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1F0807BD-2071-4980-8D07-8F842E41E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ING'!$A$2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D37" i="4"/>
  <c r="G20" i="4"/>
  <c r="G19" i="4" s="1"/>
  <c r="D20" i="4"/>
  <c r="D19" i="4" s="1"/>
  <c r="D77" i="4"/>
  <c r="G77" i="4" s="1"/>
  <c r="D76" i="4"/>
  <c r="G76" i="4" s="1"/>
  <c r="C78" i="4"/>
  <c r="B78" i="4"/>
  <c r="F78" i="4"/>
  <c r="E78" i="4"/>
  <c r="E70" i="4"/>
  <c r="D70" i="4"/>
  <c r="C70" i="4"/>
  <c r="B70" i="4"/>
  <c r="G66" i="4"/>
  <c r="D66" i="4"/>
  <c r="D65" i="4"/>
  <c r="G65" i="4" s="1"/>
  <c r="G62" i="4"/>
  <c r="F62" i="4"/>
  <c r="E62" i="4"/>
  <c r="D62" i="4"/>
  <c r="C62" i="4"/>
  <c r="B62" i="4"/>
  <c r="G57" i="4"/>
  <c r="F57" i="4"/>
  <c r="E57" i="4"/>
  <c r="E68" i="4" s="1"/>
  <c r="D57" i="4"/>
  <c r="C57" i="4"/>
  <c r="B57" i="4"/>
  <c r="G48" i="4"/>
  <c r="G70" i="4" s="1"/>
  <c r="F48" i="4"/>
  <c r="F70" i="4" s="1"/>
  <c r="E48" i="4"/>
  <c r="D48" i="4"/>
  <c r="C48" i="4"/>
  <c r="C68" i="4" s="1"/>
  <c r="B48" i="4"/>
  <c r="G40" i="4"/>
  <c r="F40" i="4"/>
  <c r="E40" i="4"/>
  <c r="D40" i="4"/>
  <c r="C40" i="4"/>
  <c r="B40" i="4"/>
  <c r="G31" i="4"/>
  <c r="F31" i="4"/>
  <c r="E31" i="4"/>
  <c r="D31" i="4"/>
  <c r="C31" i="4"/>
  <c r="B31" i="4"/>
  <c r="F19" i="4"/>
  <c r="F44" i="4" s="1"/>
  <c r="E19" i="4"/>
  <c r="E44" i="4" s="1"/>
  <c r="C19" i="4"/>
  <c r="B19" i="4"/>
  <c r="B44" i="4" s="1"/>
  <c r="D44" i="4" l="1"/>
  <c r="G78" i="4"/>
  <c r="B68" i="4"/>
  <c r="D68" i="4"/>
  <c r="G68" i="4"/>
  <c r="C44" i="4"/>
  <c r="C73" i="4" s="1"/>
  <c r="E73" i="4"/>
  <c r="G44" i="4"/>
  <c r="G73" i="4" s="1"/>
  <c r="B73" i="4"/>
  <c r="F68" i="4"/>
  <c r="F73" i="4" s="1"/>
  <c r="D78" i="4"/>
  <c r="D73" i="4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<sst xmlns="http://schemas.openxmlformats.org/spreadsheetml/2006/main" count="74" uniqueCount="74">
  <si>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</si>
  <si>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</si>
  <si>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</si>
  <si>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</si>
  <si>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</si>
  <si>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</si>
  <si>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</si>
  <si>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</si>
  <si>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</si>
  <si>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</si>
  <si>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</si>
  <si>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</si>
  <si>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</si>
  <si>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</si>
  <si>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</si>
  <si>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</si>
  <si>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</si>
  <si>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</si>
  <si>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</si>
  <si>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</si>
  <si>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</si>
  <si>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</si>
  <si>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</si>
  <si>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</si>
  <si>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</si>
  <si>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</si>
  <si>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</si>
  <si>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</si>
  <si>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</si>
  <si>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</si>
  <si>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</si>
  <si>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</si>
  <si>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</si>
  <si>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</si>
  <si>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</si>
  <si>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</si>
  <si>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</si>
  <si>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</si>
  <si>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</si>
  <si>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</si>
  <si>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</si>
  <si>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</si>
  <si>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</si>
  <si>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</si>
  <si>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</si>
  <si>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</si>
  <si>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</si>
  <si>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</si>
  <si>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</si>
  <si>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</si>
  <si>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</si>
  <si>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</si>
  <si>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</si>
  <si>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</si>
  <si>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</si>
  <si>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</si>
  <si>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</si>
  <si>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</si>
  <si>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</si>
  <si>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</si>
  <si>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</si>
  <si>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</si>
  <si>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</si>
  <si>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</si>
  <si>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</si>
  <si>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</si>
  <si>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</si>
  <si>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</si>
  <si>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</si>
  <si>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</si>
  <si>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</si>
  <si>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</si>
  <si>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</si>
  <si>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31</t>
    </r>
    <r>
      <rPr>
        <b/>
        <sz val="25"/>
        <color theme="1"/>
        <rFont val="Montserrat Medium"/>
      </rPr>
      <t xml:space="preserve"> de marzo de2023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</si>
</sst>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1433512</xdr:colOff>
      <xdr:row>0</xdr:row>
      <xdr:rowOff>119062</xdr:rowOff>
    </xdr:from>
    <xdr:to>
      <xdr:col>6</xdr:col>
      <xdr:colOff>2624137</xdr:colOff>
      <xdr:row>1</xdr:row>
      <xdr:rowOff>804862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9387" y="119062"/>
          <a:ext cx="11906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0</xdr:rowOff>
    </xdr:from>
    <xdr:to>
      <xdr:col>0</xdr:col>
      <xdr:colOff>1590675</xdr:colOff>
      <xdr:row>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5" y="0"/>
          <a:ext cx="1257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11" zoomScale="40" zoomScaleNormal="40" workbookViewId="0">
      <selection activeCell="G78" sqref="G78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ht="67.5" customHeight="1" x14ac:dyDescent="0.25">
      <c r="A2"/>
      <c r="B2" s="2"/>
      <c r="C2" s="2"/>
      <c r="D2" s="2"/>
      <c r="E2" s="2"/>
      <c r="F2" s="2"/>
      <c r="G2" s="4"/>
    </row>
    <row r="3" spans="1:7" s="5" customFormat="1" ht="38.25" x14ac:dyDescent="0.4">
      <c r="A3" s="34" t="s">
        <v>72</v>
      </c>
      <c r="B3" s="35"/>
      <c r="C3" s="35"/>
      <c r="D3" s="35"/>
      <c r="E3" s="35"/>
      <c r="F3" s="35"/>
      <c r="G3" s="36"/>
    </row>
    <row r="4" spans="1:7" s="5" customFormat="1" ht="38.25" hidden="1" x14ac:dyDescent="0.4">
      <c r="A4" s="6"/>
      <c r="B4" s="7"/>
      <c r="C4" s="7"/>
      <c r="D4" s="7"/>
      <c r="E4" s="7"/>
      <c r="F4" s="7"/>
      <c r="G4" s="8"/>
    </row>
    <row r="5" spans="1:7" s="5" customFormat="1" ht="38.25" x14ac:dyDescent="0.4">
      <c r="A5" s="37" t="s">
        <v>2</v>
      </c>
      <c r="B5" s="38"/>
      <c r="C5" s="38"/>
      <c r="D5" s="38"/>
      <c r="E5" s="38"/>
      <c r="F5" s="38"/>
      <c r="G5" s="39"/>
    </row>
    <row r="6" spans="1:7" s="5" customFormat="1" ht="38.25" x14ac:dyDescent="0.4">
      <c r="A6" s="37" t="s">
        <v>73</v>
      </c>
      <c r="B6" s="38"/>
      <c r="C6" s="38"/>
      <c r="D6" s="38"/>
      <c r="E6" s="38"/>
      <c r="F6" s="38"/>
      <c r="G6" s="39"/>
    </row>
    <row r="7" spans="1:7" s="5" customFormat="1" ht="38.25" x14ac:dyDescent="0.4">
      <c r="A7" s="40" t="s">
        <v>0</v>
      </c>
      <c r="B7" s="41"/>
      <c r="C7" s="41"/>
      <c r="D7" s="41"/>
      <c r="E7" s="41"/>
      <c r="F7" s="41"/>
      <c r="G7" s="42"/>
    </row>
    <row r="8" spans="1:7" s="5" customFormat="1" ht="38.25" x14ac:dyDescent="0.4">
      <c r="A8" s="43" t="s">
        <v>69</v>
      </c>
      <c r="B8" s="45" t="s">
        <v>3</v>
      </c>
      <c r="C8" s="46"/>
      <c r="D8" s="46"/>
      <c r="E8" s="46"/>
      <c r="F8" s="47"/>
      <c r="G8" s="48" t="s">
        <v>70</v>
      </c>
    </row>
    <row r="9" spans="1:7" s="5" customFormat="1" ht="76.5" x14ac:dyDescent="0.4">
      <c r="A9" s="44"/>
      <c r="B9" s="9" t="s">
        <v>4</v>
      </c>
      <c r="C9" s="10" t="s">
        <v>71</v>
      </c>
      <c r="D9" s="9" t="s">
        <v>5</v>
      </c>
      <c r="E9" s="9" t="s">
        <v>1</v>
      </c>
      <c r="F9" s="9" t="s">
        <v>6</v>
      </c>
      <c r="G9" s="48"/>
    </row>
    <row r="10" spans="1:7" s="5" customFormat="1" ht="38.25" x14ac:dyDescent="0.4">
      <c r="A10" s="11"/>
      <c r="B10" s="12"/>
      <c r="C10" s="13"/>
      <c r="D10" s="14"/>
      <c r="E10" s="14"/>
      <c r="F10" s="14"/>
      <c r="G10" s="15"/>
    </row>
    <row r="11" spans="1:7" s="5" customFormat="1" ht="38.25" x14ac:dyDescent="0.7">
      <c r="A11" s="16" t="s">
        <v>7</v>
      </c>
      <c r="B11" s="17"/>
      <c r="C11" s="17"/>
      <c r="D11" s="17"/>
      <c r="E11" s="17"/>
      <c r="F11" s="17"/>
      <c r="G11" s="17"/>
    </row>
    <row r="12" spans="1:7" s="5" customFormat="1" ht="38.25" x14ac:dyDescent="0.4">
      <c r="A12" s="18" t="s">
        <v>8</v>
      </c>
      <c r="B12" s="19"/>
      <c r="C12" s="19"/>
      <c r="D12" s="19"/>
      <c r="E12" s="19"/>
      <c r="F12" s="19"/>
      <c r="G12" s="19"/>
    </row>
    <row r="13" spans="1:7" s="5" customFormat="1" ht="38.25" x14ac:dyDescent="0.4">
      <c r="A13" s="18" t="s">
        <v>9</v>
      </c>
      <c r="B13" s="19"/>
      <c r="C13" s="19"/>
      <c r="D13" s="19"/>
      <c r="E13" s="19"/>
      <c r="F13" s="19"/>
      <c r="G13" s="19"/>
    </row>
    <row r="14" spans="1:7" s="5" customFormat="1" ht="38.25" x14ac:dyDescent="0.4">
      <c r="A14" s="18" t="s">
        <v>10</v>
      </c>
      <c r="B14" s="19"/>
      <c r="C14" s="19"/>
      <c r="D14" s="19"/>
      <c r="E14" s="19"/>
      <c r="F14" s="19"/>
      <c r="G14" s="19"/>
    </row>
    <row r="15" spans="1:7" s="5" customFormat="1" ht="38.25" x14ac:dyDescent="0.4">
      <c r="A15" s="18" t="s">
        <v>11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12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13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14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20" t="s">
        <v>15</v>
      </c>
      <c r="B19" s="21">
        <f t="shared" ref="B19:G19" si="0">B20+B21+B22+B23+B24+B25+B26+B27+B28+B29+B30</f>
        <v>267855346</v>
      </c>
      <c r="C19" s="21">
        <f t="shared" si="0"/>
        <v>3027217.56</v>
      </c>
      <c r="D19" s="21">
        <f t="shared" si="0"/>
        <v>270882563.56</v>
      </c>
      <c r="E19" s="21">
        <f t="shared" si="0"/>
        <v>67364286.519999996</v>
      </c>
      <c r="F19" s="21">
        <f t="shared" si="0"/>
        <v>58688803.770000003</v>
      </c>
      <c r="G19" s="21">
        <f t="shared" si="0"/>
        <v>8675482.7499999925</v>
      </c>
    </row>
    <row r="20" spans="1:7" s="5" customFormat="1" ht="38.25" x14ac:dyDescent="0.4">
      <c r="A20" s="22" t="s">
        <v>16</v>
      </c>
      <c r="B20" s="19">
        <v>267855346</v>
      </c>
      <c r="C20" s="19">
        <v>3027217.56</v>
      </c>
      <c r="D20" s="19">
        <f>B20+C20</f>
        <v>270882563.56</v>
      </c>
      <c r="E20" s="19">
        <v>67364286.519999996</v>
      </c>
      <c r="F20" s="19">
        <v>58688803.770000003</v>
      </c>
      <c r="G20" s="19">
        <f>E20-F20</f>
        <v>8675482.7499999925</v>
      </c>
    </row>
    <row r="21" spans="1:7" s="5" customFormat="1" ht="38.25" x14ac:dyDescent="0.4">
      <c r="A21" s="22" t="s">
        <v>17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2" t="s">
        <v>18</v>
      </c>
      <c r="B22" s="19"/>
      <c r="C22" s="19"/>
      <c r="D22" s="19"/>
      <c r="E22" s="19"/>
      <c r="F22" s="19"/>
      <c r="G22" s="19"/>
    </row>
    <row r="23" spans="1:7" s="5" customFormat="1" ht="38.25" x14ac:dyDescent="0.4">
      <c r="A23" s="22" t="s">
        <v>19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20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21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22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23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24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25</v>
      </c>
      <c r="B29" s="19"/>
      <c r="C29" s="19"/>
      <c r="D29" s="19"/>
      <c r="E29" s="19"/>
      <c r="F29" s="19"/>
      <c r="G29" s="19"/>
    </row>
    <row r="30" spans="1:7" s="5" customFormat="1" ht="76.5" x14ac:dyDescent="0.4">
      <c r="A30" s="23" t="s">
        <v>26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0" t="s">
        <v>27</v>
      </c>
      <c r="B31" s="21">
        <f t="shared" ref="B31:G31" si="1">B32+B33+B34+B35+B36</f>
        <v>0</v>
      </c>
      <c r="C31" s="21">
        <f t="shared" si="1"/>
        <v>0</v>
      </c>
      <c r="D31" s="21">
        <f t="shared" si="1"/>
        <v>0</v>
      </c>
      <c r="E31" s="21">
        <f t="shared" si="1"/>
        <v>0</v>
      </c>
      <c r="F31" s="21">
        <f t="shared" si="1"/>
        <v>0</v>
      </c>
      <c r="G31" s="21">
        <f t="shared" si="1"/>
        <v>0</v>
      </c>
    </row>
    <row r="32" spans="1:7" s="5" customFormat="1" ht="38.25" x14ac:dyDescent="0.4">
      <c r="A32" s="22" t="s">
        <v>28</v>
      </c>
      <c r="B32" s="19"/>
      <c r="C32" s="19"/>
      <c r="D32" s="19"/>
      <c r="E32" s="19"/>
      <c r="F32" s="19"/>
      <c r="G32" s="19"/>
    </row>
    <row r="33" spans="1:7" s="5" customFormat="1" ht="38.25" x14ac:dyDescent="0.4">
      <c r="A33" s="22" t="s">
        <v>29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2" t="s">
        <v>30</v>
      </c>
      <c r="B34" s="19"/>
      <c r="C34" s="19"/>
      <c r="D34" s="19"/>
      <c r="E34" s="19"/>
      <c r="F34" s="19"/>
      <c r="G34" s="19"/>
    </row>
    <row r="35" spans="1:7" s="5" customFormat="1" ht="38.25" x14ac:dyDescent="0.4">
      <c r="A35" s="22" t="s">
        <v>31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32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18" t="s">
        <v>33</v>
      </c>
      <c r="B37" s="19">
        <v>68949856.969999999</v>
      </c>
      <c r="C37" s="19">
        <v>0</v>
      </c>
      <c r="D37" s="19">
        <f>B37+C37</f>
        <v>68949856.969999999</v>
      </c>
      <c r="E37" s="19">
        <v>7247833.1799999997</v>
      </c>
      <c r="F37" s="19">
        <v>6736519.7999999998</v>
      </c>
      <c r="G37" s="19">
        <f>E37-F37</f>
        <v>511313.37999999989</v>
      </c>
    </row>
    <row r="38" spans="1:7" s="5" customFormat="1" ht="38.25" x14ac:dyDescent="0.4">
      <c r="A38" s="18" t="s">
        <v>34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35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20" t="s">
        <v>36</v>
      </c>
      <c r="B40" s="21">
        <f t="shared" ref="B40:G40" si="2">B41+B42</f>
        <v>0</v>
      </c>
      <c r="C40" s="21">
        <f t="shared" si="2"/>
        <v>0</v>
      </c>
      <c r="D40" s="21">
        <f t="shared" si="2"/>
        <v>0</v>
      </c>
      <c r="E40" s="21">
        <f t="shared" si="2"/>
        <v>0</v>
      </c>
      <c r="F40" s="21">
        <f t="shared" si="2"/>
        <v>0</v>
      </c>
      <c r="G40" s="21">
        <f t="shared" si="2"/>
        <v>0</v>
      </c>
    </row>
    <row r="41" spans="1:7" s="5" customFormat="1" ht="38.25" x14ac:dyDescent="0.4">
      <c r="A41" s="22" t="s">
        <v>37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38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4"/>
      <c r="B43" s="19"/>
      <c r="C43" s="19"/>
      <c r="D43" s="19"/>
      <c r="E43" s="19"/>
      <c r="F43" s="19"/>
      <c r="G43" s="19"/>
    </row>
    <row r="44" spans="1:7" s="5" customFormat="1" ht="38.25" x14ac:dyDescent="0.4">
      <c r="A44" s="25" t="s">
        <v>39</v>
      </c>
      <c r="B44" s="21">
        <f t="shared" ref="B44:G44" si="3">B12+B13+B14+B15+B16+B17+B18+B19+B31+B37+B38+B40</f>
        <v>336805202.97000003</v>
      </c>
      <c r="C44" s="21">
        <f>C12+C13+C14+C15+C16+C17+C18+C19+C31+C37+C38+C40</f>
        <v>3027217.56</v>
      </c>
      <c r="D44" s="21">
        <f t="shared" si="3"/>
        <v>339832420.52999997</v>
      </c>
      <c r="E44" s="21">
        <f t="shared" si="3"/>
        <v>74612119.699999988</v>
      </c>
      <c r="F44" s="21">
        <f t="shared" si="3"/>
        <v>65425323.57</v>
      </c>
      <c r="G44" s="21">
        <f t="shared" si="3"/>
        <v>9186796.1299999915</v>
      </c>
    </row>
    <row r="45" spans="1:7" s="5" customFormat="1" ht="38.25" x14ac:dyDescent="0.4">
      <c r="A45" s="16" t="s">
        <v>40</v>
      </c>
      <c r="B45" s="26"/>
      <c r="C45" s="26"/>
      <c r="D45" s="26"/>
      <c r="E45" s="26"/>
      <c r="F45" s="26"/>
      <c r="G45" s="21"/>
    </row>
    <row r="46" spans="1:7" s="5" customFormat="1" ht="38.25" x14ac:dyDescent="0.4">
      <c r="A46" s="24"/>
      <c r="B46" s="27"/>
      <c r="C46" s="27"/>
      <c r="D46" s="27"/>
      <c r="E46" s="27"/>
      <c r="F46" s="27"/>
      <c r="G46" s="27"/>
    </row>
    <row r="47" spans="1:7" s="5" customFormat="1" ht="38.25" x14ac:dyDescent="0.4">
      <c r="A47" s="16" t="s">
        <v>41</v>
      </c>
      <c r="B47" s="27"/>
      <c r="C47" s="27"/>
      <c r="D47" s="27"/>
      <c r="E47" s="27"/>
      <c r="F47" s="27"/>
      <c r="G47" s="27"/>
    </row>
    <row r="48" spans="1:7" s="5" customFormat="1" ht="38.25" x14ac:dyDescent="0.4">
      <c r="A48" s="20" t="s">
        <v>42</v>
      </c>
      <c r="B48" s="21">
        <f t="shared" ref="B48:G48" si="4">B49+B50+B51+B52+B53+B54+B55+B56</f>
        <v>0</v>
      </c>
      <c r="C48" s="21">
        <f t="shared" si="4"/>
        <v>0</v>
      </c>
      <c r="D48" s="21">
        <f t="shared" si="4"/>
        <v>0</v>
      </c>
      <c r="E48" s="21">
        <f t="shared" si="4"/>
        <v>0</v>
      </c>
      <c r="F48" s="21">
        <f t="shared" si="4"/>
        <v>0</v>
      </c>
      <c r="G48" s="21">
        <f t="shared" si="4"/>
        <v>0</v>
      </c>
    </row>
    <row r="49" spans="1:7" s="5" customFormat="1" ht="76.5" x14ac:dyDescent="0.4">
      <c r="A49" s="23" t="s">
        <v>43</v>
      </c>
      <c r="B49" s="19"/>
      <c r="C49" s="19"/>
      <c r="D49" s="19"/>
      <c r="E49" s="19"/>
      <c r="F49" s="19"/>
      <c r="G49" s="19"/>
    </row>
    <row r="50" spans="1:7" s="5" customFormat="1" ht="38.25" x14ac:dyDescent="0.4">
      <c r="A50" s="22" t="s">
        <v>44</v>
      </c>
      <c r="B50" s="19"/>
      <c r="C50" s="19"/>
      <c r="D50" s="19"/>
      <c r="E50" s="19"/>
      <c r="F50" s="19"/>
      <c r="G50" s="19"/>
    </row>
    <row r="51" spans="1:7" s="5" customFormat="1" ht="38.25" x14ac:dyDescent="0.4">
      <c r="A51" s="22" t="s">
        <v>45</v>
      </c>
      <c r="B51" s="19"/>
      <c r="C51" s="19"/>
      <c r="D51" s="19"/>
      <c r="E51" s="19"/>
      <c r="F51" s="19"/>
      <c r="G51" s="19"/>
    </row>
    <row r="52" spans="1:7" s="5" customFormat="1" ht="114.75" x14ac:dyDescent="0.4">
      <c r="A52" s="23" t="s">
        <v>46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47</v>
      </c>
      <c r="B53" s="19"/>
      <c r="C53" s="19"/>
      <c r="D53" s="19"/>
      <c r="E53" s="19"/>
      <c r="F53" s="19"/>
      <c r="G53" s="19"/>
    </row>
    <row r="54" spans="1:7" s="5" customFormat="1" ht="76.5" x14ac:dyDescent="0.4">
      <c r="A54" s="23" t="s">
        <v>48</v>
      </c>
      <c r="B54" s="19"/>
      <c r="C54" s="19"/>
      <c r="D54" s="19"/>
      <c r="E54" s="19"/>
      <c r="F54" s="19"/>
      <c r="G54" s="19"/>
    </row>
    <row r="55" spans="1:7" s="5" customFormat="1" ht="76.5" x14ac:dyDescent="0.4">
      <c r="A55" s="23" t="s">
        <v>49</v>
      </c>
      <c r="B55" s="19"/>
      <c r="C55" s="19"/>
      <c r="D55" s="19"/>
      <c r="E55" s="19"/>
      <c r="F55" s="19"/>
      <c r="G55" s="19"/>
    </row>
    <row r="56" spans="1:7" s="5" customFormat="1" ht="76.5" x14ac:dyDescent="0.4">
      <c r="A56" s="23" t="s">
        <v>50</v>
      </c>
      <c r="B56" s="19"/>
      <c r="C56" s="19"/>
      <c r="D56" s="19"/>
      <c r="E56" s="19"/>
      <c r="F56" s="19"/>
      <c r="G56" s="19"/>
    </row>
    <row r="57" spans="1:7" s="5" customFormat="1" ht="38.25" x14ac:dyDescent="0.4">
      <c r="A57" s="20" t="s">
        <v>51</v>
      </c>
      <c r="B57" s="21">
        <f t="shared" ref="B57:G57" si="5">B58+B59+B60+B61</f>
        <v>0</v>
      </c>
      <c r="C57" s="21">
        <f t="shared" si="5"/>
        <v>0</v>
      </c>
      <c r="D57" s="21">
        <f t="shared" si="5"/>
        <v>0</v>
      </c>
      <c r="E57" s="21">
        <f t="shared" si="5"/>
        <v>0</v>
      </c>
      <c r="F57" s="21">
        <f t="shared" si="5"/>
        <v>0</v>
      </c>
      <c r="G57" s="21">
        <f t="shared" si="5"/>
        <v>0</v>
      </c>
    </row>
    <row r="58" spans="1:7" s="5" customFormat="1" ht="38.25" x14ac:dyDescent="0.4">
      <c r="A58" s="22" t="s">
        <v>52</v>
      </c>
      <c r="B58" s="19"/>
      <c r="C58" s="19"/>
      <c r="D58" s="19"/>
      <c r="E58" s="19"/>
      <c r="F58" s="19"/>
      <c r="G58" s="19"/>
    </row>
    <row r="59" spans="1:7" s="5" customFormat="1" ht="38.25" x14ac:dyDescent="0.4">
      <c r="A59" s="22" t="s">
        <v>53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2" t="s">
        <v>54</v>
      </c>
      <c r="B60" s="19"/>
      <c r="C60" s="19"/>
      <c r="D60" s="19"/>
      <c r="E60" s="19"/>
      <c r="F60" s="19"/>
      <c r="G60" s="19"/>
    </row>
    <row r="61" spans="1:7" s="5" customFormat="1" ht="38.25" x14ac:dyDescent="0.4">
      <c r="A61" s="22" t="s">
        <v>55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0" t="s">
        <v>56</v>
      </c>
      <c r="B62" s="21">
        <f t="shared" ref="B62:G62" si="6">B63+B64</f>
        <v>0</v>
      </c>
      <c r="C62" s="21">
        <f t="shared" si="6"/>
        <v>0</v>
      </c>
      <c r="D62" s="21">
        <f t="shared" si="6"/>
        <v>0</v>
      </c>
      <c r="E62" s="21">
        <f t="shared" si="6"/>
        <v>0</v>
      </c>
      <c r="F62" s="21">
        <f t="shared" si="6"/>
        <v>0</v>
      </c>
      <c r="G62" s="21">
        <f t="shared" si="6"/>
        <v>0</v>
      </c>
    </row>
    <row r="63" spans="1:7" s="5" customFormat="1" ht="76.5" x14ac:dyDescent="0.4">
      <c r="A63" s="23" t="s">
        <v>57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58</v>
      </c>
      <c r="B64" s="19"/>
      <c r="C64" s="19"/>
      <c r="D64" s="19"/>
      <c r="E64" s="19"/>
      <c r="F64" s="19"/>
      <c r="G64" s="19"/>
    </row>
    <row r="65" spans="1:7" s="5" customFormat="1" ht="76.5" x14ac:dyDescent="0.4">
      <c r="A65" s="28" t="s">
        <v>59</v>
      </c>
      <c r="B65" s="19">
        <v>0</v>
      </c>
      <c r="C65" s="19">
        <v>0</v>
      </c>
      <c r="D65" s="19">
        <f>SUM(B65:C65)</f>
        <v>0</v>
      </c>
      <c r="E65" s="19">
        <v>0</v>
      </c>
      <c r="F65" s="19">
        <v>0</v>
      </c>
      <c r="G65" s="19">
        <f>D65-E65</f>
        <v>0</v>
      </c>
    </row>
    <row r="66" spans="1:7" s="5" customFormat="1" ht="38.25" x14ac:dyDescent="0.4">
      <c r="A66" s="18" t="s">
        <v>60</v>
      </c>
      <c r="B66" s="19"/>
      <c r="C66" s="19">
        <v>0</v>
      </c>
      <c r="D66" s="19">
        <f>SUM(B66:C66)</f>
        <v>0</v>
      </c>
      <c r="E66" s="19">
        <v>0</v>
      </c>
      <c r="F66" s="19">
        <v>0</v>
      </c>
      <c r="G66" s="19">
        <f>SUM(D66-E66)</f>
        <v>0</v>
      </c>
    </row>
    <row r="67" spans="1:7" s="5" customFormat="1" ht="38.25" x14ac:dyDescent="0.4">
      <c r="A67" s="24"/>
      <c r="B67" s="27"/>
      <c r="C67" s="27"/>
      <c r="D67" s="27"/>
      <c r="E67" s="27"/>
      <c r="F67" s="27"/>
      <c r="G67" s="27"/>
    </row>
    <row r="68" spans="1:7" s="5" customFormat="1" ht="38.25" x14ac:dyDescent="0.4">
      <c r="A68" s="25" t="s">
        <v>61</v>
      </c>
      <c r="B68" s="21">
        <f t="shared" ref="B68:G68" si="7">B48+B57+B62+B65+B66</f>
        <v>0</v>
      </c>
      <c r="C68" s="21">
        <f t="shared" si="7"/>
        <v>0</v>
      </c>
      <c r="D68" s="21">
        <f t="shared" si="7"/>
        <v>0</v>
      </c>
      <c r="E68" s="21">
        <f t="shared" si="7"/>
        <v>0</v>
      </c>
      <c r="F68" s="21">
        <f t="shared" si="7"/>
        <v>0</v>
      </c>
      <c r="G68" s="21">
        <f t="shared" si="7"/>
        <v>0</v>
      </c>
    </row>
    <row r="69" spans="1:7" s="5" customFormat="1" ht="38.25" x14ac:dyDescent="0.4">
      <c r="A69" s="24"/>
      <c r="B69" s="27"/>
      <c r="C69" s="27"/>
      <c r="D69" s="27"/>
      <c r="E69" s="27"/>
      <c r="F69" s="27"/>
      <c r="G69" s="27"/>
    </row>
    <row r="70" spans="1:7" s="5" customFormat="1" ht="38.25" x14ac:dyDescent="0.4">
      <c r="A70" s="25" t="s">
        <v>62</v>
      </c>
      <c r="B70" s="21">
        <f>B71</f>
        <v>0</v>
      </c>
      <c r="C70" s="21">
        <f>C48</f>
        <v>0</v>
      </c>
      <c r="D70" s="21">
        <f>D48</f>
        <v>0</v>
      </c>
      <c r="E70" s="21">
        <f>E48</f>
        <v>0</v>
      </c>
      <c r="F70" s="21">
        <f>F48</f>
        <v>0</v>
      </c>
      <c r="G70" s="21">
        <f>G48</f>
        <v>0</v>
      </c>
    </row>
    <row r="71" spans="1:7" s="5" customFormat="1" ht="38.25" x14ac:dyDescent="0.4">
      <c r="A71" s="29" t="s">
        <v>63</v>
      </c>
      <c r="B71" s="19"/>
      <c r="C71" s="19"/>
      <c r="D71" s="19"/>
      <c r="E71" s="19"/>
      <c r="F71" s="19"/>
      <c r="G71" s="19"/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64</v>
      </c>
      <c r="B73" s="21">
        <f t="shared" ref="B73:G73" si="8">B44+B68+B70</f>
        <v>336805202.97000003</v>
      </c>
      <c r="C73" s="21">
        <f t="shared" si="8"/>
        <v>3027217.56</v>
      </c>
      <c r="D73" s="21">
        <f t="shared" si="8"/>
        <v>339832420.52999997</v>
      </c>
      <c r="E73" s="21">
        <f t="shared" si="8"/>
        <v>74612119.699999988</v>
      </c>
      <c r="F73" s="21">
        <f>F44+F68+F70</f>
        <v>65425323.57</v>
      </c>
      <c r="G73" s="21">
        <f t="shared" si="8"/>
        <v>9186796.1299999915</v>
      </c>
    </row>
    <row r="74" spans="1:7" s="5" customFormat="1" ht="38.25" x14ac:dyDescent="0.4">
      <c r="A74" s="24"/>
      <c r="B74" s="27"/>
      <c r="C74" s="27"/>
      <c r="D74" s="27"/>
      <c r="E74" s="27"/>
      <c r="F74" s="27"/>
      <c r="G74" s="27"/>
    </row>
    <row r="75" spans="1:7" s="5" customFormat="1" ht="38.25" x14ac:dyDescent="0.4">
      <c r="A75" s="30" t="s">
        <v>65</v>
      </c>
      <c r="B75" s="27"/>
      <c r="C75" s="27"/>
      <c r="D75" s="27"/>
      <c r="E75" s="27"/>
      <c r="F75" s="27"/>
      <c r="G75" s="27"/>
    </row>
    <row r="76" spans="1:7" s="5" customFormat="1" ht="76.5" x14ac:dyDescent="0.4">
      <c r="A76" s="31" t="s">
        <v>66</v>
      </c>
      <c r="B76" s="19">
        <v>336805202.97000003</v>
      </c>
      <c r="C76" s="19">
        <v>8370502.5599999996</v>
      </c>
      <c r="D76" s="19">
        <f>B76+C76</f>
        <v>345175705.53000003</v>
      </c>
      <c r="E76" s="19">
        <v>79955404.700000003</v>
      </c>
      <c r="F76" s="19">
        <v>70768608.569999993</v>
      </c>
      <c r="G76" s="19">
        <f>D76-E76</f>
        <v>265220300.83000004</v>
      </c>
    </row>
    <row r="77" spans="1:7" s="5" customFormat="1" ht="76.5" x14ac:dyDescent="0.4">
      <c r="A77" s="31" t="s">
        <v>67</v>
      </c>
      <c r="B77" s="19"/>
      <c r="C77" s="19">
        <v>0</v>
      </c>
      <c r="D77" s="19">
        <f>SUM(B77:C77)</f>
        <v>0</v>
      </c>
      <c r="E77" s="19">
        <v>0</v>
      </c>
      <c r="F77" s="19">
        <v>0</v>
      </c>
      <c r="G77" s="19">
        <f>D77-E77</f>
        <v>0</v>
      </c>
    </row>
    <row r="78" spans="1:7" s="5" customFormat="1" ht="38.25" x14ac:dyDescent="0.4">
      <c r="A78" s="20" t="s">
        <v>68</v>
      </c>
      <c r="B78" s="21">
        <f>B76+B77</f>
        <v>336805202.97000003</v>
      </c>
      <c r="C78" s="21">
        <f>C76+C77</f>
        <v>8370502.5599999996</v>
      </c>
      <c r="D78" s="21">
        <f t="shared" ref="D78:G78" si="9">D76+D77</f>
        <v>345175705.53000003</v>
      </c>
      <c r="E78" s="21">
        <f t="shared" si="9"/>
        <v>79955404.700000003</v>
      </c>
      <c r="F78" s="21">
        <f t="shared" si="9"/>
        <v>70768608.569999993</v>
      </c>
      <c r="G78" s="21">
        <f t="shared" si="9"/>
        <v>265220300.83000004</v>
      </c>
    </row>
    <row r="79" spans="1:7" s="5" customFormat="1" ht="38.25" x14ac:dyDescent="0.7">
      <c r="A79" s="32"/>
      <c r="B79" s="33"/>
      <c r="C79" s="33"/>
      <c r="D79" s="33"/>
      <c r="E79" s="33"/>
      <c r="F79" s="33"/>
      <c r="G79" s="33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2023-03-06T21:17:31Z</cp:lastPrinted>
  <dcterms:created xsi:type="dcterms:W3CDTF">2018-07-04T15:46:54Z</dcterms:created>
  <dcterms:modified xsi:type="dcterms:W3CDTF">2023-04-14T17:12:09Z</dcterms:modified>
</cp:coreProperties>
</file>