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d 2021\"/>
    </mc:Choice>
  </mc:AlternateContent>
  <xr:revisionPtr revIDLastSave="0" documentId="13_ncr:1_{041C7559-ACC3-4E30-8701-82592E163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3" l="1"/>
  <c r="G76" i="3" s="1"/>
  <c r="D66" i="3"/>
  <c r="D77" i="3" l="1"/>
  <c r="G77" i="3" s="1"/>
  <c r="G66" i="3"/>
  <c r="D65" i="3"/>
  <c r="D37" i="3"/>
  <c r="G37" i="3" s="1"/>
  <c r="G78" i="3" l="1"/>
  <c r="G62" i="3"/>
  <c r="G57" i="3"/>
  <c r="G48" i="3"/>
  <c r="G70" i="3" s="1"/>
  <c r="G40" i="3"/>
  <c r="G31" i="3"/>
  <c r="G19" i="3"/>
  <c r="F78" i="3"/>
  <c r="F62" i="3"/>
  <c r="F57" i="3"/>
  <c r="F48" i="3"/>
  <c r="F70" i="3" s="1"/>
  <c r="F40" i="3"/>
  <c r="F31" i="3"/>
  <c r="F19" i="3"/>
  <c r="E19" i="3"/>
  <c r="E62" i="3"/>
  <c r="E57" i="3"/>
  <c r="E48" i="3"/>
  <c r="E68" i="3" s="1"/>
  <c r="E78" i="3"/>
  <c r="E40" i="3"/>
  <c r="E31" i="3"/>
  <c r="D78" i="3"/>
  <c r="D62" i="3"/>
  <c r="D57" i="3"/>
  <c r="D68" i="3" s="1"/>
  <c r="D48" i="3"/>
  <c r="D70" i="3" s="1"/>
  <c r="D40" i="3"/>
  <c r="D31" i="3"/>
  <c r="D19" i="3"/>
  <c r="C78" i="3"/>
  <c r="C62" i="3"/>
  <c r="C57" i="3"/>
  <c r="C48" i="3"/>
  <c r="C70" i="3" s="1"/>
  <c r="C40" i="3"/>
  <c r="C31" i="3"/>
  <c r="C19" i="3"/>
  <c r="B78" i="3"/>
  <c r="B70" i="3"/>
  <c r="B62" i="3"/>
  <c r="B57" i="3"/>
  <c r="B48" i="3"/>
  <c r="B31" i="3"/>
  <c r="B40" i="3"/>
  <c r="B19" i="3"/>
  <c r="F68" i="3" l="1"/>
  <c r="D44" i="3"/>
  <c r="F44" i="3"/>
  <c r="D73" i="3"/>
  <c r="B68" i="3"/>
  <c r="C44" i="3"/>
  <c r="E44" i="3"/>
  <c r="G44" i="3"/>
  <c r="G68" i="3"/>
  <c r="E70" i="3"/>
  <c r="C68" i="3"/>
  <c r="B44" i="3"/>
  <c r="F73" i="3" l="1"/>
  <c r="E73" i="3"/>
  <c r="G73" i="3"/>
  <c r="C73" i="3"/>
  <c r="B73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<sst xmlns="http://schemas.openxmlformats.org/spreadsheetml/2006/main" count="74" uniqueCount="74">
  <si>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</si>
  <si>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</si>
  <si>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</si>
  <si>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</si>
  <si>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</si>
  <si>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</si>
  <si>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</si>
  <si>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</si>
  <si>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</si>
  <si>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</si>
  <si>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</si>
  <si>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</si>
  <si>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</si>
  <si>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</si>
  <si>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</si>
  <si>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</si>
  <si>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</si>
  <si>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</si>
  <si>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</si>
  <si>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</si>
  <si>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</si>
  <si>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</si>
  <si>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</si>
  <si>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</si>
  <si>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</si>
  <si>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</si>
  <si>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</si>
  <si>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</si>
  <si>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</si>
  <si>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</si>
  <si>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</si>
  <si>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</si>
  <si>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</si>
  <si>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</si>
  <si>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</si>
  <si>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</si>
  <si>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</si>
  <si>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</si>
  <si>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</si>
  <si>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</si>
  <si>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</si>
  <si>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</si>
  <si>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</si>
  <si>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</si>
  <si>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</si>
  <si>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</si>
  <si>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</si>
  <si>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</si>
  <si>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</si>
  <si>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</si>
  <si>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</si>
  <si>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</si>
  <si>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</si>
  <si>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</si>
  <si>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</si>
  <si>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</si>
  <si>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</si>
  <si>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</si>
  <si>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</si>
  <si>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</si>
  <si>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</si>
  <si>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</si>
  <si>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</si>
  <si>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</si>
  <si>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</si>
  <si>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</si>
  <si>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</si>
  <si>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</si>
  <si>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</si>
  <si>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</si>
  <si>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</si>
  <si>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</si>
  <si>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SERVICIOS DE AGUA POTABLE Y ALCANTARILLADO DE OAXACA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</si>
  <si>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>31</t>
    </r>
    <r>
      <rPr>
        <b/>
        <sz val="25"/>
        <color theme="1"/>
        <rFont val="Calibri"/>
        <family val="2"/>
        <scheme val="minor"/>
      </rPr>
      <t xml:space="preserve"> de diciembre de2021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</si>
</sst>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2166937</xdr:colOff>
      <xdr:row>1</xdr:row>
      <xdr:rowOff>0</xdr:rowOff>
    </xdr:from>
    <xdr:to>
      <xdr:col>6</xdr:col>
      <xdr:colOff>2113915</xdr:colOff>
      <xdr:row>1</xdr:row>
      <xdr:rowOff>714374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9C851B04-7710-41D1-929A-FB0483B528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7125" y="404813"/>
          <a:ext cx="2756853" cy="714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topLeftCell="A8" zoomScale="40" zoomScaleNormal="40" workbookViewId="0">
      <selection activeCell="E77" sqref="E77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4" t="s">
        <v>72</v>
      </c>
      <c r="B3" s="35"/>
      <c r="C3" s="35"/>
      <c r="D3" s="35"/>
      <c r="E3" s="35"/>
      <c r="F3" s="35"/>
      <c r="G3" s="36"/>
    </row>
    <row r="4" spans="1:7" s="4" customFormat="1" hidden="1" x14ac:dyDescent="0.5">
      <c r="A4" s="33"/>
      <c r="B4" s="31"/>
      <c r="C4" s="31"/>
      <c r="D4" s="31"/>
      <c r="E4" s="31"/>
      <c r="F4" s="31"/>
      <c r="G4" s="32"/>
    </row>
    <row r="5" spans="1:7" s="4" customFormat="1" x14ac:dyDescent="0.5">
      <c r="A5" s="37" t="s">
        <v>2</v>
      </c>
      <c r="B5" s="38"/>
      <c r="C5" s="38"/>
      <c r="D5" s="38"/>
      <c r="E5" s="38"/>
      <c r="F5" s="38"/>
      <c r="G5" s="39"/>
    </row>
    <row r="6" spans="1:7" s="4" customFormat="1" x14ac:dyDescent="0.5">
      <c r="A6" s="37" t="s">
        <v>73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0</v>
      </c>
      <c r="B7" s="41"/>
      <c r="C7" s="41"/>
      <c r="D7" s="41"/>
      <c r="E7" s="41"/>
      <c r="F7" s="41"/>
      <c r="G7" s="42"/>
    </row>
    <row r="8" spans="1:7" s="4" customFormat="1" x14ac:dyDescent="0.5">
      <c r="A8" s="43" t="s">
        <v>69</v>
      </c>
      <c r="B8" s="45" t="s">
        <v>3</v>
      </c>
      <c r="C8" s="46"/>
      <c r="D8" s="46"/>
      <c r="E8" s="46"/>
      <c r="F8" s="47"/>
      <c r="G8" s="48" t="s">
        <v>70</v>
      </c>
    </row>
    <row r="9" spans="1:7" s="4" customFormat="1" ht="64.5" x14ac:dyDescent="0.5">
      <c r="A9" s="44"/>
      <c r="B9" s="16" t="s">
        <v>4</v>
      </c>
      <c r="C9" s="5" t="s">
        <v>71</v>
      </c>
      <c r="D9" s="16" t="s">
        <v>5</v>
      </c>
      <c r="E9" s="16" t="s">
        <v>1</v>
      </c>
      <c r="F9" s="16" t="s">
        <v>6</v>
      </c>
      <c r="G9" s="48"/>
    </row>
    <row r="10" spans="1:7" s="4" customFormat="1" x14ac:dyDescent="0.5">
      <c r="A10" s="17"/>
      <c r="B10" s="18"/>
      <c r="C10" s="10"/>
      <c r="D10" s="19"/>
      <c r="E10" s="19"/>
      <c r="F10" s="19"/>
      <c r="G10" s="20"/>
    </row>
    <row r="11" spans="1:7" s="4" customFormat="1" x14ac:dyDescent="0.5">
      <c r="A11" s="21" t="s">
        <v>7</v>
      </c>
      <c r="B11" s="7"/>
      <c r="C11" s="7"/>
      <c r="D11" s="7"/>
      <c r="E11" s="7"/>
      <c r="F11" s="7"/>
      <c r="G11" s="7"/>
    </row>
    <row r="12" spans="1:7" s="4" customFormat="1" x14ac:dyDescent="0.5">
      <c r="A12" s="22" t="s">
        <v>8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9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10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11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12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13</v>
      </c>
      <c r="B17" s="12"/>
      <c r="C17" s="12"/>
      <c r="D17" s="12"/>
      <c r="E17" s="12"/>
      <c r="F17" s="12"/>
      <c r="G17" s="12"/>
    </row>
    <row r="18" spans="1:7" s="4" customFormat="1" x14ac:dyDescent="0.5">
      <c r="A18" s="22" t="s">
        <v>14</v>
      </c>
      <c r="B18" s="12"/>
      <c r="C18" s="12"/>
      <c r="D18" s="12"/>
      <c r="E18" s="12"/>
      <c r="F18" s="12"/>
      <c r="G18" s="12"/>
    </row>
    <row r="19" spans="1:7" s="4" customFormat="1" x14ac:dyDescent="0.5">
      <c r="A19" s="28" t="s">
        <v>15</v>
      </c>
      <c r="B19" s="11">
        <f t="shared" ref="B19:G19" si="0">B20+B21+B22+B23+B24+B25+B26+B27+B28+B29+B30</f>
        <v>0</v>
      </c>
      <c r="C19" s="11">
        <f t="shared" si="0"/>
        <v>0</v>
      </c>
      <c r="D19" s="11">
        <f t="shared" si="0"/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s="4" customFormat="1" x14ac:dyDescent="0.5">
      <c r="A20" s="23" t="s">
        <v>16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17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18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19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20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21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22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23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24</v>
      </c>
      <c r="B28" s="12"/>
      <c r="C28" s="12"/>
      <c r="D28" s="12"/>
      <c r="E28" s="12"/>
      <c r="F28" s="12"/>
      <c r="G28" s="12"/>
    </row>
    <row r="29" spans="1:7" s="4" customFormat="1" x14ac:dyDescent="0.5">
      <c r="A29" s="23" t="s">
        <v>25</v>
      </c>
      <c r="B29" s="12"/>
      <c r="C29" s="12"/>
      <c r="D29" s="12"/>
      <c r="E29" s="12"/>
      <c r="F29" s="12"/>
      <c r="G29" s="12"/>
    </row>
    <row r="30" spans="1:7" s="4" customFormat="1" ht="64.5" x14ac:dyDescent="0.5">
      <c r="A30" s="26" t="s">
        <v>26</v>
      </c>
      <c r="B30" s="12"/>
      <c r="C30" s="12"/>
      <c r="D30" s="12"/>
      <c r="E30" s="12"/>
      <c r="F30" s="12"/>
      <c r="G30" s="12"/>
    </row>
    <row r="31" spans="1:7" s="4" customFormat="1" x14ac:dyDescent="0.5">
      <c r="A31" s="28" t="s">
        <v>27</v>
      </c>
      <c r="B31" s="11">
        <f t="shared" ref="B31:G31" si="1">B32+B33+B34+B35+B36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</row>
    <row r="32" spans="1:7" s="4" customFormat="1" x14ac:dyDescent="0.5">
      <c r="A32" s="23" t="s">
        <v>28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29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30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31</v>
      </c>
      <c r="B35" s="12"/>
      <c r="C35" s="12"/>
      <c r="D35" s="12"/>
      <c r="E35" s="12"/>
      <c r="F35" s="12"/>
      <c r="G35" s="12"/>
    </row>
    <row r="36" spans="1:7" s="4" customFormat="1" x14ac:dyDescent="0.5">
      <c r="A36" s="23" t="s">
        <v>32</v>
      </c>
      <c r="B36" s="12"/>
      <c r="C36" s="12"/>
      <c r="D36" s="12"/>
      <c r="E36" s="12"/>
      <c r="F36" s="12"/>
      <c r="G36" s="12"/>
    </row>
    <row r="37" spans="1:7" s="4" customFormat="1" x14ac:dyDescent="0.5">
      <c r="A37" s="22" t="s">
        <v>33</v>
      </c>
      <c r="B37" s="12">
        <v>246325077.47</v>
      </c>
      <c r="C37" s="12">
        <v>163818119.34999999</v>
      </c>
      <c r="D37" s="12">
        <f>SUM(B37:C37)</f>
        <v>410143196.81999999</v>
      </c>
      <c r="E37" s="12">
        <v>407108204.88</v>
      </c>
      <c r="F37" s="12">
        <v>398432808.38</v>
      </c>
      <c r="G37" s="12">
        <f>SUM(D37-E37)</f>
        <v>3034991.9399999976</v>
      </c>
    </row>
    <row r="38" spans="1:7" s="4" customFormat="1" x14ac:dyDescent="0.5">
      <c r="A38" s="22" t="s">
        <v>34</v>
      </c>
      <c r="B38" s="12"/>
      <c r="C38" s="12"/>
      <c r="D38" s="12"/>
      <c r="E38" s="12"/>
      <c r="F38" s="12"/>
      <c r="G38" s="12"/>
    </row>
    <row r="39" spans="1:7" s="4" customFormat="1" x14ac:dyDescent="0.5">
      <c r="A39" s="23" t="s">
        <v>35</v>
      </c>
      <c r="B39" s="12"/>
      <c r="C39" s="12"/>
      <c r="D39" s="12"/>
      <c r="E39" s="12"/>
      <c r="F39" s="12"/>
      <c r="G39" s="12"/>
    </row>
    <row r="40" spans="1:7" s="4" customFormat="1" x14ac:dyDescent="0.5">
      <c r="A40" s="28" t="s">
        <v>36</v>
      </c>
      <c r="B40" s="11">
        <f t="shared" ref="B40:G40" si="2">B41+B42</f>
        <v>0</v>
      </c>
      <c r="C40" s="11">
        <f t="shared" si="2"/>
        <v>0</v>
      </c>
      <c r="D40" s="11">
        <f t="shared" si="2"/>
        <v>0</v>
      </c>
      <c r="E40" s="11">
        <f t="shared" si="2"/>
        <v>0</v>
      </c>
      <c r="F40" s="11">
        <f t="shared" si="2"/>
        <v>0</v>
      </c>
      <c r="G40" s="11">
        <f t="shared" si="2"/>
        <v>0</v>
      </c>
    </row>
    <row r="41" spans="1:7" s="4" customFormat="1" x14ac:dyDescent="0.5">
      <c r="A41" s="23" t="s">
        <v>37</v>
      </c>
      <c r="B41" s="12"/>
      <c r="C41" s="12"/>
      <c r="D41" s="12"/>
      <c r="E41" s="12"/>
      <c r="F41" s="12"/>
      <c r="G41" s="12"/>
    </row>
    <row r="42" spans="1:7" s="4" customFormat="1" x14ac:dyDescent="0.5">
      <c r="A42" s="23" t="s">
        <v>38</v>
      </c>
      <c r="B42" s="12"/>
      <c r="C42" s="12"/>
      <c r="D42" s="12"/>
      <c r="E42" s="12"/>
      <c r="F42" s="12"/>
      <c r="G42" s="12"/>
    </row>
    <row r="43" spans="1:7" s="4" customFormat="1" x14ac:dyDescent="0.5">
      <c r="A43" s="13"/>
      <c r="B43" s="12"/>
      <c r="C43" s="12"/>
      <c r="D43" s="12"/>
      <c r="E43" s="12"/>
      <c r="F43" s="12"/>
      <c r="G43" s="12"/>
    </row>
    <row r="44" spans="1:7" s="4" customFormat="1" x14ac:dyDescent="0.5">
      <c r="A44" s="24" t="s">
        <v>39</v>
      </c>
      <c r="B44" s="11">
        <f t="shared" ref="B44:G44" si="3">B12+B13+B14+B15+B16+B17+B18+B19+B31+B37+B38+B40</f>
        <v>246325077.47</v>
      </c>
      <c r="C44" s="11">
        <f t="shared" si="3"/>
        <v>163818119.34999999</v>
      </c>
      <c r="D44" s="11">
        <f t="shared" si="3"/>
        <v>410143196.81999999</v>
      </c>
      <c r="E44" s="11">
        <f t="shared" si="3"/>
        <v>407108204.88</v>
      </c>
      <c r="F44" s="11">
        <f t="shared" si="3"/>
        <v>398432808.38</v>
      </c>
      <c r="G44" s="11">
        <f t="shared" si="3"/>
        <v>3034991.9399999976</v>
      </c>
    </row>
    <row r="45" spans="1:7" s="4" customFormat="1" x14ac:dyDescent="0.5">
      <c r="A45" s="21" t="s">
        <v>40</v>
      </c>
      <c r="B45" s="25"/>
      <c r="C45" s="25"/>
      <c r="D45" s="25"/>
      <c r="E45" s="25"/>
      <c r="F45" s="25"/>
      <c r="G45" s="11"/>
    </row>
    <row r="46" spans="1:7" s="4" customFormat="1" x14ac:dyDescent="0.5">
      <c r="A46" s="13"/>
      <c r="B46" s="14"/>
      <c r="C46" s="14"/>
      <c r="D46" s="14"/>
      <c r="E46" s="14"/>
      <c r="F46" s="14"/>
      <c r="G46" s="14"/>
    </row>
    <row r="47" spans="1:7" s="4" customFormat="1" x14ac:dyDescent="0.5">
      <c r="A47" s="21" t="s">
        <v>41</v>
      </c>
      <c r="B47" s="14"/>
      <c r="C47" s="14"/>
      <c r="D47" s="14"/>
      <c r="E47" s="14"/>
      <c r="F47" s="14"/>
      <c r="G47" s="14"/>
    </row>
    <row r="48" spans="1:7" s="4" customFormat="1" x14ac:dyDescent="0.5">
      <c r="A48" s="28" t="s">
        <v>42</v>
      </c>
      <c r="B48" s="11">
        <f t="shared" ref="B48:G48" si="4">B49+B50+B51+B52+B53+B54+B55+B56</f>
        <v>0</v>
      </c>
      <c r="C48" s="11">
        <f t="shared" si="4"/>
        <v>0</v>
      </c>
      <c r="D48" s="11">
        <f t="shared" si="4"/>
        <v>0</v>
      </c>
      <c r="E48" s="11">
        <f t="shared" si="4"/>
        <v>0</v>
      </c>
      <c r="F48" s="11">
        <f t="shared" si="4"/>
        <v>0</v>
      </c>
      <c r="G48" s="11">
        <f t="shared" si="4"/>
        <v>0</v>
      </c>
    </row>
    <row r="49" spans="1:7" s="4" customFormat="1" ht="64.5" x14ac:dyDescent="0.5">
      <c r="A49" s="26" t="s">
        <v>43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44</v>
      </c>
      <c r="B50" s="12"/>
      <c r="C50" s="12"/>
      <c r="D50" s="12"/>
      <c r="E50" s="12"/>
      <c r="F50" s="12"/>
      <c r="G50" s="12"/>
    </row>
    <row r="51" spans="1:7" s="4" customFormat="1" x14ac:dyDescent="0.5">
      <c r="A51" s="23" t="s">
        <v>45</v>
      </c>
      <c r="B51" s="12"/>
      <c r="C51" s="12"/>
      <c r="D51" s="12"/>
      <c r="E51" s="12"/>
      <c r="F51" s="12"/>
      <c r="G51" s="12"/>
    </row>
    <row r="52" spans="1:7" s="4" customFormat="1" ht="96.75" x14ac:dyDescent="0.5">
      <c r="A52" s="26" t="s">
        <v>46</v>
      </c>
      <c r="B52" s="12"/>
      <c r="C52" s="12"/>
      <c r="D52" s="12"/>
      <c r="E52" s="12"/>
      <c r="F52" s="12"/>
      <c r="G52" s="12"/>
    </row>
    <row r="53" spans="1:7" s="4" customFormat="1" x14ac:dyDescent="0.5">
      <c r="A53" s="23" t="s">
        <v>47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48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49</v>
      </c>
      <c r="B55" s="12"/>
      <c r="C55" s="12"/>
      <c r="D55" s="12"/>
      <c r="E55" s="12"/>
      <c r="F55" s="12"/>
      <c r="G55" s="12"/>
    </row>
    <row r="56" spans="1:7" s="4" customFormat="1" ht="64.5" x14ac:dyDescent="0.5">
      <c r="A56" s="26" t="s">
        <v>50</v>
      </c>
      <c r="B56" s="12"/>
      <c r="C56" s="12"/>
      <c r="D56" s="12"/>
      <c r="E56" s="12"/>
      <c r="F56" s="12"/>
      <c r="G56" s="12"/>
    </row>
    <row r="57" spans="1:7" s="4" customFormat="1" x14ac:dyDescent="0.5">
      <c r="A57" s="28" t="s">
        <v>51</v>
      </c>
      <c r="B57" s="11">
        <f t="shared" ref="B57:G57" si="5">B58+B59+B60+B61</f>
        <v>0</v>
      </c>
      <c r="C57" s="11">
        <f t="shared" si="5"/>
        <v>0</v>
      </c>
      <c r="D57" s="11">
        <f t="shared" si="5"/>
        <v>0</v>
      </c>
      <c r="E57" s="11">
        <f t="shared" si="5"/>
        <v>0</v>
      </c>
      <c r="F57" s="11">
        <f t="shared" si="5"/>
        <v>0</v>
      </c>
      <c r="G57" s="11">
        <f t="shared" si="5"/>
        <v>0</v>
      </c>
    </row>
    <row r="58" spans="1:7" s="4" customFormat="1" x14ac:dyDescent="0.5">
      <c r="A58" s="23" t="s">
        <v>52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53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54</v>
      </c>
      <c r="B60" s="12"/>
      <c r="C60" s="12"/>
      <c r="D60" s="12"/>
      <c r="E60" s="12"/>
      <c r="F60" s="12"/>
      <c r="G60" s="12"/>
    </row>
    <row r="61" spans="1:7" s="4" customFormat="1" x14ac:dyDescent="0.5">
      <c r="A61" s="23" t="s">
        <v>55</v>
      </c>
      <c r="B61" s="12"/>
      <c r="C61" s="12"/>
      <c r="D61" s="12"/>
      <c r="E61" s="12"/>
      <c r="F61" s="12"/>
      <c r="G61" s="12"/>
    </row>
    <row r="62" spans="1:7" s="4" customFormat="1" x14ac:dyDescent="0.5">
      <c r="A62" s="28" t="s">
        <v>56</v>
      </c>
      <c r="B62" s="11">
        <f t="shared" ref="B62:G62" si="6">B63+B64</f>
        <v>0</v>
      </c>
      <c r="C62" s="11">
        <f t="shared" si="6"/>
        <v>0</v>
      </c>
      <c r="D62" s="11">
        <f t="shared" si="6"/>
        <v>0</v>
      </c>
      <c r="E62" s="11">
        <f t="shared" si="6"/>
        <v>0</v>
      </c>
      <c r="F62" s="11">
        <f t="shared" si="6"/>
        <v>0</v>
      </c>
      <c r="G62" s="11">
        <f t="shared" si="6"/>
        <v>0</v>
      </c>
    </row>
    <row r="63" spans="1:7" s="4" customFormat="1" ht="64.5" x14ac:dyDescent="0.5">
      <c r="A63" s="26" t="s">
        <v>57</v>
      </c>
      <c r="B63" s="12"/>
      <c r="C63" s="12"/>
      <c r="D63" s="12"/>
      <c r="E63" s="12"/>
      <c r="F63" s="12"/>
      <c r="G63" s="12"/>
    </row>
    <row r="64" spans="1:7" s="4" customFormat="1" x14ac:dyDescent="0.5">
      <c r="A64" s="23" t="s">
        <v>58</v>
      </c>
      <c r="B64" s="12"/>
      <c r="C64" s="12"/>
      <c r="D64" s="12"/>
      <c r="E64" s="12"/>
      <c r="F64" s="12"/>
      <c r="G64" s="12"/>
    </row>
    <row r="65" spans="1:7" s="4" customFormat="1" ht="64.5" x14ac:dyDescent="0.5">
      <c r="A65" s="29" t="s">
        <v>59</v>
      </c>
      <c r="B65" s="12">
        <v>0</v>
      </c>
      <c r="C65" s="12">
        <v>24714696.989999998</v>
      </c>
      <c r="D65" s="12">
        <f>SUM(B65:C65)</f>
        <v>24714696.989999998</v>
      </c>
      <c r="E65" s="12">
        <v>24714696.949999999</v>
      </c>
      <c r="F65" s="12">
        <v>6231469.1600000001</v>
      </c>
      <c r="G65" s="12"/>
    </row>
    <row r="66" spans="1:7" s="4" customFormat="1" x14ac:dyDescent="0.5">
      <c r="A66" s="22" t="s">
        <v>60</v>
      </c>
      <c r="B66" s="12"/>
      <c r="C66" s="12">
        <v>0</v>
      </c>
      <c r="D66" s="12">
        <f>SUM(B66:C66)</f>
        <v>0</v>
      </c>
      <c r="E66" s="12">
        <v>0</v>
      </c>
      <c r="F66" s="12">
        <v>0</v>
      </c>
      <c r="G66" s="12">
        <f>SUM(D66-E66)</f>
        <v>0</v>
      </c>
    </row>
    <row r="67" spans="1:7" s="4" customFormat="1" x14ac:dyDescent="0.5">
      <c r="A67" s="13"/>
      <c r="B67" s="14"/>
      <c r="C67" s="14"/>
      <c r="D67" s="14"/>
      <c r="E67" s="14"/>
      <c r="F67" s="14"/>
      <c r="G67" s="14"/>
    </row>
    <row r="68" spans="1:7" s="4" customFormat="1" x14ac:dyDescent="0.5">
      <c r="A68" s="24" t="s">
        <v>61</v>
      </c>
      <c r="B68" s="11">
        <f t="shared" ref="B68:G68" si="7">B48+B57+B62+B65+B66</f>
        <v>0</v>
      </c>
      <c r="C68" s="11">
        <f t="shared" si="7"/>
        <v>24714696.989999998</v>
      </c>
      <c r="D68" s="11">
        <f t="shared" si="7"/>
        <v>24714696.989999998</v>
      </c>
      <c r="E68" s="11">
        <f t="shared" si="7"/>
        <v>24714696.949999999</v>
      </c>
      <c r="F68" s="11">
        <f t="shared" si="7"/>
        <v>6231469.1600000001</v>
      </c>
      <c r="G68" s="11">
        <f t="shared" si="7"/>
        <v>0</v>
      </c>
    </row>
    <row r="69" spans="1:7" s="4" customFormat="1" x14ac:dyDescent="0.5">
      <c r="A69" s="13"/>
      <c r="B69" s="14"/>
      <c r="C69" s="14"/>
      <c r="D69" s="14"/>
      <c r="E69" s="14"/>
      <c r="F69" s="14"/>
      <c r="G69" s="14"/>
    </row>
    <row r="70" spans="1:7" s="4" customFormat="1" x14ac:dyDescent="0.5">
      <c r="A70" s="24" t="s">
        <v>62</v>
      </c>
      <c r="B70" s="11">
        <f>B71</f>
        <v>0</v>
      </c>
      <c r="C70" s="11">
        <f>C48</f>
        <v>0</v>
      </c>
      <c r="D70" s="11">
        <f>D48</f>
        <v>0</v>
      </c>
      <c r="E70" s="11">
        <f>E48</f>
        <v>0</v>
      </c>
      <c r="F70" s="11">
        <f>F48</f>
        <v>0</v>
      </c>
      <c r="G70" s="11">
        <f>G48</f>
        <v>0</v>
      </c>
    </row>
    <row r="71" spans="1:7" s="4" customFormat="1" x14ac:dyDescent="0.5">
      <c r="A71" s="6" t="s">
        <v>63</v>
      </c>
      <c r="B71" s="12"/>
      <c r="C71" s="12"/>
      <c r="D71" s="12"/>
      <c r="E71" s="12"/>
      <c r="F71" s="12"/>
      <c r="G71" s="12"/>
    </row>
    <row r="72" spans="1:7" s="4" customFormat="1" x14ac:dyDescent="0.5">
      <c r="A72" s="13"/>
      <c r="B72" s="14"/>
      <c r="C72" s="14"/>
      <c r="D72" s="14"/>
      <c r="E72" s="14"/>
      <c r="F72" s="14"/>
      <c r="G72" s="14"/>
    </row>
    <row r="73" spans="1:7" s="4" customFormat="1" x14ac:dyDescent="0.5">
      <c r="A73" s="24" t="s">
        <v>64</v>
      </c>
      <c r="B73" s="11">
        <f t="shared" ref="B73:G73" si="8">B44+B68+B70</f>
        <v>246325077.47</v>
      </c>
      <c r="C73" s="11">
        <f t="shared" si="8"/>
        <v>188532816.34</v>
      </c>
      <c r="D73" s="11">
        <f t="shared" si="8"/>
        <v>434857893.81</v>
      </c>
      <c r="E73" s="11">
        <f t="shared" si="8"/>
        <v>431822901.82999998</v>
      </c>
      <c r="F73" s="11">
        <f t="shared" si="8"/>
        <v>404664277.54000002</v>
      </c>
      <c r="G73" s="11">
        <f t="shared" si="8"/>
        <v>3034991.9399999976</v>
      </c>
    </row>
    <row r="74" spans="1:7" s="4" customFormat="1" x14ac:dyDescent="0.5">
      <c r="A74" s="13"/>
      <c r="B74" s="14"/>
      <c r="C74" s="14"/>
      <c r="D74" s="14"/>
      <c r="E74" s="14"/>
      <c r="F74" s="14"/>
      <c r="G74" s="14"/>
    </row>
    <row r="75" spans="1:7" s="4" customFormat="1" x14ac:dyDescent="0.5">
      <c r="A75" s="8" t="s">
        <v>65</v>
      </c>
      <c r="B75" s="14"/>
      <c r="C75" s="14"/>
      <c r="D75" s="14"/>
      <c r="E75" s="14"/>
      <c r="F75" s="14"/>
      <c r="G75" s="14"/>
    </row>
    <row r="76" spans="1:7" s="4" customFormat="1" ht="64.5" x14ac:dyDescent="0.5">
      <c r="A76" s="27" t="s">
        <v>66</v>
      </c>
      <c r="B76" s="12">
        <v>246325077.47</v>
      </c>
      <c r="C76" s="12">
        <v>163818119.34999999</v>
      </c>
      <c r="D76" s="12">
        <f>SUM(B76:C76)</f>
        <v>410143196.81999999</v>
      </c>
      <c r="E76" s="12">
        <v>407108204.88</v>
      </c>
      <c r="F76" s="12">
        <v>398432808.38</v>
      </c>
      <c r="G76" s="12">
        <f>SUM(D76-E76)</f>
        <v>3034991.9399999976</v>
      </c>
    </row>
    <row r="77" spans="1:7" s="4" customFormat="1" ht="64.5" x14ac:dyDescent="0.5">
      <c r="A77" s="27" t="s">
        <v>67</v>
      </c>
      <c r="B77" s="12"/>
      <c r="C77" s="12">
        <v>24714696.989999998</v>
      </c>
      <c r="D77" s="12">
        <f>SUM(B77:C77)</f>
        <v>24714696.989999998</v>
      </c>
      <c r="E77" s="12">
        <v>24714696.989999998</v>
      </c>
      <c r="F77" s="12">
        <v>6231469.1600000001</v>
      </c>
      <c r="G77" s="12">
        <f>SUM(D77-E77)</f>
        <v>0</v>
      </c>
    </row>
    <row r="78" spans="1:7" s="4" customFormat="1" x14ac:dyDescent="0.5">
      <c r="A78" s="28" t="s">
        <v>68</v>
      </c>
      <c r="B78" s="11">
        <f t="shared" ref="B78:G78" si="9">B76+B77</f>
        <v>246325077.47</v>
      </c>
      <c r="C78" s="11">
        <f t="shared" si="9"/>
        <v>188532816.34</v>
      </c>
      <c r="D78" s="11">
        <f t="shared" si="9"/>
        <v>434857893.81</v>
      </c>
      <c r="E78" s="11">
        <f t="shared" si="9"/>
        <v>431822901.87</v>
      </c>
      <c r="F78" s="11">
        <f t="shared" si="9"/>
        <v>404664277.54000002</v>
      </c>
      <c r="G78" s="11">
        <f t="shared" si="9"/>
        <v>3034991.9399999976</v>
      </c>
    </row>
    <row r="79" spans="1:7" s="4" customFormat="1" x14ac:dyDescent="0.5">
      <c r="A79" s="15"/>
      <c r="B79" s="9"/>
      <c r="C79" s="9"/>
      <c r="D79" s="9"/>
      <c r="E79" s="9"/>
      <c r="F79" s="9"/>
      <c r="G79" s="9"/>
    </row>
  </sheetData>
  <mergeCells count="7">
    <mergeCell ref="A3:G3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2021-04-08T18:46:11Z</cp:lastPrinted>
  <dcterms:created xsi:type="dcterms:W3CDTF">2018-07-04T15:46:54Z</dcterms:created>
  <dcterms:modified xsi:type="dcterms:W3CDTF">2022-01-17T16:38:14Z</dcterms:modified>
</cp:coreProperties>
</file>