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041C7559-ACC3-4E30-8701-82592E163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66" i="3"/>
  <c r="D77" i="3" l="1"/>
  <c r="G77" i="3" s="1"/>
  <c r="G66" i="3"/>
  <c r="D65" i="3"/>
  <c r="D37" i="3"/>
  <c r="G37" i="3" s="1"/>
  <c r="G78" i="3" l="1"/>
  <c r="G62" i="3"/>
  <c r="G57" i="3"/>
  <c r="G48" i="3"/>
  <c r="G70" i="3" s="1"/>
  <c r="G40" i="3"/>
  <c r="G31" i="3"/>
  <c r="G19" i="3"/>
  <c r="F78" i="3"/>
  <c r="F62" i="3"/>
  <c r="F57" i="3"/>
  <c r="F48" i="3"/>
  <c r="F70" i="3" s="1"/>
  <c r="F40" i="3"/>
  <c r="F31" i="3"/>
  <c r="F19" i="3"/>
  <c r="E19" i="3"/>
  <c r="E62" i="3"/>
  <c r="E57" i="3"/>
  <c r="E48" i="3"/>
  <c r="E68" i="3" s="1"/>
  <c r="E78" i="3"/>
  <c r="E40" i="3"/>
  <c r="E31" i="3"/>
  <c r="D78" i="3"/>
  <c r="D62" i="3"/>
  <c r="D57" i="3"/>
  <c r="D68" i="3" s="1"/>
  <c r="D48" i="3"/>
  <c r="D70" i="3" s="1"/>
  <c r="D40" i="3"/>
  <c r="D31" i="3"/>
  <c r="D19" i="3"/>
  <c r="C78" i="3"/>
  <c r="C62" i="3"/>
  <c r="C57" i="3"/>
  <c r="C48" i="3"/>
  <c r="C70" i="3" s="1"/>
  <c r="C40" i="3"/>
  <c r="C31" i="3"/>
  <c r="C19" i="3"/>
  <c r="B78" i="3"/>
  <c r="B70" i="3"/>
  <c r="B62" i="3"/>
  <c r="B57" i="3"/>
  <c r="B48" i="3"/>
  <c r="B31" i="3"/>
  <c r="B40" i="3"/>
  <c r="B19" i="3"/>
  <c r="F68" i="3" l="1"/>
  <c r="D44" i="3"/>
  <c r="F44" i="3"/>
  <c r="D73" i="3"/>
  <c r="B68" i="3"/>
  <c r="C44" i="3"/>
  <c r="E44" i="3"/>
  <c r="G44" i="3"/>
  <c r="G68" i="3"/>
  <c r="E70" i="3"/>
  <c r="C68" i="3"/>
  <c r="B44" i="3"/>
  <c r="F73" i="3" l="1"/>
  <c r="E73" i="3"/>
  <c r="G73" i="3"/>
  <c r="C73" i="3"/>
  <c r="B7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<sst xmlns="http://schemas.openxmlformats.org/spreadsheetml/2006/main" count="74" uniqueCount="74">
  <si>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</si>
  <si>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</si>
  <si>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</si>
  <si>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</si>
  <si>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</si>
  <si>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</si>
  <si>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</si>
  <si>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</si>
  <si>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</si>
  <si>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</si>
  <si>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</si>
  <si>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</si>
  <si>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</si>
  <si>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</si>
  <si>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</si>
  <si>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</si>
  <si>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</si>
  <si>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</si>
  <si>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</si>
  <si>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</si>
  <si>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</si>
  <si>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</si>
  <si>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</si>
  <si>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</si>
  <si>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</si>
  <si>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</si>
  <si>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</si>
  <si>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</si>
  <si>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</si>
  <si>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</si>
  <si>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</si>
  <si>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</si>
  <si>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</si>
  <si>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</si>
  <si>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</si>
  <si>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</si>
  <si>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</si>
  <si>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</si>
  <si>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</si>
  <si>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</si>
  <si>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</si>
  <si>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</si>
  <si>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</si>
  <si>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</si>
  <si>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</si>
  <si>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</si>
  <si>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</si>
  <si>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</si>
  <si>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</si>
  <si>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</si>
  <si>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</si>
  <si>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</si>
  <si>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</si>
  <si>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</si>
  <si>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</si>
  <si>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</si>
  <si>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</si>
  <si>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</si>
  <si>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</si>
  <si>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</si>
  <si>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</si>
  <si>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</si>
  <si>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</si>
  <si>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</si>
  <si>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</si>
  <si>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</si>
  <si>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</si>
  <si>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</si>
  <si>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</si>
  <si>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</si>
  <si>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</si>
  <si>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</si>
  <si>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</si>
  <si>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31</t>
    </r>
    <r>
      <rPr>
        <b/>
        <sz val="25"/>
        <color theme="1"/>
        <rFont val="Calibri"/>
        <family val="2"/>
        <scheme val="minor"/>
      </rPr>
      <t xml:space="preserve"> de diciembre de2021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</si>
</sst>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2166937</xdr:colOff>
      <xdr:row>1</xdr:row>
      <xdr:rowOff>0</xdr:rowOff>
    </xdr:from>
    <xdr:to>
      <xdr:col>6</xdr:col>
      <xdr:colOff>2113915</xdr:colOff>
      <xdr:row>1</xdr:row>
      <xdr:rowOff>714374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9C851B04-7710-41D1-929A-FB0483B528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7125" y="404813"/>
          <a:ext cx="2756853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8" zoomScale="40" zoomScaleNormal="40" workbookViewId="0">
      <selection activeCell="E77" sqref="E7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4" t="s">
        <v>72</v>
      </c>
      <c r="B3" s="35"/>
      <c r="C3" s="35"/>
      <c r="D3" s="35"/>
      <c r="E3" s="35"/>
      <c r="F3" s="35"/>
      <c r="G3" s="36"/>
    </row>
    <row r="4" spans="1:7" s="4" customFormat="1" hidden="1" x14ac:dyDescent="0.5">
      <c r="A4" s="33"/>
      <c r="B4" s="31"/>
      <c r="C4" s="31"/>
      <c r="D4" s="31"/>
      <c r="E4" s="31"/>
      <c r="F4" s="31"/>
      <c r="G4" s="32"/>
    </row>
    <row r="5" spans="1:7" s="4" customFormat="1" x14ac:dyDescent="0.5">
      <c r="A5" s="37" t="s">
        <v>2</v>
      </c>
      <c r="B5" s="38"/>
      <c r="C5" s="38"/>
      <c r="D5" s="38"/>
      <c r="E5" s="38"/>
      <c r="F5" s="38"/>
      <c r="G5" s="39"/>
    </row>
    <row r="6" spans="1:7" s="4" customFormat="1" x14ac:dyDescent="0.5">
      <c r="A6" s="37" t="s">
        <v>73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0</v>
      </c>
      <c r="B7" s="41"/>
      <c r="C7" s="41"/>
      <c r="D7" s="41"/>
      <c r="E7" s="41"/>
      <c r="F7" s="41"/>
      <c r="G7" s="42"/>
    </row>
    <row r="8" spans="1:7" s="4" customFormat="1" x14ac:dyDescent="0.5">
      <c r="A8" s="43" t="s">
        <v>69</v>
      </c>
      <c r="B8" s="45" t="s">
        <v>3</v>
      </c>
      <c r="C8" s="46"/>
      <c r="D8" s="46"/>
      <c r="E8" s="46"/>
      <c r="F8" s="47"/>
      <c r="G8" s="48" t="s">
        <v>70</v>
      </c>
    </row>
    <row r="9" spans="1:7" s="4" customFormat="1" ht="64.5" x14ac:dyDescent="0.5">
      <c r="A9" s="44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8"/>
    </row>
    <row r="10" spans="1:7" s="4" customFormat="1" x14ac:dyDescent="0.5">
      <c r="A10" s="17"/>
      <c r="B10" s="18"/>
      <c r="C10" s="10"/>
      <c r="D10" s="19"/>
      <c r="E10" s="19"/>
      <c r="F10" s="19"/>
      <c r="G10" s="20"/>
    </row>
    <row r="11" spans="1:7" s="4" customFormat="1" x14ac:dyDescent="0.5">
      <c r="A11" s="21" t="s">
        <v>7</v>
      </c>
      <c r="B11" s="7"/>
      <c r="C11" s="7"/>
      <c r="D11" s="7"/>
      <c r="E11" s="7"/>
      <c r="F11" s="7"/>
      <c r="G11" s="7"/>
    </row>
    <row r="12" spans="1:7" s="4" customFormat="1" x14ac:dyDescent="0.5">
      <c r="A12" s="22" t="s">
        <v>8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9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 x14ac:dyDescent="0.5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 x14ac:dyDescent="0.5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 x14ac:dyDescent="0.5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 x14ac:dyDescent="0.5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 x14ac:dyDescent="0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 x14ac:dyDescent="0.5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 x14ac:dyDescent="0.5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 x14ac:dyDescent="0.5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33</v>
      </c>
      <c r="B37" s="12">
        <v>246325077.47</v>
      </c>
      <c r="C37" s="12">
        <v>163818119.34999999</v>
      </c>
      <c r="D37" s="12">
        <f>SUM(B37:C37)</f>
        <v>410143196.81999999</v>
      </c>
      <c r="E37" s="12">
        <v>407108204.88</v>
      </c>
      <c r="F37" s="12">
        <v>398432808.38</v>
      </c>
      <c r="G37" s="12">
        <f>SUM(D37-E37)</f>
        <v>3034991.9399999976</v>
      </c>
    </row>
    <row r="38" spans="1:7" s="4" customFormat="1" x14ac:dyDescent="0.5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 x14ac:dyDescent="0.5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 x14ac:dyDescent="0.5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 x14ac:dyDescent="0.5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 x14ac:dyDescent="0.5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 x14ac:dyDescent="0.5">
      <c r="A43" s="13"/>
      <c r="B43" s="12"/>
      <c r="C43" s="12"/>
      <c r="D43" s="12"/>
      <c r="E43" s="12"/>
      <c r="F43" s="12"/>
      <c r="G43" s="12"/>
    </row>
    <row r="44" spans="1:7" s="4" customFormat="1" x14ac:dyDescent="0.5">
      <c r="A44" s="24" t="s">
        <v>39</v>
      </c>
      <c r="B44" s="11">
        <f t="shared" ref="B44:G44" si="3">B12+B13+B14+B15+B16+B17+B18+B19+B31+B37+B38+B40</f>
        <v>246325077.47</v>
      </c>
      <c r="C44" s="11">
        <f t="shared" si="3"/>
        <v>163818119.34999999</v>
      </c>
      <c r="D44" s="11">
        <f t="shared" si="3"/>
        <v>410143196.81999999</v>
      </c>
      <c r="E44" s="11">
        <f t="shared" si="3"/>
        <v>407108204.88</v>
      </c>
      <c r="F44" s="11">
        <f t="shared" si="3"/>
        <v>398432808.38</v>
      </c>
      <c r="G44" s="11">
        <f t="shared" si="3"/>
        <v>3034991.9399999976</v>
      </c>
    </row>
    <row r="45" spans="1:7" s="4" customFormat="1" x14ac:dyDescent="0.5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 x14ac:dyDescent="0.5">
      <c r="A46" s="13"/>
      <c r="B46" s="14"/>
      <c r="C46" s="14"/>
      <c r="D46" s="14"/>
      <c r="E46" s="14"/>
      <c r="F46" s="14"/>
      <c r="G46" s="14"/>
    </row>
    <row r="47" spans="1:7" s="4" customFormat="1" x14ac:dyDescent="0.5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 x14ac:dyDescent="0.5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 x14ac:dyDescent="0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 x14ac:dyDescent="0.5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 x14ac:dyDescent="0.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 x14ac:dyDescent="0.5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 x14ac:dyDescent="0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 x14ac:dyDescent="0.5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 x14ac:dyDescent="0.5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 x14ac:dyDescent="0.5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 x14ac:dyDescent="0.5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 x14ac:dyDescent="0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 x14ac:dyDescent="0.5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 x14ac:dyDescent="0.5">
      <c r="A65" s="29" t="s">
        <v>59</v>
      </c>
      <c r="B65" s="12">
        <v>0</v>
      </c>
      <c r="C65" s="12">
        <v>24714696.989999998</v>
      </c>
      <c r="D65" s="12">
        <f>SUM(B65:C65)</f>
        <v>24714696.989999998</v>
      </c>
      <c r="E65" s="12">
        <v>24714696.949999999</v>
      </c>
      <c r="F65" s="12">
        <v>6231469.1600000001</v>
      </c>
      <c r="G65" s="12"/>
    </row>
    <row r="66" spans="1:7" s="4" customFormat="1" x14ac:dyDescent="0.5">
      <c r="A66" s="22" t="s">
        <v>60</v>
      </c>
      <c r="B66" s="12"/>
      <c r="C66" s="12">
        <v>0</v>
      </c>
      <c r="D66" s="12">
        <f>SUM(B66:C66)</f>
        <v>0</v>
      </c>
      <c r="E66" s="12">
        <v>0</v>
      </c>
      <c r="F66" s="12">
        <v>0</v>
      </c>
      <c r="G66" s="12">
        <f>SUM(D66-E66)</f>
        <v>0</v>
      </c>
    </row>
    <row r="67" spans="1:7" s="4" customFormat="1" x14ac:dyDescent="0.5">
      <c r="A67" s="13"/>
      <c r="B67" s="14"/>
      <c r="C67" s="14"/>
      <c r="D67" s="14"/>
      <c r="E67" s="14"/>
      <c r="F67" s="14"/>
      <c r="G67" s="14"/>
    </row>
    <row r="68" spans="1:7" s="4" customFormat="1" x14ac:dyDescent="0.5">
      <c r="A68" s="24" t="s">
        <v>61</v>
      </c>
      <c r="B68" s="11">
        <f t="shared" ref="B68:G68" si="7">B48+B57+B62+B65+B66</f>
        <v>0</v>
      </c>
      <c r="C68" s="11">
        <f t="shared" si="7"/>
        <v>24714696.989999998</v>
      </c>
      <c r="D68" s="11">
        <f t="shared" si="7"/>
        <v>24714696.989999998</v>
      </c>
      <c r="E68" s="11">
        <f t="shared" si="7"/>
        <v>24714696.949999999</v>
      </c>
      <c r="F68" s="11">
        <f t="shared" si="7"/>
        <v>6231469.1600000001</v>
      </c>
      <c r="G68" s="11">
        <f t="shared" si="7"/>
        <v>0</v>
      </c>
    </row>
    <row r="69" spans="1:7" s="4" customFormat="1" x14ac:dyDescent="0.5">
      <c r="A69" s="13"/>
      <c r="B69" s="14"/>
      <c r="C69" s="14"/>
      <c r="D69" s="14"/>
      <c r="E69" s="14"/>
      <c r="F69" s="14"/>
      <c r="G69" s="14"/>
    </row>
    <row r="70" spans="1:7" s="4" customFormat="1" x14ac:dyDescent="0.5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 x14ac:dyDescent="0.5">
      <c r="A71" s="6" t="s">
        <v>63</v>
      </c>
      <c r="B71" s="12"/>
      <c r="C71" s="12"/>
      <c r="D71" s="12"/>
      <c r="E71" s="12"/>
      <c r="F71" s="12"/>
      <c r="G71" s="12"/>
    </row>
    <row r="72" spans="1:7" s="4" customFormat="1" x14ac:dyDescent="0.5">
      <c r="A72" s="13"/>
      <c r="B72" s="14"/>
      <c r="C72" s="14"/>
      <c r="D72" s="14"/>
      <c r="E72" s="14"/>
      <c r="F72" s="14"/>
      <c r="G72" s="14"/>
    </row>
    <row r="73" spans="1:7" s="4" customFormat="1" x14ac:dyDescent="0.5">
      <c r="A73" s="24" t="s">
        <v>64</v>
      </c>
      <c r="B73" s="11">
        <f t="shared" ref="B73:G73" si="8">B44+B68+B70</f>
        <v>246325077.47</v>
      </c>
      <c r="C73" s="11">
        <f t="shared" si="8"/>
        <v>188532816.34</v>
      </c>
      <c r="D73" s="11">
        <f t="shared" si="8"/>
        <v>434857893.81</v>
      </c>
      <c r="E73" s="11">
        <f t="shared" si="8"/>
        <v>431822901.82999998</v>
      </c>
      <c r="F73" s="11">
        <f t="shared" si="8"/>
        <v>404664277.54000002</v>
      </c>
      <c r="G73" s="11">
        <f t="shared" si="8"/>
        <v>3034991.9399999976</v>
      </c>
    </row>
    <row r="74" spans="1:7" s="4" customFormat="1" x14ac:dyDescent="0.5">
      <c r="A74" s="13"/>
      <c r="B74" s="14"/>
      <c r="C74" s="14"/>
      <c r="D74" s="14"/>
      <c r="E74" s="14"/>
      <c r="F74" s="14"/>
      <c r="G74" s="14"/>
    </row>
    <row r="75" spans="1:7" s="4" customFormat="1" x14ac:dyDescent="0.5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 x14ac:dyDescent="0.5">
      <c r="A76" s="27" t="s">
        <v>66</v>
      </c>
      <c r="B76" s="12">
        <v>246325077.47</v>
      </c>
      <c r="C76" s="12">
        <v>163818119.34999999</v>
      </c>
      <c r="D76" s="12">
        <f>SUM(B76:C76)</f>
        <v>410143196.81999999</v>
      </c>
      <c r="E76" s="12">
        <v>407108204.88</v>
      </c>
      <c r="F76" s="12">
        <v>398432808.38</v>
      </c>
      <c r="G76" s="12">
        <f>SUM(D76-E76)</f>
        <v>3034991.9399999976</v>
      </c>
    </row>
    <row r="77" spans="1:7" s="4" customFormat="1" ht="64.5" x14ac:dyDescent="0.5">
      <c r="A77" s="27" t="s">
        <v>67</v>
      </c>
      <c r="B77" s="12"/>
      <c r="C77" s="12">
        <v>24714696.989999998</v>
      </c>
      <c r="D77" s="12">
        <f>SUM(B77:C77)</f>
        <v>24714696.989999998</v>
      </c>
      <c r="E77" s="12">
        <v>24714696.989999998</v>
      </c>
      <c r="F77" s="12">
        <v>6231469.1600000001</v>
      </c>
      <c r="G77" s="12">
        <f>SUM(D77-E77)</f>
        <v>0</v>
      </c>
    </row>
    <row r="78" spans="1:7" s="4" customFormat="1" x14ac:dyDescent="0.5">
      <c r="A78" s="28" t="s">
        <v>68</v>
      </c>
      <c r="B78" s="11">
        <f t="shared" ref="B78:G78" si="9">B76+B77</f>
        <v>246325077.47</v>
      </c>
      <c r="C78" s="11">
        <f t="shared" si="9"/>
        <v>188532816.34</v>
      </c>
      <c r="D78" s="11">
        <f t="shared" si="9"/>
        <v>434857893.81</v>
      </c>
      <c r="E78" s="11">
        <f t="shared" si="9"/>
        <v>431822901.87</v>
      </c>
      <c r="F78" s="11">
        <f t="shared" si="9"/>
        <v>404664277.54000002</v>
      </c>
      <c r="G78" s="11">
        <f t="shared" si="9"/>
        <v>3034991.9399999976</v>
      </c>
    </row>
    <row r="79" spans="1:7" s="4" customFormat="1" x14ac:dyDescent="0.5">
      <c r="A79" s="15"/>
      <c r="B79" s="9"/>
      <c r="C79" s="9"/>
      <c r="D79" s="9"/>
      <c r="E79" s="9"/>
      <c r="F79" s="9"/>
      <c r="G79" s="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2022-01-17T16:38:14Z</dcterms:modified>
</cp:coreProperties>
</file>