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s 2021\"/>
    </mc:Choice>
  </mc:AlternateContent>
  <xr:revisionPtr revIDLastSave="0" documentId="13_ncr:1_{53574E90-F14E-4BFF-859A-04659CF7F6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6" l="1"/>
  <c r="E51" i="6"/>
  <c r="C119" i="6"/>
  <c r="E45" i="6"/>
  <c r="H45" i="6" s="1"/>
  <c r="H43" i="6"/>
  <c r="H46" i="6"/>
  <c r="H47" i="6"/>
  <c r="H48" i="6"/>
  <c r="E140" i="6" l="1"/>
  <c r="E124" i="6"/>
  <c r="E61" i="6"/>
  <c r="E59" i="6"/>
  <c r="E56" i="6"/>
  <c r="E44" i="6"/>
  <c r="H44" i="6" s="1"/>
  <c r="E41" i="6"/>
  <c r="H41" i="6" s="1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4" i="6"/>
  <c r="H123" i="6"/>
  <c r="H122" i="6"/>
  <c r="H121" i="6"/>
  <c r="H120" i="6"/>
  <c r="G119" i="6"/>
  <c r="F119" i="6"/>
  <c r="D119" i="6"/>
  <c r="E119" i="6" s="1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2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40" i="6"/>
  <c r="H64" i="6"/>
  <c r="H30" i="6"/>
  <c r="F11" i="6"/>
  <c r="E11" i="6"/>
  <c r="H156" i="6"/>
  <c r="C90" i="6"/>
  <c r="F90" i="6"/>
  <c r="H20" i="6"/>
  <c r="H12" i="6"/>
  <c r="G11" i="6"/>
  <c r="H50" i="6"/>
  <c r="H60" i="6"/>
  <c r="E90" i="6"/>
  <c r="H119" i="6"/>
  <c r="D11" i="6"/>
  <c r="H77" i="6"/>
  <c r="H99" i="6"/>
  <c r="H109" i="6"/>
  <c r="H143" i="6"/>
  <c r="H152" i="6"/>
  <c r="C11" i="6"/>
  <c r="D165" i="6" l="1"/>
  <c r="G165" i="6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<sst xmlns="http://schemas.openxmlformats.org/spreadsheetml/2006/main" count="171" uniqueCount="90">
  <si>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</si>
  <si>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</si>
  <si>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</si>
  <si>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</si>
  <si>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</si>
  <si>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</si>
  <si>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</si>
  <si>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</si>
  <si>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</si>
  <si>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</si>
  <si>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</si>
  <si>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</si>
  <si>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</si>
  <si>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</si>
  <si>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</si>
  <si>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</si>
  <si>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</si>
  <si>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</si>
  <si>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</si>
  <si>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</si>
  <si>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</si>
  <si>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</si>
  <si>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</si>
  <si>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</si>
  <si>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</si>
  <si>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</si>
  <si>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</si>
  <si>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</si>
  <si>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</si>
  <si>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</si>
  <si>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</si>
  <si>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</si>
  <si>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</si>
  <si>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</si>
  <si>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</si>
  <si>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</si>
  <si>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</si>
  <si>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</si>
  <si>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</si>
  <si>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</si>
  <si>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</si>
  <si>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</si>
  <si>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</si>
  <si>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</si>
  <si>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</si>
  <si>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</si>
  <si>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</si>
  <si>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</si>
  <si>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</si>
  <si>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</si>
  <si>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</si>
  <si>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</si>
  <si>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</si>
  <si>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</si>
  <si>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</si>
  <si>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</si>
  <si>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</si>
  <si>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</si>
  <si>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</si>
  <si>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</si>
  <si>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</si>
  <si>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</si>
  <si>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</si>
  <si>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</si>
  <si>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</si>
  <si>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</si>
  <si>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</si>
  <si>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</si>
  <si>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</si>
  <si>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</si>
  <si>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</si>
  <si>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</si>
  <si>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</si>
  <si>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</si>
  <si>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</si>
  <si>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</si>
  <si>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</si>
  <si>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</si>
  <si>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</si>
  <si>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</si>
  <si>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</si>
  <si>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</si>
  <si>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</si>
  <si>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</si>
  <si>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</si>
  <si>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</si>
  <si>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</si>
  <si>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</si>
  <si>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SERVICIOS DE AGUA POTABLE Y ALCANTARILLADO DE OAXACA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</si>
  <si>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septiembre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</si>
</sst>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3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1814287</xdr:colOff>
      <xdr:row>1</xdr:row>
      <xdr:rowOff>0</xdr:rowOff>
    </xdr:from>
    <xdr:to>
      <xdr:col>7</xdr:col>
      <xdr:colOff>2113916</xdr:colOff>
      <xdr:row>2</xdr:row>
      <xdr:rowOff>136071</xdr:rowOff>
    </xdr:to>
    <xdr:pic>
      <xdr:nvPicPr>
        <xdr:cNvPr id="4" name="Imagen 3" descr="Código QR&#10;&#10;Descripción generada automáticamente con confianza media">
          <a:extLst>
            <a:ext uri="{FF2B5EF4-FFF2-40B4-BE49-F238E27FC236}">
              <a16:creationId xmlns:a16="http://schemas.microsoft.com/office/drawing/2014/main" id="{2FF7F119-284F-4F27-B835-A8BDB7735B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46608" y="181429"/>
          <a:ext cx="2862308" cy="9071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7"/>
  <sheetViews>
    <sheetView tabSelected="1" zoomScale="42" zoomScaleNormal="42" zoomScaleSheetLayoutView="40" workbookViewId="0">
      <selection activeCell="D19" sqref="D19"/>
    </sheetView>
  </sheetViews>
  <sheetFormatPr baseColWidth="10" defaultRowHeight="15" x14ac:dyDescent="0.25"/>
  <cols>
    <col min="1" max="1" width="2.7109375" customWidth="1"/>
    <col min="2" max="2" width="161.7109375" customWidth="1"/>
    <col min="3" max="3" width="36.85546875" customWidth="1"/>
    <col min="4" max="4" width="38.140625" customWidth="1"/>
    <col min="5" max="6" width="37.28515625" customWidth="1"/>
    <col min="7" max="7" width="38.28515625" customWidth="1"/>
    <col min="8" max="8" width="37.7109375" customWidth="1"/>
  </cols>
  <sheetData>
    <row r="1" spans="1:8" x14ac:dyDescent="0.25">
      <c r="A1" t="s">
        <v>1</v>
      </c>
    </row>
    <row r="2" spans="1:8" s="1" customFormat="1" ht="61.9" customHeight="1" x14ac:dyDescent="0.25">
      <c r="B2" s="33"/>
      <c r="C2" s="33"/>
      <c r="D2" s="33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4" t="s">
        <v>88</v>
      </c>
      <c r="C4" s="35"/>
      <c r="D4" s="35"/>
      <c r="E4" s="35"/>
      <c r="F4" s="35"/>
      <c r="G4" s="35"/>
      <c r="H4" s="36"/>
    </row>
    <row r="5" spans="1:8" s="4" customFormat="1" ht="32.25" x14ac:dyDescent="0.35">
      <c r="B5" s="37" t="s">
        <v>2</v>
      </c>
      <c r="C5" s="38"/>
      <c r="D5" s="38"/>
      <c r="E5" s="38"/>
      <c r="F5" s="38"/>
      <c r="G5" s="38"/>
      <c r="H5" s="39"/>
    </row>
    <row r="6" spans="1:8" s="4" customFormat="1" ht="32.25" x14ac:dyDescent="0.35">
      <c r="B6" s="37" t="s">
        <v>3</v>
      </c>
      <c r="C6" s="38"/>
      <c r="D6" s="38"/>
      <c r="E6" s="38"/>
      <c r="F6" s="38"/>
      <c r="G6" s="38"/>
      <c r="H6" s="39"/>
    </row>
    <row r="7" spans="1:8" s="4" customFormat="1" ht="32.25" x14ac:dyDescent="0.35">
      <c r="B7" s="40" t="s">
        <v>89</v>
      </c>
      <c r="C7" s="40"/>
      <c r="D7" s="40"/>
      <c r="E7" s="40"/>
      <c r="F7" s="40"/>
      <c r="G7" s="40"/>
      <c r="H7" s="40"/>
    </row>
    <row r="8" spans="1:8" s="4" customFormat="1" ht="32.25" x14ac:dyDescent="0.35">
      <c r="B8" s="30" t="s">
        <v>0</v>
      </c>
      <c r="C8" s="31"/>
      <c r="D8" s="31"/>
      <c r="E8" s="31"/>
      <c r="F8" s="31"/>
      <c r="G8" s="31"/>
      <c r="H8" s="32"/>
    </row>
    <row r="9" spans="1:8" s="4" customFormat="1" ht="42.75" customHeight="1" x14ac:dyDescent="0.35">
      <c r="B9" s="27" t="s">
        <v>4</v>
      </c>
      <c r="C9" s="27" t="s">
        <v>86</v>
      </c>
      <c r="D9" s="27"/>
      <c r="E9" s="27"/>
      <c r="F9" s="27"/>
      <c r="G9" s="27"/>
      <c r="H9" s="27" t="s">
        <v>5</v>
      </c>
    </row>
    <row r="10" spans="1:8" s="4" customFormat="1" ht="64.5" x14ac:dyDescent="0.35">
      <c r="B10" s="28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28"/>
    </row>
    <row r="11" spans="1:8" s="4" customFormat="1" ht="32.25" x14ac:dyDescent="0.35">
      <c r="B11" s="24" t="s">
        <v>10</v>
      </c>
      <c r="C11" s="8">
        <f>SUM(C12,C20,C30,C40,C50,C60,C64,C73,C77)</f>
        <v>246325077.47000003</v>
      </c>
      <c r="D11" s="8">
        <f t="shared" ref="D11:H11" si="0">SUM(D12,D20,D30,D40,D50,D60,D64,D73,D77)</f>
        <v>86716147.209999993</v>
      </c>
      <c r="E11" s="8">
        <f t="shared" si="0"/>
        <v>333041224.68000007</v>
      </c>
      <c r="F11" s="8">
        <f t="shared" si="0"/>
        <v>307941683.05000001</v>
      </c>
      <c r="G11" s="8">
        <f t="shared" si="0"/>
        <v>264680051.38</v>
      </c>
      <c r="H11" s="9">
        <f t="shared" si="0"/>
        <v>25099541.630000006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64.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8">
        <f>SUM(C41:C49)</f>
        <v>246325077.47000003</v>
      </c>
      <c r="D40" s="8">
        <f t="shared" ref="D40:H40" si="7">SUM(D41:D49)</f>
        <v>20649584.760000002</v>
      </c>
      <c r="E40" s="8">
        <f t="shared" si="7"/>
        <v>266974662.23000002</v>
      </c>
      <c r="F40" s="8">
        <f t="shared" si="7"/>
        <v>243671764.75</v>
      </c>
      <c r="G40" s="8">
        <f t="shared" si="7"/>
        <v>215720564.83000001</v>
      </c>
      <c r="H40" s="8">
        <f t="shared" si="7"/>
        <v>23302897.480000012</v>
      </c>
    </row>
    <row r="41" spans="2:8" s="4" customFormat="1" ht="32.25" x14ac:dyDescent="0.35">
      <c r="B41" s="10" t="s">
        <v>40</v>
      </c>
      <c r="C41" s="11">
        <v>232130261.24000001</v>
      </c>
      <c r="D41" s="11">
        <v>18110138.98</v>
      </c>
      <c r="E41" s="11">
        <f>SUM(C41:D41)</f>
        <v>250240400.22</v>
      </c>
      <c r="F41" s="11">
        <v>228187502.69999999</v>
      </c>
      <c r="G41" s="11">
        <v>203187388.28</v>
      </c>
      <c r="H41" s="11">
        <f>SUM(E41-F41)</f>
        <v>22052897.520000011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>
        <v>3069999.96</v>
      </c>
      <c r="D44" s="11">
        <v>2126559</v>
      </c>
      <c r="E44" s="11">
        <f>SUM(C44:D44)</f>
        <v>5196558.96</v>
      </c>
      <c r="F44" s="11">
        <v>3946559</v>
      </c>
      <c r="G44" s="11">
        <v>2946559</v>
      </c>
      <c r="H44" s="11">
        <f t="shared" si="8"/>
        <v>1249999.96</v>
      </c>
    </row>
    <row r="45" spans="2:8" s="4" customFormat="1" ht="32.25" x14ac:dyDescent="0.35">
      <c r="B45" s="10" t="s">
        <v>44</v>
      </c>
      <c r="C45" s="11">
        <v>11124816.27</v>
      </c>
      <c r="D45" s="11">
        <v>412886.78</v>
      </c>
      <c r="E45" s="11">
        <f>SUM(C45:D45)</f>
        <v>11537703.049999999</v>
      </c>
      <c r="F45" s="11">
        <v>11537703.050000001</v>
      </c>
      <c r="G45" s="11">
        <v>9586617.5500000007</v>
      </c>
      <c r="H45" s="11">
        <f t="shared" si="8"/>
        <v>0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6" customHeight="1" x14ac:dyDescent="0.35">
      <c r="B50" s="25" t="s">
        <v>49</v>
      </c>
      <c r="C50" s="11">
        <f>SUM(C51:C59)</f>
        <v>0</v>
      </c>
      <c r="D50" s="8">
        <f t="shared" ref="D50:H50" si="9">SUM(D51:D59)</f>
        <v>1897254.54</v>
      </c>
      <c r="E50" s="8">
        <f t="shared" si="9"/>
        <v>1897254.54</v>
      </c>
      <c r="F50" s="8">
        <f t="shared" si="9"/>
        <v>1681349.3800000001</v>
      </c>
      <c r="G50" s="8">
        <f t="shared" si="9"/>
        <v>1681349.3800000001</v>
      </c>
      <c r="H50" s="8">
        <f t="shared" si="9"/>
        <v>215905.15999999986</v>
      </c>
    </row>
    <row r="51" spans="2:8" s="4" customFormat="1" ht="26.25" customHeight="1" x14ac:dyDescent="0.35">
      <c r="B51" s="10" t="s">
        <v>50</v>
      </c>
      <c r="C51" s="11"/>
      <c r="D51" s="11">
        <v>467143.49</v>
      </c>
      <c r="E51" s="11">
        <f>SUM(C51:D51)</f>
        <v>467143.49</v>
      </c>
      <c r="F51" s="11">
        <v>423123.45</v>
      </c>
      <c r="G51" s="11">
        <v>423123.45</v>
      </c>
      <c r="H51" s="11">
        <f>E51-F51</f>
        <v>44020.039999999979</v>
      </c>
    </row>
    <row r="52" spans="2:8" s="4" customFormat="1" ht="32.25" x14ac:dyDescent="0.35">
      <c r="B52" s="10" t="s">
        <v>51</v>
      </c>
      <c r="C52" s="11"/>
      <c r="D52" s="11">
        <v>11866.86</v>
      </c>
      <c r="E52" s="11">
        <f>SUM(C52:D52)</f>
        <v>11866.86</v>
      </c>
      <c r="F52" s="11">
        <v>11866.86</v>
      </c>
      <c r="G52" s="11">
        <v>11866.86</v>
      </c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>
        <v>1418244.19</v>
      </c>
      <c r="E56" s="11">
        <f>SUM(D56)</f>
        <v>1418244.19</v>
      </c>
      <c r="F56" s="11">
        <v>1246359.07</v>
      </c>
      <c r="G56" s="11">
        <v>1246359.07</v>
      </c>
      <c r="H56" s="11">
        <f t="shared" si="10"/>
        <v>171885.11999999988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>
        <v>0</v>
      </c>
      <c r="E59" s="11">
        <f>SUM(D59)</f>
        <v>0</v>
      </c>
      <c r="F59" s="11">
        <v>0</v>
      </c>
      <c r="G59" s="11">
        <v>0</v>
      </c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8">
        <f t="shared" ref="D60:H60" si="11">SUM(D61:D63)</f>
        <v>64169307.909999996</v>
      </c>
      <c r="E60" s="8">
        <f t="shared" si="11"/>
        <v>64169307.909999996</v>
      </c>
      <c r="F60" s="8">
        <f t="shared" si="11"/>
        <v>62588568.920000002</v>
      </c>
      <c r="G60" s="8">
        <f t="shared" si="11"/>
        <v>47278137.170000002</v>
      </c>
      <c r="H60" s="8">
        <f t="shared" si="11"/>
        <v>1580738.9899999946</v>
      </c>
    </row>
    <row r="61" spans="2:8" s="4" customFormat="1" ht="32.25" x14ac:dyDescent="0.35">
      <c r="B61" s="10" t="s">
        <v>60</v>
      </c>
      <c r="C61" s="11"/>
      <c r="D61" s="11">
        <v>64169307.909999996</v>
      </c>
      <c r="E61" s="11">
        <f>SUM(D61)</f>
        <v>64169307.909999996</v>
      </c>
      <c r="F61" s="11">
        <v>62588568.920000002</v>
      </c>
      <c r="G61" s="11">
        <v>47278137.170000002</v>
      </c>
      <c r="H61" s="11">
        <f>E61-F61</f>
        <v>1580738.9899999946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29" t="s">
        <v>4</v>
      </c>
      <c r="C88" s="29" t="s">
        <v>86</v>
      </c>
      <c r="D88" s="29"/>
      <c r="E88" s="29"/>
      <c r="F88" s="29"/>
      <c r="G88" s="29"/>
      <c r="H88" s="29" t="s">
        <v>5</v>
      </c>
    </row>
    <row r="89" spans="2:8" s="4" customFormat="1" ht="64.5" x14ac:dyDescent="0.35">
      <c r="B89" s="29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29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4259494.5</v>
      </c>
      <c r="E90" s="8">
        <f t="shared" si="19"/>
        <v>4259494.5</v>
      </c>
      <c r="F90" s="8">
        <f t="shared" si="19"/>
        <v>0</v>
      </c>
      <c r="G90" s="8">
        <f t="shared" si="19"/>
        <v>0</v>
      </c>
      <c r="H90" s="8">
        <f t="shared" si="19"/>
        <v>4259494.5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SUM(A119:B119)</f>
        <v>0</v>
      </c>
      <c r="D119" s="11">
        <f t="shared" ref="D119:H119" si="26">SUM(D120:D128)</f>
        <v>0</v>
      </c>
      <c r="E119" s="11">
        <f>SUM(C119:D119)</f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>
        <v>0</v>
      </c>
      <c r="D124" s="11">
        <v>0</v>
      </c>
      <c r="E124" s="11">
        <f>SUM(C124:D124)</f>
        <v>0</v>
      </c>
      <c r="F124" s="11">
        <v>0</v>
      </c>
      <c r="G124" s="11">
        <v>0</v>
      </c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61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4259494.5</v>
      </c>
      <c r="E139" s="11">
        <f t="shared" si="30"/>
        <v>4259494.5</v>
      </c>
      <c r="F139" s="11">
        <f t="shared" si="30"/>
        <v>0</v>
      </c>
      <c r="G139" s="11">
        <f t="shared" si="30"/>
        <v>0</v>
      </c>
      <c r="H139" s="11">
        <f t="shared" si="30"/>
        <v>4259494.5</v>
      </c>
    </row>
    <row r="140" spans="2:8" s="4" customFormat="1" ht="32.25" x14ac:dyDescent="0.35">
      <c r="B140" s="10" t="s">
        <v>60</v>
      </c>
      <c r="C140" s="11"/>
      <c r="D140" s="11">
        <v>4259494.5</v>
      </c>
      <c r="E140" s="11">
        <f>SUM(D140)</f>
        <v>4259494.5</v>
      </c>
      <c r="F140" s="11">
        <v>0</v>
      </c>
      <c r="G140" s="11">
        <v>0</v>
      </c>
      <c r="H140" s="11">
        <f>E140-F140</f>
        <v>4259494.5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246325077.47000003</v>
      </c>
      <c r="D165" s="8">
        <f t="shared" si="38"/>
        <v>90975641.709999993</v>
      </c>
      <c r="E165" s="8">
        <f t="shared" si="38"/>
        <v>337300719.18000007</v>
      </c>
      <c r="F165" s="8">
        <f t="shared" si="38"/>
        <v>307941683.05000001</v>
      </c>
      <c r="G165" s="8">
        <f t="shared" si="38"/>
        <v>264680051.38</v>
      </c>
      <c r="H165" s="8">
        <f t="shared" si="38"/>
        <v>29359036.130000006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H8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2021-01-14T15:42:12Z</cp:lastPrinted>
  <dcterms:created xsi:type="dcterms:W3CDTF">2018-07-04T15:46:54Z</dcterms:created>
  <dcterms:modified xsi:type="dcterms:W3CDTF">2021-10-14T16:53:34Z</dcterms:modified>
</cp:coreProperties>
</file>