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m 2021\"/>
    </mc:Choice>
  </mc:AlternateContent>
  <bookViews>
    <workbookView xWindow="0" yWindow="0" windowWidth="20490" windowHeight="6255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9" i="6" l="1"/>
  <c r="E45" i="6"/>
  <c r="H43" i="6"/>
  <c r="H45" i="6"/>
  <c r="H46" i="6"/>
  <c r="H47" i="6"/>
  <c r="H48" i="6"/>
  <c r="E140" i="6" l="1"/>
  <c r="E124" i="6"/>
  <c r="E61" i="6"/>
  <c r="E59" i="6"/>
  <c r="E56" i="6"/>
  <c r="E44" i="6"/>
  <c r="H44" i="6" s="1"/>
  <c r="E41" i="6"/>
  <c r="H41" i="6" s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D119" i="6"/>
  <c r="E119" i="6" s="1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2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D165" i="6" l="1"/>
  <c r="G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<sst xmlns="http://schemas.openxmlformats.org/spreadsheetml/2006/main" count="171" uniqueCount="90">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</sst>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2131786</xdr:colOff>
      <xdr:row>0</xdr:row>
      <xdr:rowOff>0</xdr:rowOff>
    </xdr:from>
    <xdr:to>
      <xdr:col>7</xdr:col>
      <xdr:colOff>2215787</xdr:colOff>
      <xdr:row>2</xdr:row>
      <xdr:rowOff>45357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64107" y="0"/>
          <a:ext cx="2646680" cy="997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42" zoomScaleNormal="42" zoomScaleSheetLayoutView="40" workbookViewId="0">
      <selection activeCell="G141" sqref="G141"/>
    </sheetView>
  </sheetViews>
  <sheetFormatPr baseColWidth="10" defaultRowHeight="15" x14ac:dyDescent="0.25"/>
  <cols>
    <col min="1" max="1" width="2.7109375" customWidth="1"/>
    <col min="2" max="2" width="161.7109375" customWidth="1"/>
    <col min="3" max="3" width="36.85546875" customWidth="1"/>
    <col min="4" max="4" width="38.140625" customWidth="1"/>
    <col min="5" max="6" width="37.28515625" customWidth="1"/>
    <col min="7" max="7" width="38.2851562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4" t="s">
        <v>88</v>
      </c>
      <c r="C4" s="35"/>
      <c r="D4" s="35"/>
      <c r="E4" s="35"/>
      <c r="F4" s="35"/>
      <c r="G4" s="35"/>
      <c r="H4" s="36"/>
    </row>
    <row r="5" spans="1:8" s="4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4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4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42.75" customHeight="1" x14ac:dyDescent="0.35">
      <c r="B9" s="27" t="s">
        <v>4</v>
      </c>
      <c r="C9" s="27" t="s">
        <v>86</v>
      </c>
      <c r="D9" s="27"/>
      <c r="E9" s="27"/>
      <c r="F9" s="27"/>
      <c r="G9" s="27"/>
      <c r="H9" s="27" t="s">
        <v>5</v>
      </c>
    </row>
    <row r="10" spans="1:8" s="4" customFormat="1" ht="64.5" x14ac:dyDescent="0.35">
      <c r="B10" s="28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28"/>
    </row>
    <row r="11" spans="1:8" s="4" customFormat="1" ht="32.25" x14ac:dyDescent="0.35">
      <c r="B11" s="24" t="s">
        <v>10</v>
      </c>
      <c r="C11" s="8">
        <f>SUM(C12,C20,C30,C40,C50,C60,C64,C73,C77)</f>
        <v>246325077.47000003</v>
      </c>
      <c r="D11" s="8">
        <f t="shared" ref="D11:H11" si="0">SUM(D12,D20,D30,D40,D50,D60,D64,D73,D77)</f>
        <v>61134557.129999995</v>
      </c>
      <c r="E11" s="8">
        <f t="shared" si="0"/>
        <v>307459634.60000002</v>
      </c>
      <c r="F11" s="8">
        <f t="shared" si="0"/>
        <v>95813326.260000005</v>
      </c>
      <c r="G11" s="8">
        <f t="shared" si="0"/>
        <v>59372045.340000004</v>
      </c>
      <c r="H11" s="9">
        <f t="shared" si="0"/>
        <v>211646308.34000003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4.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8">
        <f>SUM(C41:C49)</f>
        <v>246325077.47000003</v>
      </c>
      <c r="D40" s="8">
        <f t="shared" ref="D40:H40" si="7">SUM(D41:D49)</f>
        <v>905249.22</v>
      </c>
      <c r="E40" s="8">
        <f t="shared" si="7"/>
        <v>247230326.69000003</v>
      </c>
      <c r="F40" s="8">
        <f t="shared" si="7"/>
        <v>68915041.590000004</v>
      </c>
      <c r="G40" s="8">
        <f t="shared" si="7"/>
        <v>59372045.340000004</v>
      </c>
      <c r="H40" s="8">
        <f t="shared" si="7"/>
        <v>178315285.10000002</v>
      </c>
    </row>
    <row r="41" spans="2:8" s="4" customFormat="1" ht="32.25" x14ac:dyDescent="0.35">
      <c r="B41" s="10" t="s">
        <v>40</v>
      </c>
      <c r="C41" s="11">
        <v>232130261.24000001</v>
      </c>
      <c r="D41" s="11">
        <v>-136309.78</v>
      </c>
      <c r="E41" s="11">
        <f>SUM(C41:D41)</f>
        <v>231993951.46000001</v>
      </c>
      <c r="F41" s="11">
        <v>63270339.590000004</v>
      </c>
      <c r="G41" s="11">
        <v>55545304.340000004</v>
      </c>
      <c r="H41" s="11">
        <f>SUM(E41-F41)</f>
        <v>168723611.87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>
        <v>3069999.96</v>
      </c>
      <c r="D44" s="11">
        <v>1041559</v>
      </c>
      <c r="E44" s="11">
        <f>SUM(C44:D44)</f>
        <v>4111558.96</v>
      </c>
      <c r="F44" s="11">
        <v>1861559</v>
      </c>
      <c r="G44" s="11">
        <v>1294000</v>
      </c>
      <c r="H44" s="11">
        <f t="shared" si="8"/>
        <v>2249999.96</v>
      </c>
    </row>
    <row r="45" spans="2:8" s="4" customFormat="1" ht="32.25" x14ac:dyDescent="0.35">
      <c r="B45" s="10" t="s">
        <v>44</v>
      </c>
      <c r="C45" s="11">
        <v>11124816.27</v>
      </c>
      <c r="D45" s="11">
        <v>0</v>
      </c>
      <c r="E45" s="11">
        <f>SUM(C45:D45)</f>
        <v>11124816.27</v>
      </c>
      <c r="F45" s="11">
        <v>3783143</v>
      </c>
      <c r="G45" s="11">
        <v>2532741</v>
      </c>
      <c r="H45" s="11">
        <f t="shared" si="8"/>
        <v>7341673.2699999996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0</v>
      </c>
      <c r="D50" s="8">
        <f t="shared" ref="D50:H50" si="9">SUM(D51:D59)</f>
        <v>560000</v>
      </c>
      <c r="E50" s="8">
        <f t="shared" si="9"/>
        <v>560000</v>
      </c>
      <c r="F50" s="8">
        <f t="shared" si="9"/>
        <v>210823.04000000001</v>
      </c>
      <c r="G50" s="8">
        <f t="shared" si="9"/>
        <v>0</v>
      </c>
      <c r="H50" s="8">
        <f t="shared" si="9"/>
        <v>349176.95999999996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560000</v>
      </c>
      <c r="E56" s="11">
        <f>SUM(D56)</f>
        <v>560000</v>
      </c>
      <c r="F56" s="11">
        <v>210823.04000000001</v>
      </c>
      <c r="G56" s="11">
        <v>0</v>
      </c>
      <c r="H56" s="11">
        <f t="shared" si="10"/>
        <v>349176.95999999996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>
        <v>0</v>
      </c>
      <c r="E59" s="11">
        <f>SUM(D59)</f>
        <v>0</v>
      </c>
      <c r="F59" s="11">
        <v>0</v>
      </c>
      <c r="G59" s="11">
        <v>0</v>
      </c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8">
        <f t="shared" ref="D60:H60" si="11">SUM(D61:D63)</f>
        <v>59669307.909999996</v>
      </c>
      <c r="E60" s="8">
        <f t="shared" si="11"/>
        <v>59669307.909999996</v>
      </c>
      <c r="F60" s="8">
        <f t="shared" si="11"/>
        <v>26687461.629999999</v>
      </c>
      <c r="G60" s="8">
        <f t="shared" si="11"/>
        <v>0</v>
      </c>
      <c r="H60" s="8">
        <f t="shared" si="11"/>
        <v>32981846.279999997</v>
      </c>
    </row>
    <row r="61" spans="2:8" s="4" customFormat="1" ht="32.25" x14ac:dyDescent="0.35">
      <c r="B61" s="10" t="s">
        <v>60</v>
      </c>
      <c r="C61" s="11"/>
      <c r="D61" s="11">
        <v>59669307.909999996</v>
      </c>
      <c r="E61" s="11">
        <f>SUM(D61)</f>
        <v>59669307.909999996</v>
      </c>
      <c r="F61" s="11">
        <v>26687461.629999999</v>
      </c>
      <c r="G61" s="11">
        <v>0</v>
      </c>
      <c r="H61" s="11">
        <f>E61-F61</f>
        <v>32981846.279999997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29" t="s">
        <v>4</v>
      </c>
      <c r="C88" s="29" t="s">
        <v>86</v>
      </c>
      <c r="D88" s="29"/>
      <c r="E88" s="29"/>
      <c r="F88" s="29"/>
      <c r="G88" s="29"/>
      <c r="H88" s="29" t="s">
        <v>5</v>
      </c>
    </row>
    <row r="89" spans="2:8" s="4" customFormat="1" ht="64.5" x14ac:dyDescent="0.35">
      <c r="B89" s="29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29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SUM(A119:B119)</f>
        <v>0</v>
      </c>
      <c r="D119" s="11">
        <f t="shared" ref="D119:H119" si="26">SUM(D120:D128)</f>
        <v>0</v>
      </c>
      <c r="E119" s="11">
        <f>SUM(C119:D119)</f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f>SUM(C124:D124)</f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1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>
        <v>0</v>
      </c>
      <c r="E140" s="11">
        <f>SUM(D140)</f>
        <v>0</v>
      </c>
      <c r="F140" s="11">
        <v>0</v>
      </c>
      <c r="G140" s="11">
        <v>0</v>
      </c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246325077.47000003</v>
      </c>
      <c r="D165" s="8">
        <f t="shared" si="38"/>
        <v>61134557.129999995</v>
      </c>
      <c r="E165" s="8">
        <f t="shared" si="38"/>
        <v>307459634.60000002</v>
      </c>
      <c r="F165" s="8">
        <f t="shared" si="38"/>
        <v>95813326.260000005</v>
      </c>
      <c r="G165" s="8">
        <f t="shared" si="38"/>
        <v>59372045.340000004</v>
      </c>
      <c r="H165" s="8">
        <f t="shared" si="38"/>
        <v>211646308.34000003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2021-01-14T15:42:12Z</cp:lastPrinted>
  <dcterms:created xsi:type="dcterms:W3CDTF">2018-07-04T15:46:54Z</dcterms:created>
  <dcterms:modified xsi:type="dcterms:W3CDTF">2021-04-13T21:53:43Z</dcterms:modified>
</cp:coreProperties>
</file>