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0\Reporte cta. publica e-m 2020\"/>
    </mc:Choice>
  </mc:AlternateContent>
  <bookViews>
    <workbookView xWindow="0" yWindow="0" windowWidth="20490" windowHeight="7155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9" i="6" l="1"/>
  <c r="E45" i="6"/>
  <c r="H43" i="6"/>
  <c r="H44" i="6"/>
  <c r="H45" i="6"/>
  <c r="H46" i="6"/>
  <c r="H47" i="6"/>
  <c r="H48" i="6"/>
  <c r="H41" i="6"/>
  <c r="E140" i="6" l="1"/>
  <c r="E124" i="6"/>
  <c r="E61" i="6"/>
  <c r="E59" i="6"/>
  <c r="E56" i="6"/>
  <c r="E44" i="6"/>
  <c r="E41" i="6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D119" i="6"/>
  <c r="E119" i="6" s="1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2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D165" i="6" l="1"/>
  <c r="G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<sst xmlns="http://schemas.openxmlformats.org/spreadsheetml/2006/main" count="171" uniqueCount="90">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</sst>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4</xdr:col>
      <xdr:colOff>2402016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1873250</xdr:colOff>
      <xdr:row>1</xdr:row>
      <xdr:rowOff>0</xdr:rowOff>
    </xdr:from>
    <xdr:to>
      <xdr:col>7</xdr:col>
      <xdr:colOff>1714499</xdr:colOff>
      <xdr:row>2</xdr:row>
      <xdr:rowOff>91643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0" y="190500"/>
          <a:ext cx="2381249" cy="885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30" zoomScaleNormal="30" zoomScaleSheetLayoutView="40" workbookViewId="0">
      <selection activeCell="B17" sqref="B17"/>
    </sheetView>
  </sheetViews>
  <sheetFormatPr baseColWidth="10" defaultRowHeight="15" x14ac:dyDescent="0.25"/>
  <cols>
    <col min="1" max="1" width="2.7109375" customWidth="1"/>
    <col min="2" max="2" width="161.7109375" customWidth="1"/>
    <col min="3" max="3" width="36.85546875" customWidth="1"/>
    <col min="4" max="4" width="38.140625" customWidth="1"/>
    <col min="5" max="6" width="37.28515625" customWidth="1"/>
    <col min="7" max="7" width="38.2851562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64.5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246325077.47</v>
      </c>
      <c r="D11" s="8">
        <f t="shared" ref="D11:H11" si="0">SUM(D12,D20,D30,D40,D50,D60,D64,D73,D77)</f>
        <v>72600121.670000002</v>
      </c>
      <c r="E11" s="8">
        <f t="shared" si="0"/>
        <v>318925199.13999999</v>
      </c>
      <c r="F11" s="8">
        <f t="shared" si="0"/>
        <v>77983467.930000007</v>
      </c>
      <c r="G11" s="8">
        <f t="shared" si="0"/>
        <v>62784130.57</v>
      </c>
      <c r="H11" s="9">
        <f t="shared" si="0"/>
        <v>240941731.20999998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8">
        <f>SUM(C41:C49)</f>
        <v>246325077.47</v>
      </c>
      <c r="D40" s="8">
        <f t="shared" ref="D40:H40" si="7">SUM(D41:D49)</f>
        <v>5666324.4900000002</v>
      </c>
      <c r="E40" s="8">
        <f t="shared" si="7"/>
        <v>251991401.96000001</v>
      </c>
      <c r="F40" s="8">
        <f t="shared" si="7"/>
        <v>74755956.570000008</v>
      </c>
      <c r="G40" s="8">
        <f t="shared" si="7"/>
        <v>61376551.829999998</v>
      </c>
      <c r="H40" s="8">
        <f t="shared" si="7"/>
        <v>177235445.38999999</v>
      </c>
    </row>
    <row r="41" spans="2:8" s="4" customFormat="1" ht="32.25" x14ac:dyDescent="0.35">
      <c r="B41" s="10" t="s">
        <v>40</v>
      </c>
      <c r="C41" s="11">
        <v>231215584.66999999</v>
      </c>
      <c r="D41" s="11">
        <v>5666324.4900000002</v>
      </c>
      <c r="E41" s="11">
        <f>SUM(C41:D41)</f>
        <v>236881909.16</v>
      </c>
      <c r="F41" s="11">
        <v>70464718.870000005</v>
      </c>
      <c r="G41" s="11">
        <v>58863086.229999997</v>
      </c>
      <c r="H41" s="11">
        <f>SUM(E41-F41)</f>
        <v>166417190.28999999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>
        <v>3069999.96</v>
      </c>
      <c r="D44" s="11">
        <v>0</v>
      </c>
      <c r="E44" s="11">
        <f>SUM(C44:D44)</f>
        <v>3069999.96</v>
      </c>
      <c r="F44" s="11">
        <v>750000</v>
      </c>
      <c r="G44" s="11">
        <v>750000</v>
      </c>
      <c r="H44" s="11">
        <f t="shared" si="8"/>
        <v>2319999.96</v>
      </c>
    </row>
    <row r="45" spans="2:8" s="4" customFormat="1" ht="32.25" x14ac:dyDescent="0.35">
      <c r="B45" s="10" t="s">
        <v>44</v>
      </c>
      <c r="C45" s="11">
        <v>12039492.84</v>
      </c>
      <c r="D45" s="11">
        <v>0</v>
      </c>
      <c r="E45" s="11">
        <f>SUM(C45:D45)</f>
        <v>12039492.84</v>
      </c>
      <c r="F45" s="11">
        <v>3541237.7</v>
      </c>
      <c r="G45" s="11">
        <v>1763465.6</v>
      </c>
      <c r="H45" s="11">
        <f t="shared" si="8"/>
        <v>8498255.1400000006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0</v>
      </c>
      <c r="D50" s="8">
        <f t="shared" ref="D50:H50" si="9">SUM(D51:D59)</f>
        <v>210000</v>
      </c>
      <c r="E50" s="8">
        <f t="shared" si="9"/>
        <v>210000</v>
      </c>
      <c r="F50" s="8">
        <f t="shared" si="9"/>
        <v>0</v>
      </c>
      <c r="G50" s="8">
        <f t="shared" si="9"/>
        <v>0</v>
      </c>
      <c r="H50" s="8">
        <f t="shared" si="9"/>
        <v>210000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210000</v>
      </c>
      <c r="E56" s="11">
        <f>SUM(D56)</f>
        <v>210000</v>
      </c>
      <c r="F56" s="11">
        <v>0</v>
      </c>
      <c r="G56" s="11">
        <v>0</v>
      </c>
      <c r="H56" s="11">
        <f t="shared" si="10"/>
        <v>210000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>
        <v>0</v>
      </c>
      <c r="E59" s="11">
        <f>SUM(D59)</f>
        <v>0</v>
      </c>
      <c r="F59" s="11">
        <v>0</v>
      </c>
      <c r="G59" s="11">
        <v>0</v>
      </c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8">
        <f t="shared" ref="D60:H60" si="11">SUM(D61:D63)</f>
        <v>66723797.18</v>
      </c>
      <c r="E60" s="8">
        <f t="shared" si="11"/>
        <v>66723797.18</v>
      </c>
      <c r="F60" s="8">
        <f t="shared" si="11"/>
        <v>3227511.36</v>
      </c>
      <c r="G60" s="8">
        <f t="shared" si="11"/>
        <v>1407578.74</v>
      </c>
      <c r="H60" s="8">
        <f t="shared" si="11"/>
        <v>63496285.82</v>
      </c>
    </row>
    <row r="61" spans="2:8" s="4" customFormat="1" ht="32.25" x14ac:dyDescent="0.35">
      <c r="B61" s="10" t="s">
        <v>60</v>
      </c>
      <c r="C61" s="11"/>
      <c r="D61" s="11">
        <v>66723797.18</v>
      </c>
      <c r="E61" s="11">
        <f>SUM(D61)</f>
        <v>66723797.18</v>
      </c>
      <c r="F61" s="11">
        <v>3227511.36</v>
      </c>
      <c r="G61" s="11">
        <v>1407578.74</v>
      </c>
      <c r="H61" s="11">
        <f>E61-F61</f>
        <v>63496285.82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39608892.640000001</v>
      </c>
      <c r="E90" s="8">
        <f t="shared" si="19"/>
        <v>39608892.640000001</v>
      </c>
      <c r="F90" s="8">
        <f t="shared" si="19"/>
        <v>39568156.560000002</v>
      </c>
      <c r="G90" s="8">
        <f t="shared" si="19"/>
        <v>39568156.560000002</v>
      </c>
      <c r="H90" s="8">
        <f t="shared" si="19"/>
        <v>40736.079999998212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SUM(A119:B119)</f>
        <v>0</v>
      </c>
      <c r="D119" s="11">
        <f t="shared" ref="D119:H119" si="26">SUM(D120:D128)</f>
        <v>0</v>
      </c>
      <c r="E119" s="11">
        <f>SUM(C119:D119)</f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f>SUM(C124:D124)</f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1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39608892.640000001</v>
      </c>
      <c r="E139" s="11">
        <f t="shared" si="30"/>
        <v>39608892.640000001</v>
      </c>
      <c r="F139" s="11">
        <f t="shared" si="30"/>
        <v>39568156.560000002</v>
      </c>
      <c r="G139" s="11">
        <f t="shared" si="30"/>
        <v>39568156.560000002</v>
      </c>
      <c r="H139" s="11">
        <f t="shared" si="30"/>
        <v>40736.079999998212</v>
      </c>
    </row>
    <row r="140" spans="2:8" s="4" customFormat="1" ht="32.25" x14ac:dyDescent="0.35">
      <c r="B140" s="10" t="s">
        <v>60</v>
      </c>
      <c r="C140" s="11"/>
      <c r="D140" s="11">
        <v>39608892.640000001</v>
      </c>
      <c r="E140" s="11">
        <f>SUM(D140)</f>
        <v>39608892.640000001</v>
      </c>
      <c r="F140" s="11">
        <v>39568156.560000002</v>
      </c>
      <c r="G140" s="11">
        <v>39568156.560000002</v>
      </c>
      <c r="H140" s="11">
        <f>E140-F140</f>
        <v>40736.079999998212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246325077.47</v>
      </c>
      <c r="D165" s="8">
        <f t="shared" si="38"/>
        <v>112209014.31</v>
      </c>
      <c r="E165" s="8">
        <f t="shared" si="38"/>
        <v>358534091.77999997</v>
      </c>
      <c r="F165" s="8">
        <f t="shared" si="38"/>
        <v>117551624.49000001</v>
      </c>
      <c r="G165" s="8">
        <f t="shared" si="38"/>
        <v>102352287.13</v>
      </c>
      <c r="H165" s="8">
        <f t="shared" si="38"/>
        <v>240982467.28999996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2020-04-15T16:29:33Z</cp:lastPrinted>
  <dcterms:created xsi:type="dcterms:W3CDTF">2018-07-04T15:46:54Z</dcterms:created>
  <dcterms:modified xsi:type="dcterms:W3CDTF">2020-04-15T16:29:52Z</dcterms:modified>
</cp:coreProperties>
</file>