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8800" windowHeight="12040" tabRatio="814"/>
  </bookViews>
  <sheets>
    <sheet name="b)Estandar (E)" sheetId="1" r:id="rId1"/>
  </sheets>
  <externalReferences>
    <externalReference r:id="rId2"/>
  </externalReferences>
  <definedNames>
    <definedName name="area">#REF!</definedName>
    <definedName name="_xlnm.Print_Area" localSheetId="0">'b)Estandar (E)'!$A$1:$G$219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'b)Estandar (E)'!$1:$13</definedName>
    <definedName name="totalpresupuestoprimeramoneda">#REF!</definedName>
    <definedName name="totalpresupuestosegundamoneda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3" i="1" l="1"/>
  <c r="D105" i="1"/>
  <c r="D89" i="1"/>
  <c r="D78" i="1"/>
  <c r="D43" i="1"/>
  <c r="D38" i="1"/>
  <c r="D34" i="1"/>
  <c r="D28" i="1"/>
  <c r="D20" i="1"/>
  <c r="E198" i="1"/>
  <c r="E194" i="1"/>
  <c r="E192" i="1"/>
  <c r="E190" i="1"/>
  <c r="E196" i="1"/>
  <c r="F172" i="1"/>
  <c r="E201" i="1"/>
  <c r="F173" i="1"/>
  <c r="F174" i="1"/>
  <c r="E203" i="1"/>
  <c r="E205" i="1"/>
  <c r="F183" i="1"/>
  <c r="F184" i="1"/>
</calcChain>
</file>

<file path=xl/sharedStrings.xml><?xml version="1.0" encoding="utf-8"?>
<sst xmlns="http://schemas.openxmlformats.org/spreadsheetml/2006/main" count="129" uniqueCount="96">
  <si>
    <t>GUARNICIONES</t>
  </si>
  <si>
    <t>%</t>
  </si>
  <si>
    <t>P. Unitario</t>
  </si>
  <si>
    <t>Unidad</t>
  </si>
  <si>
    <t>M3/KM</t>
  </si>
  <si>
    <t>Descripcion del Concepto</t>
  </si>
  <si>
    <t>A</t>
  </si>
  <si>
    <t>PZA</t>
  </si>
  <si>
    <t>Cantidad</t>
  </si>
  <si>
    <t>ML</t>
  </si>
  <si>
    <t>TOTAL GUARNICIONES</t>
  </si>
  <si>
    <t>M3</t>
  </si>
  <si>
    <t>A2</t>
  </si>
  <si>
    <t>Código</t>
  </si>
  <si>
    <t>A1</t>
  </si>
  <si>
    <t>PRELIMINARES</t>
  </si>
  <si>
    <t>Importe</t>
  </si>
  <si>
    <t>TOTAL PRELIMINARES</t>
  </si>
  <si>
    <t>M2</t>
  </si>
  <si>
    <t>A4</t>
  </si>
  <si>
    <t>KG</t>
  </si>
  <si>
    <t>A5</t>
  </si>
  <si>
    <t>A6</t>
  </si>
  <si>
    <t>VI.1</t>
  </si>
  <si>
    <t>LETRERO DE OBRA</t>
  </si>
  <si>
    <t>TOTAL DEL PRESUPUESTO MOSTRADO SIN IVA:</t>
  </si>
  <si>
    <t>SUMINISTRO Y COLOCACIÓN DE LETRERO DE IDENTIFICACIÓN DE OBRA; DE 1.24 X 1.50 MTS, A BASE DE LÁMINA CALIBRE 18, ÁNGULO ESTRUCTURAL 2 1/2" X 3/16" PARA LOS SOPORTES VERTICALES, ÁNGULO DE 1 1/2" X 1/8" PARA BASTIDOR Y REFUERZOS; INCLUYE ROTULACIÓN CON DOS ESCUDOS Y NOMBRE DE LA OBRA.</t>
  </si>
  <si>
    <t>TOTAL LETRERO DE OBRA</t>
  </si>
  <si>
    <t>IVA 16.00%</t>
  </si>
  <si>
    <t>TOTAL DEL PRESUPUESTO MOSTRADO:</t>
  </si>
  <si>
    <t>RESUMEN DE PRESUPUESTO POR PARTIDAS</t>
  </si>
  <si>
    <t>A3</t>
  </si>
  <si>
    <t>TOTAL TERRACERIAS</t>
  </si>
  <si>
    <t>TERRACERIAS</t>
  </si>
  <si>
    <t>SUMINISTRO, CONSTRUCCIÓN Y COMPACTACIÓN DE BASE HIDRÁULICA A CORDE A LA NORMA DE LA SCT N-CMT-4-02-002/16.  DE MATERIALES MEZCLADOS (MATERIAL DE BANCO, GRAVA DE 1 1/2”, Y ARENA) EN CAPA MEJORADA DE 20 CM DE ESPESOR COMPACTADA AL 100 % DE SU P.V.S. MÍNIMO PROCTOR, INCLUYE: MATERIALES, MAQUINARIA, EQUIPO, MANO DE OBRA Y TODO LO NECESARIO PARA LA CORRECTA EJECUCIÓN DE LOS TRABAJOS (P.U.O.T).</t>
  </si>
  <si>
    <t>TRAZO Y NIVELACION CON EQUIPO TOPOGRÁFICO,ESTABLECIENDO EJES DE REFERENCIA Y BANCOS DE NIVEL, INCLUYE: MATERIALES, MANO DE OBRA, EQUIPO Y HERRAMIENTA. (HASTA 500 m2)</t>
  </si>
  <si>
    <t>CORTE DE TERRENO NATURAL PARA DESPLANTE DE CUERPO DE PAVIMENTO, POR MEDIOS MECÁNICOS (MOTOCONFORMADORA) DE 0 A -2.00 M, EN MATERIAL TIPO II, ZONA B, INCLUYE: MAQUINARIA, MANO DE OBRA Y HERRAMIENTA.</t>
  </si>
  <si>
    <t>COMPACTACIÓN DEL TERRENO NATURAL AL 100% P.U.O.T., A MAQUINA, INCLUYE: COSTO DEL EQUIPO, MANO DE OBRA Y HERRAMIENTA</t>
  </si>
  <si>
    <t>ACARREO DE MATERIAL PRODUCTO DEL CORTE, EXCAVACIONES Y DEMOLICIONES EN PRIMER KILÓMETRO, EN CAMIÓN VOLTEO (CAPACIDAD DE 6M3), INCLUYE CARGA CON RETROEXCAVADORA.</t>
  </si>
  <si>
    <t>ACARREO DE MATERIAL PRODUCTO DEL CORTE, EXCAVACIONES, Y DEMOLICIONES EN KILÓMETROS SUBSECUENTES (3.00 KM), EN CAMIÓN VOLTEO (CAPACIDAD DE 6M3).</t>
  </si>
  <si>
    <t>EXCAVACIÓN A MANO EN CEPA PARA GUARNICIÓN EN MATERIAL SECO TIPO II, ZONA B, PROFUNDIDAD DE 0.00 A 2.00 MT. INCLUYE: AFINE DE TALUDES Y FONDO Y RETIRO DEL MATERIAL HASTA 4 MT. DE DISTANCIA HORIZONTAL.</t>
  </si>
  <si>
    <t>CONSTRUCCIÓN DE GUARNICIÓN DE CONCRETO HIDRÁULICO F'C=200 KG/CM2 TIPO MACHUELO, TERMINADO APARENTE EN UNA CARA, CON SECCIÓN DE 15 CMS. DE CORONA, 20 CMS. DE BASE Y 40 CMS. DE PERALTE, ELABORADO CON PROCEDIMIENTOS MECÁNICOS (REVOLVEDORA), CON UN T.M.A. 1 1/2” Y REVENIMIENTO DE 10 CMS, CEMENTO PORTLAND PUZOLANICO CLASE RESISTENTE 30 DE ALTA RESISTENCIA INICIAL (CPP-30 R) QUE CUMPLA CON LA NORMA MEXICANA NMX-C-414-ONNCCE-1999.  INCLUYE: VIBRADO, CURADO DEL CONCRETO, JUNTAS PARA CAMBIOS VOLUMÉTRICOS A BASE DE CARTÓN ASFALTICO DE 3MM. DE ESPESOR. @ 3.00 MTS., CIMBRA METÁLICA, DESCIMBRADO.</t>
  </si>
  <si>
    <t>RELLENO CON MATERIAL PRODUCTO DE LA EXCAVACIÓN, COMPACTADO CON BAILARINA AL 100% PROCTOR, ADICIONANDO AGUA, INCLUYE: MANO DE OBRA, EQUIPO Y HERRAMIENTA.</t>
  </si>
  <si>
    <t>PAVIMENTOS Y ACABADOS</t>
  </si>
  <si>
    <t>SUMINISTRO Y COLOCACIÓN DE PASAJUNTAS A CORDE A LA NORMA DE LA SCT N.CTR.CAR.1.04.009/06, EN EL SENTIDO TRANSVERSAL, CON BASTONES DE VARILLA LISA DE 3/4", DE UN F'Y=4200KG/CM2. @30CM, CON UNA LONGITUD DE 41 CM. INCLUYE: GRASA PARA LUBRICAR, MANO DE OBRA, MATERIALES Y DESPERDICIOS.</t>
  </si>
  <si>
    <t>SUMINISTRO Y COLOCACIÓN DE BARRAS DE AMARRE A CORDE A LA NORMA DE LA SCT N.CTR.CAR.1.04.009/06, EN EL SENTIDO LONGITUDINAL, CON BASTONES DE VARILLA CORRUGADA DE 1/2", DE UN F'Y=4200KG/CM2. @80CM, CON UNA LONGITUD DE 80 CM. INCLUYE: MANO DE OBRA, MATERIALES Y DESPERDICIOS.</t>
  </si>
  <si>
    <t>PAVIMENTO DE CONCRETO HIDRAULICO DE 15 CMS. DE ESPESOR HECHO EN OBRA DE UN F'C=250 KG/CM2, T.M.A. DE 38 MM, ELABORADO CON CEMENTO PORTLAND PUZOLANICO CLASE RESISTENTE 30 DE ALTA RESISTENCIA INICIAL (CPP 30R), LOSAS DE 2.5 A 3.00 x 4.20 M  Y ACABADO RAYADO CON PEINE DE ALUMINIO, CONSIDERANDO QUE SE CUMPLAN CON LOS REQUISITOS ESTIPULADOS EN LA NORMA N-CTR-1-04-009/06, COLADAS DE FORMA CONTINUA.  INCLUYE: TENDIDO DE CONCRETO, CIMBRA METALICA, CORTE CON DISCO DE DIAMANTE, CURADO A BASE DE MEMBRANA  APLICADA CON ASPERSOR DE 10 LTS, MATERIALES, HERRAMIENTAS Y EQUIPO</t>
  </si>
  <si>
    <t>SUMINISTRO Y APLICACION DE PINTURA ESMALTE COLOR AMARILLO TRAFICO A DOS MANOS EN GUARNICIONES Y LINEA DELIMITADORA DE ANDADOR PEATONAL. INCLUYE:  MATERIALES, LIMPIEZA, PREPARACION DE LA SUPERFICIE Y MANO DE OBRA.</t>
  </si>
  <si>
    <t>SUMINISTRO Y COLOCACION DE BOYA AMARILLA DE 20 x 20 CMS CON REFLECTOR EN AMBAS CARAS AL TRANSITO, COLOCADAS @ 6 MTS DE DISTANCIA ENTRE BOYA Y BOYA. INCLUYE: MATERIALES, HERRAMIENTA MENOR, MANO DE OBRA Y PEGAMENTO PARA SU COLOCACION.</t>
  </si>
  <si>
    <t>LIMPIEZA FINA DE LA OBRA PARA ENTREGA, PARA VOLÚMENES MAYORES, INCLUYE: MATERIALES, MANO DE OBRA Y HERRAMIENTA.</t>
  </si>
  <si>
    <t>SUMINISTRO Y COLOCACIÓN DE LETRERO DE IDENTIFICACIÓN DE OBRA; DE 1.22X 2.44 MTS, A BASE DE LÁMINA CALIBRE 18, ÁNGULO ESTRUCTURAL 2" X 3/16" PARA LOS SOPORTES VERTICALES, ÁNGULO DE 1 1/2" X 1/8" PARA BASTIDOR Y REFUERZOS; INCLUYE ROTULACIÓN CON DOS ESCUDOS Y NOMBRE DE LA OBRA.</t>
  </si>
  <si>
    <t>TOTAL PAVIMENTOS Y ACABADOS</t>
  </si>
  <si>
    <t>TOTAL "CONSTRUCCIÓN DE PAVIMENTO CON CONCRETO HIDRÁULICO DE LA CALLE PRIMERA DE ONOFRE JIMÉNEZ Y EN LAS CALLES IGNACIO ZARAGOZA Y FIDENCIO HERNÁNDEZ"</t>
  </si>
  <si>
    <t>MURO DE CONTENCIÓN</t>
  </si>
  <si>
    <t xml:space="preserve">Excavación con estructuras con maquinaria en material “b” a una profundidad máxima de 2.0 m para cimentación. </t>
  </si>
  <si>
    <t xml:space="preserve">Plantilla de concreto hidráulico simple de f’c=100 kg/cm2 hecho en obra resistencia normal de 5 cm de espesor t.m.a. ¾”. </t>
  </si>
  <si>
    <t xml:space="preserve">Concreto hidráulico ciclópeo de f’c=150 kg/cm2 cm2hecho en obra resistencia normal t.m.a. ¾”. Revenimiento de 12 a 14 cm. </t>
  </si>
  <si>
    <t xml:space="preserve">Relleno compactado al 90% con material producto de la excavación empleando compactador vibratorio manual, compactación en capas no mayores de 20 cm. </t>
  </si>
  <si>
    <t xml:space="preserve">Materiales para drenes que cubra la parte posterior del muro con piedra colocada en una capa de 20 cm. </t>
  </si>
  <si>
    <t xml:space="preserve">Tubo para drenes de pvc de 10 cm de diámetro colocado en la parte inferior del muro a cada 2.50 m. </t>
  </si>
  <si>
    <t>TOTAL MURO DE CONTENCIÓN</t>
  </si>
  <si>
    <t>GOBIERNO DEL ESTADO DE OAXACA</t>
  </si>
  <si>
    <t>SECRETARIA DE LAS INFRAESTRUCTURAS Y EL ORDENAMIENTO TERRITORIAL SUSTENTABLE</t>
  </si>
  <si>
    <t xml:space="preserve">No. DE LICITACION: </t>
  </si>
  <si>
    <t>LPE-SINFRA/SSOP/UL-X035/2020</t>
  </si>
  <si>
    <t>OBRA:</t>
  </si>
  <si>
    <t>CONSTRUCCIÓN DE PAVIMENTO CON CONCRETO HIDRÁULICO DE LA CALLE PRIMERA DE ONOFRE JIMÉNEZ Y EN LAS CALLES IGNACIO ZARAGOZA Y FIDENCIO HERNÁNDEZ</t>
  </si>
  <si>
    <t>LOCALIDAD:</t>
  </si>
  <si>
    <t>0001- IXTLÁN DE JUÁREZ</t>
  </si>
  <si>
    <t>MUNICIPIO:</t>
  </si>
  <si>
    <t>042- IXTLÁN DE JUÁREZ</t>
  </si>
  <si>
    <t>REGIÓN:</t>
  </si>
  <si>
    <t>06- SIERRA NORTE</t>
  </si>
  <si>
    <t xml:space="preserve">CATALOGO DE CONCEPTOS </t>
  </si>
  <si>
    <t>0133-001</t>
  </si>
  <si>
    <t>0133-002</t>
  </si>
  <si>
    <t>0133-003</t>
  </si>
  <si>
    <t>0133-004</t>
  </si>
  <si>
    <t>0133-005</t>
  </si>
  <si>
    <t>0133-006</t>
  </si>
  <si>
    <t>0133-007</t>
  </si>
  <si>
    <t>0133-008</t>
  </si>
  <si>
    <t>0133-009</t>
  </si>
  <si>
    <t>0133-010</t>
  </si>
  <si>
    <t>0133-011</t>
  </si>
  <si>
    <t>0133-012</t>
  </si>
  <si>
    <t>0133-013</t>
  </si>
  <si>
    <t>0133-014</t>
  </si>
  <si>
    <t>0133-015</t>
  </si>
  <si>
    <t>0133-016</t>
  </si>
  <si>
    <t>0133-017</t>
  </si>
  <si>
    <t>0133-018</t>
  </si>
  <si>
    <t>0133-019</t>
  </si>
  <si>
    <t>0133-020</t>
  </si>
  <si>
    <t>0133-021</t>
  </si>
  <si>
    <t>0133-022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</si>
</sst>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  <numFmt numFmtId="167" formatCode="dd\.mmm\.yy;@"/>
  </numFmts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9"/>
      <name val="Century Gothic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lightGray">
        <fgColor theme="0" tint="-0.34995574816125979"/>
        <bgColor theme="0" tint="-0.2499465926084170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</cellStyleXfs>
  <cellXfs count="70">
    <xf numFmtId="0" fontId="0" fillId="0" borderId="0" xfId="0"/>
    <xf numFmtId="165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10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166" fontId="3" fillId="0" borderId="0" xfId="0" applyNumberFormat="1" applyFont="1"/>
    <xf numFmtId="0" fontId="2" fillId="0" borderId="0" xfId="0" applyFont="1" applyBorder="1" applyAlignment="1">
      <alignment horizontal="justify" vertical="top" wrapText="1"/>
    </xf>
    <xf numFmtId="10" fontId="2" fillId="0" borderId="0" xfId="0" applyNumberFormat="1" applyFont="1" applyBorder="1" applyAlignment="1">
      <alignment horizontal="right" vertical="top"/>
    </xf>
    <xf numFmtId="10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Continuous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44" fontId="0" fillId="0" borderId="0" xfId="3" applyFont="1"/>
    <xf numFmtId="44" fontId="0" fillId="0" borderId="0" xfId="0" applyNumberFormat="1"/>
    <xf numFmtId="165" fontId="0" fillId="0" borderId="0" xfId="0" applyNumberFormat="1"/>
    <xf numFmtId="0" fontId="3" fillId="0" borderId="0" xfId="0" applyFont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/>
    <xf numFmtId="44" fontId="7" fillId="0" borderId="0" xfId="3" applyFont="1"/>
    <xf numFmtId="0" fontId="2" fillId="0" borderId="0" xfId="0" applyFont="1" applyBorder="1" applyAlignment="1">
      <alignment horizontal="justify" vertical="top" wrapText="1"/>
    </xf>
    <xf numFmtId="165" fontId="3" fillId="3" borderId="0" xfId="0" applyNumberFormat="1" applyFont="1" applyFill="1"/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164" fontId="2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4" fontId="0" fillId="0" borderId="0" xfId="0" applyNumberFormat="1" applyFill="1"/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/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/>
    <xf numFmtId="0" fontId="1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7" fontId="15" fillId="0" borderId="0" xfId="0" applyNumberFormat="1" applyFont="1" applyBorder="1" applyAlignment="1">
      <alignment horizontal="left" vertical="top"/>
    </xf>
    <xf numFmtId="0" fontId="15" fillId="0" borderId="0" xfId="0" applyFont="1" applyBorder="1"/>
    <xf numFmtId="0" fontId="9" fillId="0" borderId="0" xfId="0" applyFont="1" applyBorder="1" applyAlignment="1">
      <alignment horizontal="right" vertical="top" wrapText="1"/>
    </xf>
    <xf numFmtId="0" fontId="14" fillId="0" borderId="0" xfId="0" applyFont="1" applyBorder="1"/>
    <xf numFmtId="0" fontId="11" fillId="0" borderId="0" xfId="0" applyFont="1" applyBorder="1" applyAlignment="1">
      <alignment horizontal="right" vertical="top"/>
    </xf>
    <xf numFmtId="0" fontId="1" fillId="0" borderId="0" xfId="0" applyFont="1" applyBorder="1"/>
    <xf numFmtId="0" fontId="0" fillId="0" borderId="0" xfId="0" applyBorder="1"/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justify" vertical="top" wrapText="1"/>
    </xf>
  </cellXfs>
  <cellStyles count="4"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2246244</xdr:colOff>
      <xdr:row>4</xdr:row>
      <xdr:rowOff>6626</xdr:rowOff>
    </xdr:from>
    <xdr:to>
      <xdr:col>6</xdr:col>
      <xdr:colOff>511452</xdr:colOff>
      <xdr:row>8</xdr:row>
      <xdr:rowOff>57979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809" y="1497496"/>
          <a:ext cx="3325882" cy="713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D~1/AppData/Local/Temp/Rar$DIa7692.1752/3.7%20GENERADORES%20DE%20OBRA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DOR C.H"/>
      <sheetName val="GENERADOR C.H (2)"/>
      <sheetName val="Hoja1"/>
      <sheetName val="Hoja2"/>
      <sheetName val="Hoja3"/>
    </sheetNames>
    <sheetDataSet>
      <sheetData sheetId="0"/>
      <sheetData sheetId="1">
        <row r="16">
          <cell r="K16">
            <v>1324.2280000000001</v>
          </cell>
        </row>
        <row r="64">
          <cell r="J64">
            <v>474.35</v>
          </cell>
        </row>
        <row r="69">
          <cell r="K69">
            <v>1324.2280000000001</v>
          </cell>
        </row>
        <row r="76">
          <cell r="K76">
            <v>600.61249999999995</v>
          </cell>
        </row>
        <row r="80">
          <cell r="K80">
            <v>1801.8374999999999</v>
          </cell>
        </row>
        <row r="212">
          <cell r="K212">
            <v>277.84000000000003</v>
          </cell>
        </row>
        <row r="222">
          <cell r="K222">
            <v>312.5</v>
          </cell>
        </row>
        <row r="239">
          <cell r="K239">
            <v>1249.92</v>
          </cell>
        </row>
        <row r="278">
          <cell r="K278">
            <v>1324.2280000000001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showGridLines="0" showZeros="0" tabSelected="1" view="pageBreakPreview" topLeftCell="A25" zoomScale="200" zoomScaleNormal="200" zoomScaleSheetLayoutView="115" zoomScalePageLayoutView="200" workbookViewId="0">
      <selection activeCell="B15" sqref="B15:F16"/>
    </sheetView>
  </sheetViews>
  <sheetFormatPr baseColWidth="10" defaultColWidth="9.1640625" defaultRowHeight="12.75" customHeight="1" x14ac:dyDescent="0"/>
  <cols>
    <col min="1" max="1" width="23.5" customWidth="1"/>
    <col min="2" max="2" width="34.1640625" customWidth="1"/>
    <col min="3" max="3" width="6.6640625" customWidth="1"/>
    <col min="4" max="4" width="10.6640625" style="35" customWidth="1"/>
    <col min="5" max="5" width="10.6640625" customWidth="1"/>
    <col min="6" max="6" width="13.6640625" customWidth="1"/>
    <col min="7" max="7" width="8.6640625" customWidth="1"/>
    <col min="8" max="8" width="15.83203125" style="22" customWidth="1"/>
    <col min="10" max="10" width="13.83203125" bestFit="1" customWidth="1"/>
    <col min="15" max="15" width="13.83203125" bestFit="1" customWidth="1"/>
    <col min="18" max="18" width="12.6640625" bestFit="1" customWidth="1"/>
  </cols>
  <sheetData>
    <row r="1" spans="1:8" ht="26.25" customHeight="1">
      <c r="A1" s="66" t="s">
        <v>61</v>
      </c>
      <c r="B1" s="66"/>
      <c r="C1" s="66"/>
      <c r="D1" s="66"/>
      <c r="E1" s="66"/>
      <c r="F1" s="66"/>
      <c r="G1" s="66"/>
      <c r="H1" s="66"/>
    </row>
    <row r="2" spans="1:8" ht="16.5" customHeight="1">
      <c r="A2" s="67" t="s">
        <v>62</v>
      </c>
      <c r="B2" s="67"/>
      <c r="C2" s="67"/>
      <c r="D2" s="67"/>
      <c r="E2" s="67"/>
      <c r="F2" s="67"/>
      <c r="G2" s="67"/>
      <c r="H2" s="67"/>
    </row>
    <row r="3" spans="1:8" ht="39" customHeight="1">
      <c r="A3" s="55" t="s">
        <v>63</v>
      </c>
      <c r="B3" s="46" t="s">
        <v>64</v>
      </c>
      <c r="C3" s="47"/>
      <c r="D3" s="48"/>
      <c r="E3" s="49"/>
      <c r="F3" s="49"/>
      <c r="G3" s="50"/>
      <c r="H3" s="56"/>
    </row>
    <row r="4" spans="1:8" ht="36" customHeight="1">
      <c r="A4" s="57" t="s">
        <v>65</v>
      </c>
      <c r="B4" s="68" t="s">
        <v>66</v>
      </c>
      <c r="C4" s="68"/>
      <c r="D4" s="68"/>
      <c r="E4" s="68"/>
      <c r="F4" s="68"/>
      <c r="G4" s="50"/>
      <c r="H4" s="56"/>
    </row>
    <row r="5" spans="1:8" ht="12.75" customHeight="1">
      <c r="A5" s="57" t="s">
        <v>67</v>
      </c>
      <c r="B5" s="51" t="s">
        <v>68</v>
      </c>
      <c r="C5" s="47"/>
      <c r="D5" s="47"/>
      <c r="E5" s="52"/>
      <c r="F5" s="51"/>
      <c r="G5" s="50"/>
      <c r="H5" s="56"/>
    </row>
    <row r="6" spans="1:8" ht="12.75" customHeight="1">
      <c r="A6" s="57" t="s">
        <v>69</v>
      </c>
      <c r="B6" s="51" t="s">
        <v>70</v>
      </c>
      <c r="C6" s="51"/>
      <c r="D6" s="51"/>
      <c r="E6" s="52"/>
      <c r="F6" s="53"/>
      <c r="G6" s="50"/>
      <c r="H6" s="56"/>
    </row>
    <row r="7" spans="1:8" ht="12.75" customHeight="1">
      <c r="A7" s="57"/>
      <c r="B7" s="51"/>
      <c r="C7" s="51"/>
      <c r="D7" s="51"/>
      <c r="E7" s="52"/>
      <c r="F7" s="53"/>
      <c r="G7" s="54"/>
      <c r="H7" s="56"/>
    </row>
    <row r="8" spans="1:8" ht="12.75" customHeight="1">
      <c r="A8" s="57" t="s">
        <v>71</v>
      </c>
      <c r="B8" s="51" t="s">
        <v>72</v>
      </c>
      <c r="C8" s="51"/>
      <c r="D8" s="51"/>
      <c r="E8" s="52"/>
      <c r="F8" s="53"/>
      <c r="G8" s="54"/>
      <c r="H8" s="56"/>
    </row>
    <row r="9" spans="1:8" ht="12.75" customHeight="1">
      <c r="A9" s="58"/>
      <c r="B9" s="58"/>
      <c r="C9" s="58"/>
      <c r="D9" s="58"/>
      <c r="E9" s="58"/>
      <c r="F9" s="58"/>
      <c r="G9" s="59"/>
      <c r="H9" s="56"/>
    </row>
    <row r="10" spans="1:8" ht="7.5" customHeight="1">
      <c r="A10" s="6"/>
      <c r="B10" s="6"/>
      <c r="C10" s="6"/>
      <c r="D10" s="31"/>
      <c r="E10" s="6"/>
      <c r="F10" s="6"/>
      <c r="G10" s="19"/>
    </row>
    <row r="11" spans="1:8" ht="12.75" customHeight="1">
      <c r="A11" s="17" t="s">
        <v>73</v>
      </c>
      <c r="B11" s="14"/>
      <c r="C11" s="14"/>
      <c r="D11" s="32"/>
      <c r="E11" s="14"/>
      <c r="F11" s="14"/>
      <c r="G11" s="14"/>
    </row>
    <row r="12" spans="1:8" ht="7.5" customHeight="1" thickBot="1">
      <c r="A12" s="6"/>
      <c r="B12" s="6"/>
      <c r="C12" s="6"/>
      <c r="D12" s="31"/>
      <c r="E12" s="6"/>
      <c r="F12" s="6"/>
      <c r="G12" s="19"/>
    </row>
    <row r="13" spans="1:8" ht="18" customHeight="1" thickTop="1" thickBot="1">
      <c r="A13" s="18" t="s">
        <v>13</v>
      </c>
      <c r="B13" s="15" t="s">
        <v>5</v>
      </c>
      <c r="C13" s="15" t="s">
        <v>3</v>
      </c>
      <c r="D13" s="15" t="s">
        <v>8</v>
      </c>
      <c r="E13" s="15" t="s">
        <v>2</v>
      </c>
      <c r="F13" s="15" t="s">
        <v>16</v>
      </c>
      <c r="G13" s="16" t="s">
        <v>1</v>
      </c>
    </row>
    <row r="14" spans="1:8" ht="18" customHeight="1" thickTop="1">
      <c r="A14" s="60"/>
      <c r="B14" s="60"/>
      <c r="C14" s="60"/>
      <c r="D14" s="60"/>
      <c r="E14" s="60"/>
      <c r="F14" s="60"/>
      <c r="G14" s="60"/>
    </row>
    <row r="15" spans="1:8" ht="13" customHeight="1">
      <c r="A15" s="8" t="s">
        <v>6</v>
      </c>
      <c r="B15" s="61" t="s">
        <v>66</v>
      </c>
      <c r="C15" s="61"/>
      <c r="D15" s="61"/>
      <c r="E15" s="61"/>
      <c r="F15" s="61"/>
      <c r="G15" s="11"/>
    </row>
    <row r="16" spans="1:8" ht="29.25" customHeight="1">
      <c r="B16" s="61"/>
      <c r="C16" s="61"/>
      <c r="D16" s="61"/>
      <c r="E16" s="61"/>
      <c r="F16" s="61"/>
    </row>
    <row r="17" spans="1:7" ht="13" customHeight="1">
      <c r="B17" s="45"/>
      <c r="C17" s="45"/>
      <c r="D17" s="45"/>
      <c r="E17" s="45"/>
      <c r="F17" s="45"/>
    </row>
    <row r="18" spans="1:7" ht="13" customHeight="1">
      <c r="A18" s="8" t="s">
        <v>14</v>
      </c>
      <c r="B18" s="10" t="s">
        <v>15</v>
      </c>
      <c r="C18" s="7"/>
      <c r="D18" s="33"/>
      <c r="E18" s="5"/>
      <c r="F18" s="5"/>
      <c r="G18" s="11"/>
    </row>
    <row r="19" spans="1:7" ht="3.75" customHeight="1">
      <c r="A19" s="8"/>
      <c r="B19" s="24"/>
      <c r="C19" s="7"/>
      <c r="D19" s="33"/>
      <c r="E19" s="5"/>
      <c r="F19" s="5"/>
      <c r="G19" s="11"/>
    </row>
    <row r="20" spans="1:7" ht="13" customHeight="1">
      <c r="A20" s="4" t="s">
        <v>74</v>
      </c>
      <c r="B20" s="65" t="s">
        <v>35</v>
      </c>
      <c r="C20" s="2" t="s">
        <v>18</v>
      </c>
      <c r="D20" s="34">
        <f>'[1]GENERADOR C.H (2)'!$K$16</f>
        <v>1324.2280000000001</v>
      </c>
      <c r="E20" s="1"/>
      <c r="F20" s="1"/>
      <c r="G20" s="3"/>
    </row>
    <row r="21" spans="1:7" ht="13" customHeight="1">
      <c r="B21" s="65"/>
    </row>
    <row r="22" spans="1:7" ht="13" customHeight="1">
      <c r="B22" s="65"/>
    </row>
    <row r="23" spans="1:7" ht="13" customHeight="1">
      <c r="B23" s="65"/>
    </row>
    <row r="24" spans="1:7" ht="7.5" customHeight="1">
      <c r="B24" s="65"/>
    </row>
    <row r="25" spans="1:7" ht="13" customHeight="1">
      <c r="A25" s="8" t="s">
        <v>14</v>
      </c>
      <c r="B25" s="25" t="s">
        <v>17</v>
      </c>
      <c r="C25" s="7"/>
      <c r="D25" s="33"/>
      <c r="E25" s="5"/>
      <c r="F25" s="13"/>
      <c r="G25" s="12"/>
    </row>
    <row r="26" spans="1:7" ht="6" customHeight="1">
      <c r="A26" s="8"/>
      <c r="B26" s="25"/>
      <c r="C26" s="7"/>
      <c r="D26" s="33"/>
      <c r="E26" s="5"/>
      <c r="F26" s="5"/>
      <c r="G26" s="11"/>
    </row>
    <row r="27" spans="1:7" ht="13" customHeight="1">
      <c r="A27" s="8" t="s">
        <v>12</v>
      </c>
      <c r="B27" s="25" t="s">
        <v>33</v>
      </c>
      <c r="C27" s="7"/>
      <c r="D27" s="33"/>
      <c r="E27" s="5"/>
      <c r="F27" s="5"/>
      <c r="G27" s="11"/>
    </row>
    <row r="28" spans="1:7" ht="13" customHeight="1">
      <c r="A28" s="4" t="s">
        <v>75</v>
      </c>
      <c r="B28" s="65" t="s">
        <v>36</v>
      </c>
      <c r="C28" s="2" t="s">
        <v>11</v>
      </c>
      <c r="D28" s="34">
        <f>'[1]GENERADOR C.H (2)'!$J$64</f>
        <v>474.35</v>
      </c>
      <c r="E28" s="1"/>
      <c r="F28" s="1"/>
      <c r="G28" s="3"/>
    </row>
    <row r="29" spans="1:7" ht="13" customHeight="1">
      <c r="B29" s="65"/>
    </row>
    <row r="30" spans="1:7" ht="13" customHeight="1">
      <c r="B30" s="65"/>
    </row>
    <row r="31" spans="1:7" ht="13" customHeight="1">
      <c r="B31" s="65"/>
    </row>
    <row r="32" spans="1:7" ht="13" customHeight="1">
      <c r="B32" s="65"/>
    </row>
    <row r="33" spans="1:7" ht="6" customHeight="1">
      <c r="B33" s="65"/>
    </row>
    <row r="34" spans="1:7" ht="13" customHeight="1">
      <c r="A34" s="4" t="s">
        <v>76</v>
      </c>
      <c r="B34" s="65" t="s">
        <v>37</v>
      </c>
      <c r="C34" s="2" t="s">
        <v>18</v>
      </c>
      <c r="D34" s="34">
        <f>'[1]GENERADOR C.H (2)'!$K$69</f>
        <v>1324.2280000000001</v>
      </c>
      <c r="E34" s="1"/>
      <c r="F34" s="1"/>
      <c r="G34" s="3"/>
    </row>
    <row r="35" spans="1:7" ht="13" customHeight="1">
      <c r="B35" s="65"/>
    </row>
    <row r="36" spans="1:7" ht="13" customHeight="1">
      <c r="B36" s="65"/>
    </row>
    <row r="37" spans="1:7" ht="8.25" customHeight="1">
      <c r="B37" s="65"/>
    </row>
    <row r="38" spans="1:7" ht="13" customHeight="1">
      <c r="A38" s="4" t="s">
        <v>77</v>
      </c>
      <c r="B38" s="69" t="s">
        <v>38</v>
      </c>
      <c r="C38" s="2" t="s">
        <v>11</v>
      </c>
      <c r="D38" s="34">
        <f>'[1]GENERADOR C.H (2)'!$K$76</f>
        <v>600.61249999999995</v>
      </c>
      <c r="E38" s="1"/>
      <c r="F38" s="1"/>
      <c r="G38" s="3"/>
    </row>
    <row r="39" spans="1:7" ht="13" customHeight="1">
      <c r="B39" s="65"/>
    </row>
    <row r="40" spans="1:7" ht="13" customHeight="1">
      <c r="B40" s="65"/>
    </row>
    <row r="41" spans="1:7" ht="13" customHeight="1">
      <c r="B41" s="65"/>
    </row>
    <row r="42" spans="1:7" ht="6.75" customHeight="1">
      <c r="B42" s="65"/>
    </row>
    <row r="43" spans="1:7" ht="13" customHeight="1">
      <c r="A43" s="4" t="s">
        <v>78</v>
      </c>
      <c r="B43" s="65" t="s">
        <v>39</v>
      </c>
      <c r="C43" s="2" t="s">
        <v>4</v>
      </c>
      <c r="D43" s="34">
        <f>'[1]GENERADOR C.H (2)'!$K$80</f>
        <v>1801.8374999999999</v>
      </c>
      <c r="E43" s="1"/>
      <c r="F43" s="1"/>
      <c r="G43" s="3"/>
    </row>
    <row r="44" spans="1:7" ht="13" customHeight="1">
      <c r="B44" s="65"/>
    </row>
    <row r="45" spans="1:7" ht="13" customHeight="1">
      <c r="B45" s="65"/>
    </row>
    <row r="46" spans="1:7" ht="4.5" customHeight="1">
      <c r="B46" s="65"/>
    </row>
    <row r="47" spans="1:7" ht="9" customHeight="1">
      <c r="B47" s="65"/>
    </row>
    <row r="48" spans="1:7" ht="13" customHeight="1">
      <c r="A48" s="8" t="s">
        <v>12</v>
      </c>
      <c r="B48" s="10" t="s">
        <v>32</v>
      </c>
      <c r="C48" s="7"/>
      <c r="D48" s="33"/>
      <c r="E48" s="5"/>
      <c r="F48" s="13"/>
      <c r="G48" s="12"/>
    </row>
    <row r="49" spans="1:7" ht="13" customHeight="1">
      <c r="A49" s="8" t="s">
        <v>31</v>
      </c>
      <c r="B49" s="10" t="s">
        <v>0</v>
      </c>
      <c r="C49" s="7"/>
      <c r="D49" s="33"/>
      <c r="E49" s="5"/>
      <c r="F49" s="5"/>
      <c r="G49" s="11"/>
    </row>
    <row r="50" spans="1:7" ht="13" customHeight="1">
      <c r="A50" s="4" t="s">
        <v>79</v>
      </c>
      <c r="B50" s="65" t="s">
        <v>40</v>
      </c>
      <c r="C50" s="2" t="s">
        <v>11</v>
      </c>
      <c r="D50" s="34">
        <v>26.27</v>
      </c>
      <c r="E50" s="1"/>
      <c r="F50" s="1"/>
      <c r="G50" s="3"/>
    </row>
    <row r="51" spans="1:7" ht="13" customHeight="1">
      <c r="B51" s="65"/>
      <c r="D51" s="36"/>
    </row>
    <row r="52" spans="1:7" ht="13" customHeight="1">
      <c r="B52" s="65"/>
      <c r="D52" s="36"/>
    </row>
    <row r="53" spans="1:7" ht="13" customHeight="1">
      <c r="B53" s="65"/>
      <c r="D53" s="36"/>
    </row>
    <row r="54" spans="1:7" ht="13" customHeight="1">
      <c r="B54" s="65"/>
      <c r="D54" s="36"/>
    </row>
    <row r="55" spans="1:7" ht="5.25" customHeight="1">
      <c r="B55" s="65"/>
      <c r="D55" s="36"/>
    </row>
    <row r="56" spans="1:7" ht="13" customHeight="1">
      <c r="A56" s="4" t="s">
        <v>80</v>
      </c>
      <c r="B56" s="65" t="s">
        <v>41</v>
      </c>
      <c r="C56" s="2" t="s">
        <v>9</v>
      </c>
      <c r="D56" s="34">
        <v>495.42000000000007</v>
      </c>
      <c r="E56" s="1"/>
      <c r="F56" s="1"/>
      <c r="G56" s="3"/>
    </row>
    <row r="57" spans="1:7" ht="13" customHeight="1">
      <c r="B57" s="65"/>
    </row>
    <row r="58" spans="1:7" ht="13" customHeight="1">
      <c r="B58" s="65"/>
    </row>
    <row r="59" spans="1:7" ht="13" customHeight="1">
      <c r="B59" s="65"/>
    </row>
    <row r="60" spans="1:7" ht="13" customHeight="1">
      <c r="B60" s="65"/>
    </row>
    <row r="61" spans="1:7" ht="13" customHeight="1">
      <c r="B61" s="65"/>
    </row>
    <row r="62" spans="1:7" ht="13" customHeight="1">
      <c r="B62" s="65"/>
    </row>
    <row r="63" spans="1:7" ht="13" customHeight="1">
      <c r="B63" s="65"/>
    </row>
    <row r="64" spans="1:7" ht="13" customHeight="1">
      <c r="B64" s="65"/>
    </row>
    <row r="65" spans="1:10" ht="13" customHeight="1">
      <c r="B65" s="65"/>
    </row>
    <row r="66" spans="1:10" ht="13" customHeight="1">
      <c r="B66" s="65"/>
    </row>
    <row r="67" spans="1:10" ht="13" customHeight="1">
      <c r="B67" s="65"/>
    </row>
    <row r="68" spans="1:10" ht="13" customHeight="1">
      <c r="B68" s="65"/>
    </row>
    <row r="69" spans="1:10" ht="13" customHeight="1">
      <c r="B69" s="65"/>
    </row>
    <row r="70" spans="1:10" ht="9" customHeight="1">
      <c r="B70" s="65"/>
    </row>
    <row r="71" spans="1:10" ht="13" customHeight="1">
      <c r="A71" s="4" t="s">
        <v>81</v>
      </c>
      <c r="B71" s="65" t="s">
        <v>42</v>
      </c>
      <c r="C71" s="2" t="s">
        <v>11</v>
      </c>
      <c r="D71" s="34">
        <v>20.130000000000003</v>
      </c>
      <c r="E71" s="1"/>
      <c r="F71" s="1"/>
      <c r="G71" s="3"/>
    </row>
    <row r="72" spans="1:10" ht="13" customHeight="1">
      <c r="B72" s="65"/>
      <c r="D72" s="36"/>
    </row>
    <row r="73" spans="1:10" ht="13" customHeight="1">
      <c r="B73" s="65"/>
      <c r="D73" s="36"/>
    </row>
    <row r="74" spans="1:10" ht="13" customHeight="1">
      <c r="B74" s="65"/>
      <c r="D74" s="36"/>
    </row>
    <row r="75" spans="1:10" ht="13" customHeight="1">
      <c r="B75" s="65"/>
      <c r="D75" s="36"/>
    </row>
    <row r="76" spans="1:10" ht="13" customHeight="1">
      <c r="A76" s="8" t="s">
        <v>31</v>
      </c>
      <c r="B76" s="10" t="s">
        <v>10</v>
      </c>
      <c r="C76" s="7"/>
      <c r="D76" s="37"/>
      <c r="E76" s="5"/>
      <c r="F76" s="13"/>
      <c r="G76" s="12"/>
    </row>
    <row r="77" spans="1:10" ht="13" customHeight="1">
      <c r="A77" s="8" t="s">
        <v>19</v>
      </c>
      <c r="B77" s="10" t="s">
        <v>43</v>
      </c>
      <c r="C77" s="7"/>
      <c r="D77" s="37"/>
      <c r="E77" s="5"/>
      <c r="F77" s="5"/>
      <c r="G77" s="11"/>
    </row>
    <row r="78" spans="1:10" ht="13" customHeight="1">
      <c r="A78" s="4" t="s">
        <v>82</v>
      </c>
      <c r="B78" s="65" t="s">
        <v>34</v>
      </c>
      <c r="C78" s="2" t="s">
        <v>11</v>
      </c>
      <c r="D78" s="34">
        <f>'[1]GENERADOR C.H (2)'!$K$212</f>
        <v>277.84000000000003</v>
      </c>
      <c r="E78" s="1"/>
      <c r="F78" s="1"/>
      <c r="G78" s="3"/>
      <c r="J78" s="26"/>
    </row>
    <row r="79" spans="1:10" ht="13" customHeight="1">
      <c r="B79" s="65"/>
      <c r="E79" s="26"/>
    </row>
    <row r="80" spans="1:10" ht="13" customHeight="1">
      <c r="B80" s="65"/>
      <c r="E80" s="26"/>
    </row>
    <row r="81" spans="1:10" ht="13" customHeight="1">
      <c r="B81" s="65"/>
      <c r="E81" s="26"/>
    </row>
    <row r="82" spans="1:10" ht="13" customHeight="1">
      <c r="B82" s="65"/>
      <c r="E82" s="26"/>
    </row>
    <row r="83" spans="1:10" ht="13" customHeight="1">
      <c r="B83" s="65"/>
      <c r="E83" s="26"/>
    </row>
    <row r="84" spans="1:10" ht="13" customHeight="1">
      <c r="B84" s="65"/>
      <c r="E84" s="26"/>
    </row>
    <row r="85" spans="1:10" ht="13" customHeight="1">
      <c r="B85" s="65"/>
      <c r="E85" s="26"/>
    </row>
    <row r="86" spans="1:10" ht="13" customHeight="1">
      <c r="B86" s="65"/>
      <c r="E86" s="26"/>
    </row>
    <row r="87" spans="1:10" ht="5.25" customHeight="1">
      <c r="B87" s="65"/>
      <c r="E87" s="26"/>
    </row>
    <row r="88" spans="1:10" ht="8.25" customHeight="1">
      <c r="B88" s="65"/>
      <c r="E88" s="26"/>
    </row>
    <row r="89" spans="1:10" ht="13" customHeight="1">
      <c r="A89" s="4" t="s">
        <v>83</v>
      </c>
      <c r="B89" s="65" t="s">
        <v>44</v>
      </c>
      <c r="C89" s="2" t="s">
        <v>9</v>
      </c>
      <c r="D89" s="34">
        <f>'[1]GENERADOR C.H (2)'!$K$222</f>
        <v>312.5</v>
      </c>
      <c r="E89" s="1"/>
      <c r="F89" s="1"/>
      <c r="G89" s="3"/>
    </row>
    <row r="90" spans="1:10" ht="13" customHeight="1">
      <c r="B90" s="65"/>
      <c r="D90" s="36"/>
      <c r="E90" s="26"/>
    </row>
    <row r="91" spans="1:10" ht="13" customHeight="1">
      <c r="B91" s="65"/>
      <c r="D91" s="36"/>
      <c r="E91" s="26"/>
      <c r="J91" s="26"/>
    </row>
    <row r="92" spans="1:10" ht="13" customHeight="1">
      <c r="B92" s="65"/>
      <c r="D92" s="36"/>
      <c r="E92" s="26"/>
    </row>
    <row r="93" spans="1:10" ht="13" customHeight="1">
      <c r="B93" s="65"/>
      <c r="D93" s="36"/>
      <c r="E93" s="26"/>
    </row>
    <row r="94" spans="1:10" ht="13" customHeight="1">
      <c r="B94" s="65"/>
      <c r="D94" s="36"/>
      <c r="E94" s="26"/>
    </row>
    <row r="95" spans="1:10" ht="9" customHeight="1">
      <c r="B95" s="65"/>
      <c r="D95" s="36"/>
      <c r="E95" s="26"/>
    </row>
    <row r="96" spans="1:10" ht="13.5" customHeight="1">
      <c r="B96" s="65"/>
      <c r="D96" s="36"/>
      <c r="E96" s="26"/>
    </row>
    <row r="97" spans="1:7" ht="13" customHeight="1">
      <c r="A97" s="4" t="s">
        <v>84</v>
      </c>
      <c r="B97" s="65" t="s">
        <v>45</v>
      </c>
      <c r="C97" s="2" t="s">
        <v>20</v>
      </c>
      <c r="D97" s="34">
        <v>246.512</v>
      </c>
      <c r="E97" s="1"/>
      <c r="F97" s="1"/>
      <c r="G97" s="3"/>
    </row>
    <row r="98" spans="1:7" ht="13" customHeight="1">
      <c r="B98" s="65"/>
      <c r="D98" s="36"/>
      <c r="E98" s="26"/>
    </row>
    <row r="99" spans="1:7" ht="13" customHeight="1">
      <c r="B99" s="65"/>
      <c r="D99" s="36"/>
      <c r="E99" s="26"/>
    </row>
    <row r="100" spans="1:7" ht="13" customHeight="1">
      <c r="B100" s="65"/>
      <c r="D100" s="36"/>
      <c r="E100" s="26"/>
    </row>
    <row r="101" spans="1:7" ht="13" customHeight="1">
      <c r="B101" s="65"/>
      <c r="D101" s="36"/>
      <c r="E101" s="26"/>
    </row>
    <row r="102" spans="1:7" ht="13" customHeight="1">
      <c r="B102" s="65"/>
      <c r="D102" s="36"/>
      <c r="E102" s="26"/>
    </row>
    <row r="103" spans="1:7" ht="7.5" customHeight="1">
      <c r="B103" s="65"/>
      <c r="D103" s="36"/>
      <c r="E103" s="26"/>
    </row>
    <row r="104" spans="1:7" ht="4.5" customHeight="1">
      <c r="B104" s="65"/>
      <c r="D104" s="36"/>
      <c r="E104" s="26"/>
    </row>
    <row r="105" spans="1:7" ht="13" customHeight="1">
      <c r="A105" s="4" t="s">
        <v>85</v>
      </c>
      <c r="B105" s="65" t="s">
        <v>46</v>
      </c>
      <c r="C105" s="2" t="s">
        <v>18</v>
      </c>
      <c r="D105" s="34">
        <f>'[1]GENERADOR C.H (2)'!$K$239</f>
        <v>1249.92</v>
      </c>
      <c r="E105" s="30"/>
      <c r="F105" s="1"/>
      <c r="G105" s="3"/>
    </row>
    <row r="106" spans="1:7" ht="13" customHeight="1">
      <c r="B106" s="65"/>
      <c r="D106" s="36"/>
      <c r="E106" s="26"/>
    </row>
    <row r="107" spans="1:7" ht="13" customHeight="1">
      <c r="B107" s="65"/>
      <c r="D107" s="36"/>
    </row>
    <row r="108" spans="1:7" ht="13" customHeight="1">
      <c r="B108" s="65"/>
      <c r="D108" s="36"/>
    </row>
    <row r="109" spans="1:7" ht="13" customHeight="1">
      <c r="B109" s="65"/>
      <c r="D109" s="36"/>
    </row>
    <row r="110" spans="1:7" ht="13" customHeight="1">
      <c r="B110" s="65"/>
      <c r="D110" s="36"/>
    </row>
    <row r="111" spans="1:7" ht="13" customHeight="1">
      <c r="B111" s="65"/>
      <c r="D111" s="36"/>
    </row>
    <row r="112" spans="1:7" ht="13" customHeight="1">
      <c r="B112" s="65"/>
      <c r="D112" s="36"/>
    </row>
    <row r="113" spans="1:15" ht="13" customHeight="1">
      <c r="B113" s="65"/>
      <c r="D113" s="36"/>
    </row>
    <row r="114" spans="1:15" ht="13" customHeight="1">
      <c r="B114" s="65"/>
      <c r="D114" s="36"/>
    </row>
    <row r="115" spans="1:15" ht="13" customHeight="1">
      <c r="B115" s="65"/>
      <c r="D115" s="36"/>
      <c r="O115" s="22"/>
    </row>
    <row r="116" spans="1:15" ht="13" customHeight="1">
      <c r="B116" s="65"/>
      <c r="D116" s="36"/>
    </row>
    <row r="117" spans="1:15" ht="13" customHeight="1">
      <c r="B117" s="65"/>
      <c r="D117" s="36"/>
    </row>
    <row r="118" spans="1:15" ht="9.75" customHeight="1">
      <c r="B118" s="65"/>
      <c r="D118" s="36"/>
    </row>
    <row r="119" spans="1:15" ht="13" customHeight="1">
      <c r="A119" s="4" t="s">
        <v>86</v>
      </c>
      <c r="B119" s="65" t="s">
        <v>47</v>
      </c>
      <c r="C119" s="2" t="s">
        <v>9</v>
      </c>
      <c r="D119" s="34">
        <v>811.61000000000013</v>
      </c>
      <c r="E119" s="1"/>
      <c r="F119" s="1"/>
      <c r="G119" s="3"/>
    </row>
    <row r="120" spans="1:15" ht="13" customHeight="1">
      <c r="A120" s="4"/>
      <c r="B120" s="65"/>
      <c r="C120" s="2"/>
      <c r="D120" s="34"/>
      <c r="E120" s="1"/>
      <c r="F120" s="1"/>
      <c r="G120" s="3"/>
    </row>
    <row r="121" spans="1:15" ht="13" customHeight="1">
      <c r="A121" s="4"/>
      <c r="B121" s="65"/>
      <c r="C121" s="2"/>
      <c r="D121" s="34"/>
      <c r="E121" s="1"/>
      <c r="F121" s="1"/>
      <c r="G121" s="3"/>
    </row>
    <row r="122" spans="1:15" ht="13" customHeight="1">
      <c r="A122" s="4"/>
      <c r="B122" s="65"/>
      <c r="C122" s="2"/>
      <c r="D122" s="34"/>
      <c r="E122" s="1"/>
      <c r="F122" s="1"/>
      <c r="G122" s="3"/>
    </row>
    <row r="123" spans="1:15" ht="13" customHeight="1">
      <c r="B123" s="65"/>
      <c r="D123" s="36"/>
    </row>
    <row r="124" spans="1:15" ht="13" customHeight="1">
      <c r="B124" s="65"/>
      <c r="D124" s="36"/>
    </row>
    <row r="125" spans="1:15" ht="6" customHeight="1">
      <c r="B125" s="25"/>
      <c r="D125" s="36"/>
    </row>
    <row r="126" spans="1:15" ht="13" customHeight="1">
      <c r="A126" s="4" t="s">
        <v>87</v>
      </c>
      <c r="B126" s="65" t="s">
        <v>48</v>
      </c>
      <c r="C126" s="2" t="s">
        <v>7</v>
      </c>
      <c r="D126" s="34">
        <v>52</v>
      </c>
      <c r="E126" s="30"/>
      <c r="F126" s="1"/>
      <c r="G126" s="3"/>
    </row>
    <row r="127" spans="1:15" ht="13" customHeight="1">
      <c r="A127" s="4"/>
      <c r="B127" s="65"/>
      <c r="D127" s="36"/>
    </row>
    <row r="128" spans="1:15" ht="13" customHeight="1">
      <c r="A128" s="4"/>
      <c r="B128" s="65"/>
      <c r="D128" s="36"/>
    </row>
    <row r="129" spans="1:7" ht="13" customHeight="1">
      <c r="A129" s="4"/>
      <c r="B129" s="65"/>
      <c r="D129" s="36"/>
    </row>
    <row r="130" spans="1:7" ht="13" customHeight="1">
      <c r="A130" s="4"/>
      <c r="B130" s="65"/>
      <c r="D130" s="36"/>
    </row>
    <row r="131" spans="1:7" ht="13" customHeight="1">
      <c r="A131" s="4"/>
      <c r="B131" s="65"/>
      <c r="D131" s="36"/>
    </row>
    <row r="132" spans="1:7" ht="6" customHeight="1">
      <c r="A132" s="4"/>
      <c r="B132" s="28"/>
      <c r="D132" s="36"/>
    </row>
    <row r="133" spans="1:7" ht="13" customHeight="1">
      <c r="A133" s="4" t="s">
        <v>88</v>
      </c>
      <c r="B133" s="65" t="s">
        <v>49</v>
      </c>
      <c r="C133" s="2" t="s">
        <v>18</v>
      </c>
      <c r="D133" s="34">
        <f>'[1]GENERADOR C.H (2)'!$K$278</f>
        <v>1324.2280000000001</v>
      </c>
      <c r="E133" s="30"/>
      <c r="F133" s="1"/>
      <c r="G133" s="3"/>
    </row>
    <row r="134" spans="1:7" ht="13" customHeight="1">
      <c r="B134" s="65"/>
      <c r="D134" s="36"/>
    </row>
    <row r="135" spans="1:7" ht="13" customHeight="1">
      <c r="B135" s="65"/>
      <c r="D135" s="36"/>
    </row>
    <row r="136" spans="1:7" ht="13" customHeight="1">
      <c r="A136" s="4" t="s">
        <v>89</v>
      </c>
      <c r="B136" s="65" t="s">
        <v>50</v>
      </c>
      <c r="C136" s="2" t="s">
        <v>7</v>
      </c>
      <c r="D136" s="34">
        <v>3</v>
      </c>
      <c r="E136" s="1"/>
      <c r="F136" s="1"/>
      <c r="G136" s="3"/>
    </row>
    <row r="137" spans="1:7" ht="13" customHeight="1">
      <c r="B137" s="65"/>
      <c r="D137" s="36"/>
    </row>
    <row r="138" spans="1:7" ht="13" customHeight="1">
      <c r="B138" s="65"/>
      <c r="D138" s="36"/>
    </row>
    <row r="139" spans="1:7" ht="13" customHeight="1">
      <c r="B139" s="65"/>
      <c r="D139" s="36"/>
    </row>
    <row r="140" spans="1:7" ht="13" customHeight="1">
      <c r="B140" s="65"/>
      <c r="D140" s="36"/>
    </row>
    <row r="141" spans="1:7" ht="13" customHeight="1">
      <c r="B141" s="65"/>
      <c r="D141" s="36"/>
    </row>
    <row r="142" spans="1:7" ht="13" customHeight="1">
      <c r="B142" s="65"/>
      <c r="D142" s="36"/>
    </row>
    <row r="143" spans="1:7" ht="13" customHeight="1">
      <c r="A143" s="8" t="s">
        <v>19</v>
      </c>
      <c r="B143" s="10" t="s">
        <v>51</v>
      </c>
      <c r="C143" s="7"/>
      <c r="D143" s="33"/>
      <c r="E143" s="5"/>
      <c r="F143" s="13"/>
      <c r="G143" s="12"/>
    </row>
    <row r="144" spans="1:7" ht="13" hidden="1" customHeight="1">
      <c r="A144" s="8" t="s">
        <v>22</v>
      </c>
      <c r="B144" s="10" t="s">
        <v>24</v>
      </c>
      <c r="C144" s="7"/>
      <c r="D144" s="33"/>
      <c r="E144" s="5"/>
      <c r="F144" s="5"/>
      <c r="G144" s="11"/>
    </row>
    <row r="145" spans="1:15" ht="13" hidden="1" customHeight="1">
      <c r="A145" s="4" t="s">
        <v>23</v>
      </c>
      <c r="B145" s="65" t="s">
        <v>26</v>
      </c>
      <c r="C145" s="2" t="s">
        <v>7</v>
      </c>
      <c r="D145" s="38"/>
      <c r="E145" s="1"/>
      <c r="F145" s="1"/>
      <c r="G145" s="3"/>
    </row>
    <row r="146" spans="1:15" ht="13" hidden="1" customHeight="1">
      <c r="B146" s="65"/>
    </row>
    <row r="147" spans="1:15" ht="13" hidden="1" customHeight="1">
      <c r="B147" s="65"/>
    </row>
    <row r="148" spans="1:15" ht="13" hidden="1" customHeight="1">
      <c r="B148" s="65"/>
    </row>
    <row r="149" spans="1:15" ht="13" hidden="1" customHeight="1">
      <c r="B149" s="65"/>
    </row>
    <row r="150" spans="1:15" ht="13" hidden="1" customHeight="1">
      <c r="B150" s="65"/>
    </row>
    <row r="151" spans="1:15" ht="13" hidden="1" customHeight="1">
      <c r="B151" s="65"/>
    </row>
    <row r="152" spans="1:15" ht="13" hidden="1" customHeight="1">
      <c r="B152" s="65"/>
    </row>
    <row r="153" spans="1:15" ht="13" hidden="1" customHeight="1">
      <c r="A153" s="8" t="s">
        <v>22</v>
      </c>
      <c r="B153" s="10" t="s">
        <v>27</v>
      </c>
      <c r="C153" s="7"/>
      <c r="D153" s="33"/>
      <c r="E153" s="5"/>
      <c r="F153" s="13"/>
      <c r="G153" s="12"/>
      <c r="O153" s="20"/>
    </row>
    <row r="154" spans="1:15" ht="13" customHeight="1">
      <c r="A154" s="8" t="s">
        <v>21</v>
      </c>
      <c r="B154" s="41" t="s">
        <v>53</v>
      </c>
      <c r="C154" s="7"/>
      <c r="D154" s="37"/>
      <c r="E154" s="5"/>
      <c r="F154" s="5"/>
      <c r="G154" s="11"/>
    </row>
    <row r="155" spans="1:15" ht="36">
      <c r="A155" s="4" t="s">
        <v>90</v>
      </c>
      <c r="B155" s="42" t="s">
        <v>54</v>
      </c>
      <c r="C155" s="2" t="s">
        <v>11</v>
      </c>
      <c r="D155" s="34">
        <v>26</v>
      </c>
      <c r="E155" s="1"/>
      <c r="F155" s="1"/>
      <c r="G155" s="3"/>
    </row>
    <row r="156" spans="1:15" ht="36">
      <c r="A156" s="4" t="s">
        <v>91</v>
      </c>
      <c r="B156" s="42" t="s">
        <v>55</v>
      </c>
      <c r="C156" s="2" t="s">
        <v>18</v>
      </c>
      <c r="D156" s="34">
        <v>18</v>
      </c>
      <c r="E156" s="1"/>
      <c r="F156" s="1"/>
      <c r="G156" s="3"/>
    </row>
    <row r="157" spans="1:15" ht="48">
      <c r="A157" s="4" t="s">
        <v>92</v>
      </c>
      <c r="B157" s="42" t="s">
        <v>56</v>
      </c>
      <c r="C157" s="2" t="s">
        <v>11</v>
      </c>
      <c r="D157" s="34">
        <v>22.39</v>
      </c>
      <c r="E157" s="1"/>
      <c r="F157" s="1"/>
      <c r="G157" s="3"/>
    </row>
    <row r="158" spans="1:15" ht="60">
      <c r="A158" s="4" t="s">
        <v>93</v>
      </c>
      <c r="B158" s="42" t="s">
        <v>57</v>
      </c>
      <c r="C158" s="2" t="s">
        <v>11</v>
      </c>
      <c r="D158" s="34">
        <v>16.7</v>
      </c>
      <c r="E158" s="1"/>
      <c r="F158" s="1"/>
      <c r="G158" s="3"/>
    </row>
    <row r="159" spans="1:15" ht="36">
      <c r="A159" s="4" t="s">
        <v>94</v>
      </c>
      <c r="B159" s="42" t="s">
        <v>58</v>
      </c>
      <c r="C159" s="2" t="s">
        <v>11</v>
      </c>
      <c r="D159" s="34">
        <v>4</v>
      </c>
      <c r="E159" s="1"/>
      <c r="F159" s="1"/>
      <c r="G159" s="3"/>
    </row>
    <row r="160" spans="1:15" ht="36">
      <c r="A160" s="4" t="s">
        <v>95</v>
      </c>
      <c r="B160" s="42" t="s">
        <v>59</v>
      </c>
      <c r="C160" s="2" t="s">
        <v>7</v>
      </c>
      <c r="D160" s="34">
        <v>8</v>
      </c>
      <c r="E160" s="1"/>
      <c r="F160" s="1"/>
      <c r="G160" s="3"/>
    </row>
    <row r="161" spans="1:15" ht="8.25" customHeight="1">
      <c r="B161" s="40"/>
      <c r="E161" s="26"/>
    </row>
    <row r="162" spans="1:15" ht="13" customHeight="1">
      <c r="A162" s="8" t="s">
        <v>21</v>
      </c>
      <c r="B162" s="41" t="s">
        <v>60</v>
      </c>
      <c r="C162" s="7"/>
      <c r="D162" s="33"/>
      <c r="E162" s="5"/>
      <c r="F162" s="13"/>
      <c r="G162" s="12"/>
    </row>
    <row r="163" spans="1:15" ht="8.25" customHeight="1">
      <c r="B163" s="40"/>
      <c r="E163" s="26"/>
    </row>
    <row r="164" spans="1:15" ht="8.25" customHeight="1">
      <c r="B164" s="40"/>
      <c r="E164" s="26"/>
    </row>
    <row r="165" spans="1:15" ht="8.25" customHeight="1">
      <c r="B165" s="40"/>
      <c r="E165" s="26"/>
    </row>
    <row r="166" spans="1:15" ht="13" customHeight="1">
      <c r="A166" s="8" t="s">
        <v>6</v>
      </c>
      <c r="B166" s="61" t="s">
        <v>52</v>
      </c>
      <c r="C166" s="7"/>
      <c r="D166" s="33"/>
      <c r="E166" s="5"/>
      <c r="F166" s="13"/>
      <c r="G166" s="12"/>
      <c r="O166" s="21"/>
    </row>
    <row r="167" spans="1:15" ht="13" customHeight="1">
      <c r="A167" s="8"/>
      <c r="B167" s="61"/>
      <c r="C167" s="7"/>
      <c r="D167" s="33"/>
      <c r="E167" s="5"/>
      <c r="F167" s="5"/>
      <c r="G167" s="11"/>
      <c r="O167" s="21"/>
    </row>
    <row r="168" spans="1:15" ht="13" customHeight="1">
      <c r="B168" s="61"/>
    </row>
    <row r="169" spans="1:15" ht="18" customHeight="1">
      <c r="B169" s="61"/>
    </row>
    <row r="172" spans="1:15" ht="12.75" customHeight="1">
      <c r="A172" s="9" t="s">
        <v>25</v>
      </c>
      <c r="B172" s="9"/>
      <c r="C172" s="9"/>
      <c r="D172" s="39"/>
      <c r="E172" s="9"/>
      <c r="F172" s="9">
        <f>F166</f>
        <v>0</v>
      </c>
      <c r="G172" s="9"/>
      <c r="H172" s="29"/>
      <c r="J172" s="22"/>
      <c r="N172" s="26"/>
    </row>
    <row r="173" spans="1:15" ht="12.75" customHeight="1">
      <c r="A173" s="9" t="s">
        <v>28</v>
      </c>
      <c r="B173" s="9"/>
      <c r="C173" s="9"/>
      <c r="D173" s="39"/>
      <c r="E173" s="9"/>
      <c r="F173" s="9">
        <f>F172*0.16</f>
        <v>0</v>
      </c>
      <c r="G173" s="9"/>
      <c r="J173" s="27"/>
    </row>
    <row r="174" spans="1:15" ht="12.75" customHeight="1">
      <c r="A174" s="9" t="s">
        <v>29</v>
      </c>
      <c r="B174" s="9"/>
      <c r="C174" s="9"/>
      <c r="D174" s="39"/>
      <c r="E174" s="9"/>
      <c r="F174" s="9">
        <f>F173+F172</f>
        <v>0</v>
      </c>
      <c r="G174" s="9"/>
    </row>
    <row r="175" spans="1:15" ht="12.75" customHeight="1">
      <c r="A175" s="63"/>
      <c r="B175" s="63"/>
      <c r="C175" s="63"/>
      <c r="D175" s="63"/>
      <c r="E175" s="63"/>
      <c r="F175" s="63"/>
      <c r="G175" s="63"/>
      <c r="J175" s="21"/>
    </row>
    <row r="176" spans="1:15" ht="12.75" customHeight="1">
      <c r="A176" s="63"/>
      <c r="B176" s="63"/>
      <c r="C176" s="63"/>
      <c r="D176" s="63"/>
      <c r="E176" s="63"/>
      <c r="F176" s="63"/>
      <c r="G176" s="63"/>
    </row>
    <row r="177" spans="1:7" ht="12.75" customHeight="1">
      <c r="F177" s="9"/>
    </row>
    <row r="178" spans="1:7" ht="12.75" customHeight="1">
      <c r="F178" s="22"/>
    </row>
    <row r="183" spans="1:7" ht="12.75" customHeight="1">
      <c r="F183" s="22">
        <f>F178/3000</f>
        <v>0</v>
      </c>
    </row>
    <row r="184" spans="1:7" ht="12.75" customHeight="1">
      <c r="F184" s="22">
        <f>F183*2200</f>
        <v>0</v>
      </c>
    </row>
    <row r="187" spans="1:7" ht="12.75" customHeight="1">
      <c r="A187" s="64" t="s">
        <v>30</v>
      </c>
      <c r="B187" s="64"/>
      <c r="C187" s="64"/>
      <c r="D187" s="64"/>
      <c r="E187" s="64"/>
      <c r="F187" s="64"/>
      <c r="G187" s="64"/>
    </row>
    <row r="190" spans="1:7" ht="12.75" customHeight="1">
      <c r="A190" s="23" t="s">
        <v>15</v>
      </c>
      <c r="E190" s="62">
        <f>F25</f>
        <v>0</v>
      </c>
      <c r="F190" s="62"/>
    </row>
    <row r="191" spans="1:7" ht="12.75" customHeight="1">
      <c r="A191" s="23"/>
      <c r="E191" s="43"/>
      <c r="F191" s="43"/>
    </row>
    <row r="192" spans="1:7" ht="12.75" customHeight="1">
      <c r="A192" s="23" t="s">
        <v>33</v>
      </c>
      <c r="E192" s="62">
        <f>F48</f>
        <v>0</v>
      </c>
      <c r="F192" s="62"/>
    </row>
    <row r="193" spans="1:7" ht="12.75" customHeight="1">
      <c r="A193" s="23"/>
      <c r="E193" s="43"/>
      <c r="F193" s="43"/>
    </row>
    <row r="194" spans="1:7" ht="12.75" customHeight="1">
      <c r="A194" s="23" t="s">
        <v>0</v>
      </c>
      <c r="E194" s="62">
        <f>F76</f>
        <v>0</v>
      </c>
      <c r="F194" s="62"/>
    </row>
    <row r="195" spans="1:7" ht="12.75" customHeight="1">
      <c r="A195" s="23"/>
      <c r="E195" s="43"/>
      <c r="F195" s="43"/>
    </row>
    <row r="196" spans="1:7" ht="12.75" customHeight="1">
      <c r="A196" s="23" t="s">
        <v>43</v>
      </c>
      <c r="E196" s="62">
        <f>F143</f>
        <v>0</v>
      </c>
      <c r="F196" s="62"/>
    </row>
    <row r="197" spans="1:7" ht="12.75" customHeight="1">
      <c r="A197" s="23"/>
      <c r="E197" s="43"/>
      <c r="F197" s="43"/>
    </row>
    <row r="198" spans="1:7" ht="12.75" customHeight="1">
      <c r="A198" s="23" t="s">
        <v>53</v>
      </c>
      <c r="E198" s="62">
        <f>F162</f>
        <v>0</v>
      </c>
      <c r="F198" s="62"/>
    </row>
    <row r="199" spans="1:7" ht="12.75" customHeight="1">
      <c r="A199" s="23"/>
      <c r="E199" s="43"/>
      <c r="F199" s="43"/>
    </row>
    <row r="200" spans="1:7" ht="12.75" customHeight="1">
      <c r="A200" s="23"/>
      <c r="E200" s="43"/>
      <c r="F200" s="43"/>
    </row>
    <row r="201" spans="1:7" ht="12.75" customHeight="1">
      <c r="A201" s="9" t="s">
        <v>25</v>
      </c>
      <c r="E201" s="62">
        <f>E196+E194+E192+E190+E198</f>
        <v>0</v>
      </c>
      <c r="F201" s="62"/>
    </row>
    <row r="202" spans="1:7" ht="12.75" customHeight="1">
      <c r="E202" s="44"/>
      <c r="F202" s="44"/>
    </row>
    <row r="203" spans="1:7" ht="12.75" customHeight="1">
      <c r="A203" s="9" t="s">
        <v>28</v>
      </c>
      <c r="E203" s="62">
        <f>E201*0.16</f>
        <v>0</v>
      </c>
      <c r="F203" s="62"/>
    </row>
    <row r="204" spans="1:7" ht="12.75" customHeight="1">
      <c r="E204" s="44"/>
      <c r="F204" s="44"/>
    </row>
    <row r="205" spans="1:7" ht="12.75" customHeight="1">
      <c r="A205" s="9" t="s">
        <v>29</v>
      </c>
      <c r="E205" s="62">
        <f>E203+E201</f>
        <v>0</v>
      </c>
      <c r="F205" s="62"/>
    </row>
    <row r="207" spans="1:7" ht="12.75" customHeight="1">
      <c r="A207" s="63"/>
      <c r="B207" s="63"/>
      <c r="C207" s="63"/>
      <c r="D207" s="63"/>
      <c r="E207" s="63"/>
      <c r="F207" s="63"/>
      <c r="G207" s="63"/>
    </row>
    <row r="208" spans="1:7" ht="12.75" customHeight="1">
      <c r="A208" s="63"/>
      <c r="B208" s="63"/>
      <c r="C208" s="63"/>
      <c r="D208" s="63"/>
      <c r="E208" s="63"/>
      <c r="F208" s="63"/>
      <c r="G208" s="63"/>
    </row>
  </sheetData>
  <mergeCells count="33">
    <mergeCell ref="A175:G176"/>
    <mergeCell ref="B78:B88"/>
    <mergeCell ref="B89:B96"/>
    <mergeCell ref="B97:B104"/>
    <mergeCell ref="B166:B169"/>
    <mergeCell ref="B145:B152"/>
    <mergeCell ref="B119:B124"/>
    <mergeCell ref="B133:B135"/>
    <mergeCell ref="B28:B33"/>
    <mergeCell ref="A1:H1"/>
    <mergeCell ref="A2:H2"/>
    <mergeCell ref="B4:F4"/>
    <mergeCell ref="B136:B142"/>
    <mergeCell ref="B50:B55"/>
    <mergeCell ref="B71:B75"/>
    <mergeCell ref="B38:B42"/>
    <mergeCell ref="B43:B47"/>
    <mergeCell ref="B15:F16"/>
    <mergeCell ref="E201:F201"/>
    <mergeCell ref="E203:F203"/>
    <mergeCell ref="E205:F205"/>
    <mergeCell ref="A207:G208"/>
    <mergeCell ref="A187:G187"/>
    <mergeCell ref="E190:F190"/>
    <mergeCell ref="E194:F194"/>
    <mergeCell ref="E196:F196"/>
    <mergeCell ref="E192:F192"/>
    <mergeCell ref="E198:F198"/>
    <mergeCell ref="B105:B118"/>
    <mergeCell ref="B56:B70"/>
    <mergeCell ref="B126:B131"/>
    <mergeCell ref="B34:B37"/>
    <mergeCell ref="B20:B24"/>
  </mergeCells>
  <pageMargins left="0.74803149606299213" right="0.23622047244094491" top="0.43307086614173229" bottom="0.78740157480314965" header="0.27559055118110237" footer="1.2204724409448819"/>
  <headerFooter>
    <oddHeader>&amp;R&amp;8Página &amp;P de &amp;N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b)Estandar (E)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Juan Carlos Diaz Jimenez</cp:lastModifiedBy>
  <cp:lastPrinted>2020-06-30T17:40:59Z</cp:lastPrinted>
  <dcterms:created xsi:type="dcterms:W3CDTF">2017-09-23T01:53:54Z</dcterms:created>
  <dcterms:modified xsi:type="dcterms:W3CDTF">2020-06-30T19:28:26Z</dcterms:modified>
</cp:coreProperties>
</file>