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INFORME FOFISP MAYO 2025\"/>
    </mc:Choice>
  </mc:AlternateContent>
  <bookViews>
    <workbookView xWindow="0" yWindow="0" windowWidth="28800" windowHeight="12435" activeTab="2"/>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<sst xmlns="http://schemas.openxmlformats.org/spreadsheetml/2006/main" count="16164" uniqueCount="2175">
  <si>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</si>
  <si>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</si>
  <si>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</si>
  <si>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</si>
  <si>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</si>
  <si>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</si>
  <si>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</si>
  <si>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</si>
  <si>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</si>
  <si>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</si>
  <si>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</si>
  <si>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</si>
  <si>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</si>
  <si>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</si>
  <si>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</si>
  <si>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</si>
  <si>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</si>
  <si>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</si>
  <si>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</si>
  <si>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</si>
  <si>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</si>
  <si>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</si>
  <si>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</si>
  <si>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</si>
  <si>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</si>
  <si>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</si>
  <si>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</si>
  <si>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</si>
  <si>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</si>
  <si>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</si>
  <si>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</si>
  <si>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</si>
  <si>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</si>
  <si>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</si>
  <si>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</si>
  <si>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</si>
  <si>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</si>
  <si>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</si>
  <si>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</si>
  <si>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</si>
  <si>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</si>
  <si>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</si>
  <si>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</si>
  <si>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</si>
  <si>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</si>
  <si>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</si>
  <si>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</si>
  <si>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</si>
  <si>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</si>
  <si>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</si>
  <si>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</si>
  <si>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</si>
  <si>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</si>
  <si>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</si>
  <si>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</si>
  <si>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</si>
  <si>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</si>
  <si>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</si>
  <si>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</si>
  <si>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</si>
  <si>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</si>
  <si>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</si>
  <si>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</si>
  <si>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</si>
  <si>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</si>
  <si>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</si>
  <si>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</si>
  <si>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</si>
  <si>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</si>
  <si>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</si>
  <si>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</si>
  <si>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</si>
  <si>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</si>
  <si>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</si>
  <si>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</si>
  <si>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</si>
  <si>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</si>
  <si>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</si>
  <si>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</si>
  <si>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</si>
  <si>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</si>
  <si>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</si>
  <si>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</si>
  <si>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</si>
  <si>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</si>
  <si>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</si>
  <si>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</si>
  <si>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</si>
  <si>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</si>
  <si>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</si>
  <si>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</si>
  <si>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</si>
  <si>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</si>
  <si>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</si>
  <si>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</si>
  <si>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</si>
  <si>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</si>
  <si>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</si>
  <si>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</si>
  <si>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</si>
  <si>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</si>
  <si>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</si>
  <si>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</si>
  <si>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</si>
  <si>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</si>
  <si>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</si>
  <si>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</si>
  <si>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</si>
  <si>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</si>
  <si>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</si>
  <si>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</si>
  <si>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</si>
  <si>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</si>
  <si>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</si>
  <si>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</si>
  <si>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</si>
  <si>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</si>
  <si>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</si>
  <si>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</si>
  <si>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</si>
  <si>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</si>
  <si>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</si>
  <si>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</si>
  <si>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</si>
  <si>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</si>
  <si>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</si>
  <si>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</si>
  <si>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</si>
  <si>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</si>
  <si>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</si>
  <si>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</si>
  <si>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</si>
  <si>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</si>
  <si>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</si>
  <si>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</si>
  <si>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</si>
  <si>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</si>
  <si>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</si>
  <si>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</si>
  <si>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</si>
  <si>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</si>
  <si>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</si>
  <si>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</si>
  <si>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</si>
  <si>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</si>
  <si>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</si>
  <si>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</si>
  <si>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</si>
  <si>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</si>
  <si>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</si>
  <si>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</si>
  <si>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</si>
  <si>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</si>
  <si>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</si>
  <si>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</si>
  <si>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</si>
  <si>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</si>
  <si>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</si>
  <si>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</si>
  <si>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</si>
  <si>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</si>
  <si>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</si>
  <si>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</si>
  <si>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</si>
  <si>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</si>
  <si>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</si>
  <si>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</si>
  <si>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</si>
  <si>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</si>
  <si>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</si>
  <si>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</si>
  <si>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</si>
  <si>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</si>
  <si>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</si>
  <si>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</si>
  <si>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</si>
  <si>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</si>
  <si>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</si>
  <si>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</si>
  <si>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</si>
  <si>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</si>
  <si>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</si>
  <si>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</si>
  <si>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</si>
  <si>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</si>
  <si>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</si>
  <si>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</si>
  <si>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</si>
  <si>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</si>
  <si>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</si>
  <si>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</si>
  <si>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</si>
  <si>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</si>
  <si>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</si>
  <si>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</si>
  <si>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</si>
  <si>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</si>
  <si>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</si>
  <si>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</si>
  <si>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</si>
  <si>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</si>
  <si>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</si>
  <si>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</si>
  <si>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</si>
  <si>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</si>
  <si>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</si>
  <si>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</si>
  <si>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</si>
  <si>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</si>
  <si>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</si>
  <si>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</si>
  <si>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</si>
  <si>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</si>
  <si>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</si>
  <si>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</si>
  <si>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</si>
  <si>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</si>
  <si>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</si>
  <si>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</si>
  <si>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</si>
  <si>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</si>
  <si>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</si>
  <si>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</si>
  <si>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</si>
  <si>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</si>
  <si>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</si>
  <si>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</si>
  <si>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</si>
  <si>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</si>
  <si>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</si>
  <si>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</si>
  <si>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</si>
  <si>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</si>
  <si>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</si>
  <si>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</si>
  <si>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</si>
  <si>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</si>
  <si>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</si>
  <si>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</si>
  <si>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</si>
  <si>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</si>
  <si>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</si>
  <si>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</si>
  <si>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</si>
  <si>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</si>
  <si>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</si>
  <si>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</si>
  <si>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</si>
  <si>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</si>
  <si>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</si>
  <si>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</si>
  <si>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</si>
  <si>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</si>
  <si>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</si>
  <si>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</si>
  <si>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</si>
  <si>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</si>
  <si>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</si>
  <si>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</si>
  <si>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</si>
  <si>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</si>
  <si>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</si>
  <si>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</si>
  <si>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</si>
  <si>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</si>
  <si>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</si>
  <si>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</si>
  <si>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</si>
  <si>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</si>
  <si>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</si>
  <si>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</si>
  <si>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</si>
  <si>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</si>
  <si>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</si>
  <si>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</si>
  <si>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</si>
  <si>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</si>
  <si>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</si>
  <si>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</si>
  <si>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</si>
  <si>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</si>
  <si>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</si>
  <si>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</si>
  <si>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</si>
  <si>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</si>
  <si>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</si>
  <si>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</si>
  <si>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</si>
  <si>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</si>
  <si>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</si>
  <si>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</si>
  <si>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</si>
  <si>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</si>
  <si>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</si>
  <si>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</si>
  <si>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</si>
  <si>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</si>
  <si>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</si>
  <si>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</si>
  <si>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</si>
  <si>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</si>
  <si>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</si>
  <si>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</si>
  <si>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</si>
  <si>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</si>
  <si>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</si>
  <si>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</si>
  <si>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</si>
  <si>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</si>
  <si>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</si>
  <si>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</si>
  <si>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</si>
  <si>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</si>
  <si>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</si>
  <si>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</si>
  <si>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</si>
  <si>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</si>
  <si>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</si>
  <si>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</si>
  <si>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</si>
  <si>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</si>
  <si>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</si>
  <si>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</si>
  <si>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</si>
  <si>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</si>
  <si>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</si>
  <si>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</si>
  <si>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</si>
  <si>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</si>
  <si>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</si>
  <si>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</si>
  <si>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</si>
  <si>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</si>
  <si>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</si>
  <si>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</si>
  <si>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</si>
  <si>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</si>
  <si>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</si>
  <si>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</si>
  <si>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</si>
  <si>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</si>
  <si>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</si>
  <si>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</si>
  <si>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</si>
  <si>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</si>
  <si>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</si>
  <si>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</si>
  <si>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</si>
  <si>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</si>
  <si>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</si>
  <si>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</si>
  <si>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</si>
  <si>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</si>
  <si>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</si>
  <si>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</si>
  <si>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</si>
  <si>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</si>
  <si>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</si>
  <si>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</si>
  <si>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</si>
  <si>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</si>
  <si>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</si>
  <si>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</si>
  <si>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</si>
  <si>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</si>
  <si>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</si>
  <si>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</si>
  <si>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</si>
  <si>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</si>
  <si>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</si>
  <si>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</si>
  <si>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</si>
  <si>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</si>
  <si>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</si>
  <si>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</si>
  <si>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</si>
  <si>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</si>
  <si>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</si>
  <si>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</si>
  <si>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</si>
  <si>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</si>
  <si>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</si>
  <si>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</si>
  <si>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</si>
  <si>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</si>
  <si>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</si>
  <si>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</si>
  <si>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</si>
  <si>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</si>
  <si>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</si>
  <si>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</si>
  <si>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</si>
  <si>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</si>
  <si>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</si>
  <si>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</si>
  <si>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</si>
  <si>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</si>
  <si>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</si>
  <si>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</si>
  <si>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</si>
  <si>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</si>
  <si>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</si>
  <si>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</si>
  <si>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</si>
  <si>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</si>
  <si>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</si>
  <si>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</si>
  <si>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</si>
  <si>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</si>
  <si>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</si>
  <si>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</si>
  <si>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</si>
  <si>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</si>
  <si>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</si>
  <si>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</si>
  <si>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</si>
  <si>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</si>
  <si>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</si>
  <si>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</si>
  <si>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</si>
  <si>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</si>
  <si>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</si>
  <si>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</si>
  <si>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</si>
  <si>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</si>
  <si>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</si>
  <si>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</si>
  <si>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</si>
  <si>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</si>
  <si>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</si>
  <si>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</si>
  <si>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</si>
  <si>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</si>
  <si>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</si>
  <si>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</si>
  <si>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</si>
  <si>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</si>
  <si>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</si>
  <si>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</si>
  <si>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</si>
  <si>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</si>
  <si>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</si>
  <si>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</si>
  <si>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</si>
  <si>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</si>
  <si>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</si>
  <si>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</si>
  <si>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</si>
  <si>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</si>
  <si>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</si>
  <si>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</si>
  <si>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</si>
  <si>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</si>
  <si>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</si>
  <si>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</si>
  <si>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</si>
  <si>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</si>
  <si>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</si>
  <si>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</si>
  <si>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</si>
  <si>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</si>
  <si>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</si>
  <si>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</si>
  <si>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</si>
  <si>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</si>
  <si>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</si>
  <si>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</si>
  <si>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</si>
  <si>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</si>
  <si>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</si>
  <si>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</si>
  <si>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</si>
  <si>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</si>
  <si>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</si>
  <si>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</si>
  <si>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</si>
  <si>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</si>
  <si>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</si>
  <si>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</si>
  <si>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</si>
  <si>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</si>
  <si>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</si>
  <si>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</si>
  <si>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</si>
  <si>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</si>
  <si>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</si>
  <si>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</si>
  <si>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</si>
  <si>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</si>
  <si>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</si>
  <si>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</si>
  <si>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</si>
  <si>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</si>
  <si>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</si>
  <si>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</si>
  <si>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</si>
  <si>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</si>
  <si>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</si>
  <si>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</si>
  <si>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</si>
  <si>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</si>
  <si>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</si>
  <si>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</si>
  <si>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</si>
  <si>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</si>
  <si>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</si>
  <si>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</si>
  <si>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</si>
  <si>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</si>
  <si>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</si>
  <si>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</si>
  <si>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</si>
  <si>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</si>
  <si>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</si>
  <si>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</si>
  <si>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</si>
  <si>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</si>
  <si>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</si>
  <si>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</si>
  <si>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</si>
  <si>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</si>
  <si>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</si>
  <si>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</si>
  <si>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</si>
  <si>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</si>
  <si>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</si>
  <si>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</si>
  <si>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</si>
  <si>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</si>
  <si>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</si>
  <si>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</si>
  <si>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</si>
  <si>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</si>
  <si>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</si>
  <si>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</si>
  <si>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</si>
  <si>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</si>
  <si>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</si>
  <si>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</si>
  <si>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</si>
  <si>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</si>
  <si>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</si>
  <si>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</si>
  <si>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</si>
  <si>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</si>
  <si>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</si>
  <si>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</si>
  <si>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</si>
  <si>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</si>
  <si>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</si>
  <si>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</si>
  <si>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</si>
  <si>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</si>
  <si>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</si>
  <si>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</si>
  <si>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</si>
  <si>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</si>
  <si>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</si>
  <si>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</si>
  <si>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</si>
  <si>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</si>
  <si>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</si>
  <si>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</si>
  <si>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</si>
  <si>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</si>
  <si>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</si>
  <si>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</si>
  <si>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</si>
  <si>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</si>
  <si>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</si>
  <si>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</si>
  <si>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</si>
  <si>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</si>
  <si>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</si>
  <si>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</si>
  <si>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</si>
  <si>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</si>
  <si>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</si>
  <si>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</si>
  <si>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</si>
  <si>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</si>
  <si>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</si>
  <si>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</si>
  <si>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</si>
  <si>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</si>
  <si>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</si>
  <si>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</si>
  <si>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</si>
  <si>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</si>
  <si>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</si>
  <si>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</si>
  <si>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</si>
  <si>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</si>
  <si>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</si>
  <si>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</si>
  <si>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</si>
  <si>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</si>
  <si>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</si>
  <si>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</si>
  <si>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</si>
  <si>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</si>
  <si>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</si>
  <si>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</si>
  <si>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</si>
  <si>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</si>
  <si>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</si>
  <si>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</si>
  <si>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</si>
  <si>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</si>
  <si>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</si>
  <si>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</si>
  <si>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</si>
  <si>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</si>
  <si>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</si>
  <si>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</si>
  <si>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</si>
  <si>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</si>
  <si>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</si>
  <si>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</si>
  <si>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</si>
  <si>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</si>
  <si>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</si>
  <si>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</si>
  <si>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</si>
  <si>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</si>
  <si>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</si>
  <si>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</si>
  <si>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</si>
  <si>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</si>
  <si>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</si>
  <si>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</si>
  <si>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</si>
  <si>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</si>
  <si>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</si>
  <si>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</si>
  <si>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</si>
  <si>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</si>
  <si>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</si>
  <si>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</si>
  <si>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</si>
  <si>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</si>
  <si>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</si>
  <si>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</si>
  <si>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</si>
  <si>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</si>
  <si>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</si>
  <si>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</si>
  <si>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</si>
  <si>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</si>
  <si>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</si>
  <si>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</si>
  <si>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</si>
  <si>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</si>
  <si>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</si>
  <si>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</si>
  <si>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</si>
  <si>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</si>
  <si>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</si>
  <si>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</si>
  <si>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</si>
  <si>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</si>
  <si>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</si>
  <si>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</si>
  <si>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</si>
  <si>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</si>
  <si>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</si>
  <si>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</si>
  <si>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</si>
  <si>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</si>
  <si>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</si>
  <si>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</si>
  <si>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</si>
  <si>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</si>
  <si>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</si>
  <si>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</si>
  <si>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</si>
  <si>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</si>
  <si>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</si>
  <si>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</si>
  <si>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</si>
  <si>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</si>
  <si>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</si>
  <si>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</si>
  <si>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</si>
  <si>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</si>
  <si>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</si>
  <si>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</si>
  <si>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</si>
  <si>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</si>
  <si>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</si>
  <si>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</si>
  <si>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</si>
  <si>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</si>
  <si>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</si>
  <si>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</si>
  <si>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</si>
  <si>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</si>
  <si>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</si>
  <si>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</si>
  <si>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</si>
  <si>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</si>
  <si>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</si>
  <si>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</si>
  <si>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</si>
  <si>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</si>
  <si>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</si>
  <si>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</si>
  <si>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</si>
  <si>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</si>
  <si>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</si>
  <si>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</si>
  <si>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</si>
  <si>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</si>
  <si>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</si>
  <si>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</si>
  <si>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</si>
  <si>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</si>
  <si>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</si>
  <si>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</si>
  <si>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</si>
  <si>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</si>
  <si>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</si>
  <si>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</si>
  <si>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</si>
  <si>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</si>
  <si>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</si>
  <si>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</si>
  <si>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</si>
  <si>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</si>
  <si>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</si>
  <si>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</si>
  <si>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</si>
  <si>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</si>
  <si>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</si>
  <si>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</si>
  <si>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</si>
  <si>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</si>
  <si>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</si>
  <si>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</si>
  <si>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</si>
  <si>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</si>
  <si>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</si>
  <si>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</si>
  <si>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</si>
  <si>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</si>
  <si>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</si>
  <si>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</si>
  <si>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</si>
  <si>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</si>
  <si>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</si>
  <si>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</si>
  <si>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</si>
  <si>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</si>
  <si>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</si>
  <si>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</si>
  <si>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</si>
  <si>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</si>
  <si>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</si>
  <si>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</si>
  <si>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</si>
  <si>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</si>
  <si>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</si>
  <si>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</si>
  <si>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</si>
  <si>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</si>
  <si>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</si>
  <si>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</si>
  <si>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</si>
  <si>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</si>
  <si>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</si>
  <si>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</si>
  <si>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</si>
  <si>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</si>
  <si>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</si>
  <si>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</si>
  <si>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</si>
  <si>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</si>
  <si>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</si>
  <si>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</si>
  <si>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</si>
  <si>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</si>
  <si>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</si>
  <si>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</si>
  <si>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</si>
  <si>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</si>
  <si>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</si>
  <si>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</si>
  <si>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</si>
  <si>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</si>
  <si>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</si>
  <si>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</si>
  <si>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</si>
  <si>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</si>
  <si>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</si>
  <si>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</si>
  <si>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</si>
  <si>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</si>
  <si>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</si>
  <si>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</si>
  <si>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</si>
  <si>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</si>
  <si>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</si>
  <si>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</si>
  <si>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</si>
  <si>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</si>
  <si>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</si>
  <si>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</si>
  <si>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</si>
  <si>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</si>
  <si>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</si>
  <si>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</si>
  <si>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</si>
  <si>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</si>
  <si>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</si>
  <si>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</si>
  <si>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</si>
  <si>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</si>
  <si>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</si>
  <si>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</si>
  <si>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</si>
  <si>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</si>
  <si>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</si>
  <si>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</si>
  <si>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</si>
  <si>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</si>
  <si>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</si>
  <si>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</si>
  <si>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</si>
  <si>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</si>
  <si>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</si>
  <si>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</si>
  <si>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</si>
  <si>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</si>
  <si>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</si>
  <si>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</si>
  <si>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</si>
  <si>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</si>
  <si>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</si>
  <si>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</si>
  <si>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</si>
  <si>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</si>
  <si>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</si>
  <si>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</si>
  <si>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</si>
  <si>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</si>
  <si>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</si>
  <si>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</si>
  <si>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</si>
  <si>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</si>
  <si>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</si>
  <si>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</si>
  <si>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</si>
  <si>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</si>
  <si>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</si>
  <si>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</si>
  <si>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</si>
  <si>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</si>
  <si>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</si>
  <si>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</si>
  <si>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</si>
  <si>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</si>
  <si>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</si>
  <si>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</si>
  <si>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</si>
  <si>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</si>
  <si>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</si>
  <si>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</si>
  <si>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</si>
  <si>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</si>
  <si>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</si>
  <si>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</si>
  <si>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</si>
  <si>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</si>
  <si>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</si>
  <si>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</si>
  <si>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</si>
  <si>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</si>
  <si>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</si>
  <si>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</si>
  <si>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</si>
  <si>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</si>
  <si>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</si>
  <si>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</si>
  <si>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</si>
  <si>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</si>
  <si>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</si>
  <si>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</si>
  <si>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</si>
  <si>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</si>
  <si>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</si>
  <si>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</si>
  <si>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</si>
  <si>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</si>
  <si>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</si>
  <si>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</si>
  <si>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</si>
  <si>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</si>
  <si>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</si>
  <si>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</si>
  <si>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</si>
  <si>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</si>
  <si>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</si>
  <si>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</si>
  <si>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</si>
  <si>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</si>
  <si>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</si>
  <si>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</si>
  <si>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</si>
  <si>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</si>
  <si>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</si>
  <si>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</si>
  <si>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</si>
  <si>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</si>
  <si>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</si>
  <si>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</si>
  <si>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</si>
  <si>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</si>
  <si>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</si>
  <si>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</si>
  <si>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</si>
  <si>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</si>
  <si>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</si>
  <si>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</si>
  <si>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</si>
  <si>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</si>
  <si>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</si>
  <si>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</si>
  <si>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</si>
  <si>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</si>
  <si>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</si>
  <si>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</si>
  <si>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</si>
  <si>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</si>
  <si>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</si>
  <si>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</si>
  <si>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</si>
  <si>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</si>
  <si>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</si>
  <si>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</si>
  <si>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</si>
  <si>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</si>
  <si>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</si>
  <si>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</si>
  <si>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</si>
  <si>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</si>
  <si>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</si>
  <si>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</si>
  <si>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</si>
  <si>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</si>
  <si>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</si>
  <si>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</si>
  <si>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</si>
  <si>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</si>
  <si>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</si>
  <si>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</si>
  <si>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</si>
  <si>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</si>
  <si>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</si>
  <si>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</si>
  <si>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</si>
  <si>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</si>
  <si>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</si>
  <si>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</si>
  <si>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</si>
  <si>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</si>
  <si>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</si>
  <si>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</si>
  <si>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</si>
  <si>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</si>
  <si>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</si>
  <si>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</si>
  <si>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</si>
  <si>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</si>
  <si>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</si>
  <si>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</si>
  <si>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</si>
  <si>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</si>
  <si>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</si>
  <si>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</si>
  <si>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</si>
  <si>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</si>
  <si>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</si>
  <si>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</si>
  <si>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</si>
  <si>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</si>
  <si>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</si>
  <si>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</si>
  <si>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</si>
  <si>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</si>
  <si>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</si>
  <si>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</si>
  <si>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</si>
  <si>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</si>
  <si>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</si>
  <si>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</si>
  <si>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</si>
  <si>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</si>
  <si>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</si>
  <si>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</si>
  <si>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</si>
  <si>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</si>
  <si>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</si>
  <si>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</si>
  <si>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</si>
  <si>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</si>
  <si>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</si>
  <si>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</si>
  <si>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</si>
  <si>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</si>
  <si>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</si>
  <si>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</si>
  <si>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</si>
  <si>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</si>
  <si>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</si>
  <si>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</si>
  <si>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</si>
  <si>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</si>
  <si>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</si>
  <si>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</si>
  <si>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</si>
  <si>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</si>
  <si>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</si>
  <si>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</si>
  <si>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</si>
  <si>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</si>
  <si>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</si>
  <si>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</si>
  <si>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</si>
  <si>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</si>
  <si>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</si>
  <si>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</si>
  <si>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</si>
  <si>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</si>
  <si>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</si>
  <si>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</si>
  <si>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</si>
  <si>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</si>
  <si>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</si>
  <si>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</si>
  <si>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</si>
  <si>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</si>
  <si>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</si>
  <si>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</si>
  <si>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</si>
  <si>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</si>
  <si>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</si>
  <si>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</si>
  <si>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</si>
  <si>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</si>
  <si>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</si>
  <si>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</si>
  <si>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</si>
  <si>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</si>
  <si>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</si>
  <si>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</si>
  <si>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</si>
  <si>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</si>
  <si>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</si>
  <si>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</si>
  <si>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</si>
  <si>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</si>
  <si>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</si>
  <si>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</si>
  <si>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</si>
  <si>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</si>
  <si>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</si>
  <si>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</si>
  <si>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</si>
  <si>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</si>
  <si>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</si>
  <si>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</si>
  <si>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</si>
  <si>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</si>
  <si>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</si>
  <si>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</si>
  <si>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</si>
  <si>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</si>
  <si>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</si>
  <si>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</si>
  <si>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</si>
  <si>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</si>
  <si>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</si>
  <si>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</si>
  <si>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</si>
  <si>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</si>
  <si>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</si>
  <si>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</si>
  <si>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</si>
  <si>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</si>
  <si>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</si>
  <si>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</si>
  <si>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</si>
  <si>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</si>
  <si>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</si>
  <si>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</si>
  <si>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</si>
  <si>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</si>
  <si>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</si>
  <si>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</si>
  <si>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</si>
  <si>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</si>
  <si>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</si>
  <si>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</si>
  <si>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</si>
  <si>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</si>
  <si>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</si>
  <si>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</si>
  <si>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</si>
  <si>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</si>
  <si>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</si>
  <si>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</si>
  <si>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</si>
  <si>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</si>
  <si>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</si>
  <si>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</si>
  <si>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</si>
  <si>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</si>
  <si>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</si>
  <si>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</si>
  <si>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</si>
  <si>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</si>
  <si>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</si>
  <si>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</si>
  <si>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</si>
  <si>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</si>
  <si>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</si>
  <si>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</si>
  <si>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</si>
  <si>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</si>
  <si>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</si>
  <si>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</si>
  <si>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</si>
  <si>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</si>
  <si>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</si>
  <si>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</si>
  <si>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</si>
  <si>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</si>
  <si>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</si>
  <si>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</si>
  <si>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</si>
  <si>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</si>
  <si>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</si>
  <si>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</si>
  <si>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</si>
  <si>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</si>
  <si>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</si>
  <si>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</si>
  <si>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</si>
  <si>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</si>
  <si>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</si>
  <si>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</si>
  <si>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</si>
  <si>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</si>
  <si>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</si>
  <si>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</si>
  <si>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</si>
  <si>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</si>
  <si>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</si>
  <si>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</si>
  <si>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</si>
  <si>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</si>
  <si>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</si>
  <si>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</si>
  <si>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</si>
  <si>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</si>
  <si>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</si>
  <si>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</si>
  <si>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</si>
  <si>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</si>
  <si>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</si>
  <si>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</si>
  <si>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</si>
  <si>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</si>
  <si>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</si>
  <si>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</si>
  <si>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</si>
  <si>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</si>
  <si>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</si>
  <si>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</si>
  <si>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</si>
  <si>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</si>
  <si>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</si>
  <si>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</si>
  <si>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</si>
  <si>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</si>
  <si>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</si>
  <si>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</si>
  <si>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</si>
  <si>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</si>
  <si>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</si>
  <si>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</si>
  <si>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</si>
  <si>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</si>
  <si>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</si>
  <si>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</si>
  <si>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</si>
  <si>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</si>
  <si>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</si>
  <si>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</si>
  <si>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</si>
  <si>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</si>
  <si>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</si>
  <si>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</si>
  <si>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</si>
  <si>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</si>
  <si>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</si>
  <si>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</si>
  <si>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</si>
  <si>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</si>
  <si>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</si>
  <si>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</si>
  <si>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</si>
  <si>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</si>
  <si>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</si>
  <si>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</si>
  <si>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</si>
  <si>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</si>
  <si>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</si>
  <si>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</si>
  <si>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</si>
  <si>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</si>
  <si>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</si>
  <si>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</si>
  <si>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</si>
  <si>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</si>
  <si>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</si>
  <si>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</si>
  <si>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</si>
  <si>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</si>
  <si>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</si>
  <si>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</si>
  <si>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</si>
  <si>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</si>
  <si>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</si>
  <si>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</si>
  <si>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</si>
  <si>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</si>
  <si>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</si>
  <si>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</si>
  <si>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</si>
  <si>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</si>
  <si>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</si>
  <si>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</si>
  <si>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</si>
  <si>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</si>
  <si>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</si>
  <si>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</si>
  <si>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</si>
  <si>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</si>
  <si>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</si>
  <si>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</si>
  <si>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</si>
  <si>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</si>
  <si>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</si>
  <si>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</si>
  <si>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</si>
  <si>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</si>
  <si>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</si>
  <si>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</si>
  <si>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</si>
  <si>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</si>
  <si>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</si>
  <si>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</si>
  <si>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</si>
  <si>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</si>
  <si>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</si>
  <si>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</si>
  <si>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</si>
  <si>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</si>
  <si>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</si>
  <si>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</si>
  <si>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</si>
  <si>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</si>
  <si>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</si>
  <si>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</si>
  <si>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</si>
  <si>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</si>
  <si>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</si>
  <si>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</si>
  <si>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</si>
  <si>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</si>
  <si>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</si>
  <si>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</si>
  <si>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</si>
  <si>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</si>
  <si>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</si>
  <si>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</si>
  <si>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</si>
  <si>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</si>
  <si>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</si>
  <si>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</si>
  <si>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</si>
  <si>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</si>
  <si>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</si>
  <si>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</si>
  <si>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</si>
  <si>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</si>
  <si>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</si>
  <si>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</si>
  <si>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</si>
  <si>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</si>
  <si>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</si>
  <si>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</si>
  <si>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</si>
  <si>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</si>
  <si>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</si>
  <si>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</si>
  <si>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</si>
  <si>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</si>
  <si>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</si>
  <si>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</si>
  <si>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</si>
  <si>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</si>
  <si>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</si>
  <si>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</si>
  <si>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</si>
  <si>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</si>
  <si>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</si>
  <si>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</si>
  <si>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</si>
  <si>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</si>
  <si>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</si>
  <si>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</si>
  <si>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</si>
  <si>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</si>
  <si>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</si>
  <si>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</si>
  <si>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</si>
  <si>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</si>
  <si>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</si>
  <si>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</si>
  <si>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</si>
  <si>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</si>
  <si>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</si>
  <si>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</si>
  <si>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</si>
  <si>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</si>
  <si>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</si>
  <si>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</si>
  <si>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</si>
  <si>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</si>
  <si>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</si>
  <si>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</si>
  <si>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</si>
  <si>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</si>
  <si>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</si>
  <si>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</si>
  <si>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</si>
  <si>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</si>
  <si>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</si>
  <si>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</si>
  <si>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</si>
  <si>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</si>
  <si>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</si>
  <si>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</si>
  <si>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</si>
  <si>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</si>
  <si>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</si>
  <si>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</si>
  <si>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</si>
  <si>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</si>
  <si>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</si>
  <si>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</si>
  <si>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</si>
  <si>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</si>
  <si>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</si>
  <si>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</si>
  <si>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</si>
  <si>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</si>
  <si>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</si>
  <si>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</si>
  <si>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</si>
  <si>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</si>
  <si>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</si>
  <si>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</si>
  <si>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</si>
  <si>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</si>
  <si>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</si>
  <si>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</si>
  <si>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</si>
  <si>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</si>
  <si>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</si>
  <si>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</si>
  <si>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</si>
  <si>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</si>
  <si>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</si>
  <si>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</si>
  <si>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</si>
  <si>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</si>
  <si>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</si>
  <si>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</si>
  <si>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</si>
  <si>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</si>
  <si>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</si>
  <si>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</si>
  <si>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</si>
  <si>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</si>
  <si>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</si>
  <si>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</si>
  <si>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</si>
  <si>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</si>
  <si>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</si>
  <si>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</si>
  <si>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</si>
  <si>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</si>
  <si>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</si>
  <si>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</si>
  <si>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</si>
  <si>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</si>
  <si>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</si>
  <si>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</si>
  <si>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</si>
  <si>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</si>
  <si>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</si>
  <si>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</si>
  <si>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</si>
  <si>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</si>
  <si>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</si>
  <si>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</si>
  <si>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</si>
  <si>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</si>
  <si>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</si>
  <si>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</si>
  <si>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</si>
  <si>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</si>
  <si>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</si>
  <si>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</si>
  <si>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</si>
  <si>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</si>
  <si>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</si>
  <si>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</si>
  <si>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</si>
  <si>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</si>
  <si>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</si>
  <si>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</si>
  <si>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</si>
  <si>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</si>
  <si>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</si>
  <si>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</si>
  <si>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</si>
  <si>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</si>
  <si>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</si>
  <si>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</si>
  <si>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</si>
  <si>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</si>
  <si>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</si>
  <si>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</si>
  <si>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</si>
  <si>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</si>
  <si>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</si>
  <si>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</si>
  <si>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</si>
  <si>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</si>
  <si>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</si>
  <si>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</si>
  <si>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</si>
  <si>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</si>
  <si>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</si>
  <si>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</si>
  <si>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</si>
  <si>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</si>
  <si>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</si>
  <si>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</si>
  <si>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</si>
  <si>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</si>
  <si>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</si>
  <si>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</si>
  <si>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</si>
  <si>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</si>
  <si>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</si>
  <si>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</si>
  <si>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</si>
  <si>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</si>
  <si>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</si>
  <si>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</si>
  <si>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</si>
  <si>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</si>
  <si>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</si>
  <si>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</si>
  <si>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</si>
  <si>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</si>
  <si>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</si>
  <si>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</si>
  <si>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</si>
  <si>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</si>
  <si>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</si>
  <si>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</si>
  <si>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</si>
  <si>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</si>
  <si>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</si>
  <si>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</si>
  <si>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</si>
  <si>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</si>
  <si>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</si>
  <si>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</si>
  <si>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</si>
  <si>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</si>
  <si>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</si>
  <si>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</si>
  <si>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</si>
  <si>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</si>
  <si>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</si>
  <si>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</si>
  <si>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</si>
  <si>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</si>
  <si>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</si>
  <si>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</si>
  <si>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</si>
  <si>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</si>
  <si>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</si>
  <si>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</si>
  <si>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</si>
  <si>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</si>
  <si>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</si>
  <si>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</si>
  <si>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</si>
  <si>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</si>
  <si>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</si>
  <si>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</si>
  <si>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</si>
  <si>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</si>
  <si>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</si>
  <si>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</si>
  <si>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</si>
  <si>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</si>
  <si>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</si>
  <si>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</si>
  <si>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</si>
  <si>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</si>
  <si>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</si>
  <si>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</si>
  <si>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</si>
  <si>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</si>
  <si>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</si>
  <si>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</si>
  <si>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</si>
  <si>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</si>
  <si>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</si>
  <si>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</si>
  <si>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</si>
  <si>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</si>
  <si>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</si>
  <si>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</si>
  <si>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</si>
  <si>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</si>
  <si>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</si>
  <si>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</si>
  <si>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</si>
  <si>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</si>
  <si>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</si>
  <si>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</si>
  <si>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</si>
  <si>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</si>
  <si>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</si>
  <si>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</si>
  <si>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</si>
  <si>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</si>
  <si>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</si>
  <si>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</si>
  <si>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</si>
  <si>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</si>
  <si>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</si>
  <si>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</si>
  <si>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</si>
  <si>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</si>
  <si>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</si>
  <si>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</si>
  <si>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</si>
  <si>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</si>
  <si>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</si>
  <si>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</si>
  <si>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</si>
  <si>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</si>
  <si>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</si>
  <si>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</si>
  <si>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</si>
  <si>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</si>
  <si>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</si>
  <si>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</si>
  <si>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</si>
  <si>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</si>
  <si>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</si>
  <si>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</si>
  <si>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</si>
  <si>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</si>
  <si>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</si>
  <si>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</si>
  <si>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</si>
  <si>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</si>
  <si>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</si>
  <si>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</si>
  <si>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</si>
  <si>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</si>
  <si>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</si>
  <si>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</si>
  <si>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</si>
  <si>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</si>
  <si>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</si>
  <si>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</si>
  <si>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</si>
  <si>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</si>
  <si>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</si>
  <si>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</si>
  <si>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</si>
  <si>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</si>
  <si>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</si>
  <si>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</si>
  <si>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</si>
  <si>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</si>
  <si>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</si>
  <si>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</si>
  <si>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</si>
  <si>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</si>
  <si>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</si>
  <si>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</si>
  <si>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</si>
  <si>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</si>
  <si>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</si>
  <si>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</si>
  <si>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</si>
  <si>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</si>
  <si>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</si>
  <si>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</si>
  <si>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</si>
  <si>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</si>
  <si>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</si>
  <si>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</si>
  <si>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</si>
  <si>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</si>
  <si>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</si>
  <si>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</si>
  <si>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</si>
  <si>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</si>
  <si>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</si>
  <si>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</si>
  <si>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</si>
  <si>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</si>
  <si>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</si>
  <si>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</si>
  <si>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</si>
  <si>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</si>
  <si>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</si>
  <si>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</si>
  <si>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</si>
  <si>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</si>
  <si>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</si>
  <si>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</si>
  <si>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</si>
  <si>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</si>
  <si>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</si>
  <si>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</si>
  <si>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</si>
  <si>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</si>
  <si>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</si>
  <si>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</si>
  <si>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</si>
  <si>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</si>
  <si>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</si>
  <si>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</si>
  <si>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</si>
  <si>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</si>
  <si>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</si>
  <si>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</si>
  <si>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</si>
  <si>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</si>
  <si>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</si>
  <si>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</si>
  <si>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</si>
  <si>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</si>
  <si>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</si>
  <si>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</si>
  <si>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</si>
  <si>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</si>
  <si>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</si>
  <si>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</si>
  <si>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</si>
  <si>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</si>
  <si>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</si>
  <si>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</si>
  <si>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</si>
  <si>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</si>
  <si>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</si>
  <si>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</si>
  <si>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</si>
  <si>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</si>
  <si>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</si>
  <si>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</si>
  <si>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</si>
  <si>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</si>
  <si>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</si>
  <si>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</si>
  <si>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</si>
  <si>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</si>
  <si>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</si>
  <si>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</si>
  <si>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</si>
  <si>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</si>
  <si>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</si>
  <si>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</si>
  <si>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</si>
  <si>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</si>
  <si>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</si>
  <si>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</si>
  <si>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</si>
  <si>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</si>
  <si>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</si>
  <si>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</si>
  <si>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</si>
  <si>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</si>
  <si>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</si>
  <si>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</si>
  <si>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</si>
  <si>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</si>
  <si>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</si>
  <si>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</si>
  <si>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</si>
  <si>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</si>
  <si>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</si>
  <si>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</si>
  <si>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</si>
  <si>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</si>
  <si>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</si>
  <si>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</si>
  <si>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</si>
  <si>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</si>
  <si>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</si>
  <si>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</si>
  <si>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</si>
  <si>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</si>
  <si>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</si>
  <si>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</si>
  <si>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</si>
  <si>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</si>
  <si>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</si>
  <si>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</si>
  <si>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</si>
  <si>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</si>
  <si>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</si>
  <si>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</si>
  <si>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</si>
  <si>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</si>
  <si>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</si>
  <si>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</si>
  <si>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</si>
  <si>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</si>
  <si>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</si>
  <si>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</si>
  <si>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</si>
  <si>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</si>
  <si>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</si>
  <si>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</si>
  <si>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</si>
  <si>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</si>
  <si>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</si>
  <si>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</si>
  <si>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</si>
  <si>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</si>
  <si>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</si>
  <si>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</si>
  <si>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</si>
  <si>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</si>
  <si>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</si>
  <si>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</si>
  <si>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</si>
  <si>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</si>
  <si>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</si>
  <si>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</si>
  <si>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</si>
  <si>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</si>
  <si>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</si>
  <si>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</si>
  <si>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</si>
  <si>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</si>
  <si>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</si>
  <si>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</si>
  <si>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</si>
  <si>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</si>
  <si>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</si>
  <si>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</si>
  <si>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</si>
  <si>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</si>
  <si>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</si>
  <si>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</si>
  <si>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</si>
  <si>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</si>
  <si>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</si>
  <si>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</si>
  <si>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</si>
  <si>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</si>
  <si>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</si>
  <si>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</si>
  <si>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</si>
  <si>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</si>
  <si>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</si>
  <si>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</si>
  <si>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</si>
  <si>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</si>
  <si>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</si>
  <si>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</si>
  <si>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</si>
  <si>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</si>
  <si>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</si>
  <si>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</si>
  <si>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</si>
  <si>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</si>
  <si>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</si>
  <si>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</si>
  <si>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</si>
  <si>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</si>
  <si>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</si>
  <si>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</si>
  <si>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</si>
  <si>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</si>
  <si>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</si>
  <si>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</si>
  <si>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</si>
  <si>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</si>
  <si>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</si>
  <si>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</si>
  <si>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</si>
  <si>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</si>
  <si>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</si>
  <si>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</si>
  <si>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</si>
  <si>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</si>
  <si>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</si>
  <si>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</si>
  <si>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</si>
  <si>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</si>
  <si>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</si>
  <si>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</si>
  <si>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</si>
  <si>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</si>
  <si>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</si>
  <si>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</si>
  <si>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</si>
  <si>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</si>
  <si>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</si>
  <si>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</si>
  <si>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</si>
  <si>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</si>
  <si>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</si>
  <si>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</si>
  <si>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</si>
  <si>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</si>
  <si>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</si>
  <si>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</si>
  <si>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</si>
  <si>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</si>
  <si>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</si>
  <si>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</si>
  <si>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</si>
  <si>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</si>
  <si>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</si>
  <si>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</si>
  <si>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</si>
  <si>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</si>
  <si>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</si>
  <si>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</si>
  <si>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</si>
  <si>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</si>
  <si>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</si>
  <si>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</si>
  <si>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</si>
  <si>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</si>
  <si>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</si>
  <si>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</si>
  <si>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</si>
  <si>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</si>
  <si>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</si>
  <si>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</si>
  <si>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</si>
  <si>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</si>
  <si>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</si>
  <si>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</si>
  <si>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</si>
  <si>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</si>
  <si>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</si>
  <si>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</si>
  <si>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</si>
  <si>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</si>
  <si>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</si>
  <si>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</si>
  <si>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</si>
  <si>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</si>
  <si>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</si>
  <si>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</si>
  <si>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</si>
  <si>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</si>
  <si>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</si>
  <si>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</si>
  <si>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</si>
  <si>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</si>
  <si>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</si>
  <si>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</si>
  <si>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</si>
  <si>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</si>
  <si>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</si>
  <si>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</si>
  <si>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</si>
  <si>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</si>
  <si>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</si>
  <si>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</si>
  <si>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</si>
  <si>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</si>
  <si>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</si>
  <si>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</si>
  <si>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</si>
  <si>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</si>
  <si>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</si>
  <si>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</si>
  <si>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</si>
  <si>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</si>
  <si>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</si>
  <si>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</si>
  <si>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</si>
  <si>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</si>
  <si>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</si>
  <si>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</si>
  <si>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</si>
  <si>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</si>
  <si>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</si>
  <si>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</si>
  <si>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</si>
  <si>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</si>
  <si>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</si>
  <si>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</si>
  <si>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</si>
  <si>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</si>
  <si>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</si>
  <si>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</si>
  <si>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</si>
  <si>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</si>
  <si>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</si>
  <si>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</si>
  <si>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</si>
  <si>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</si>
  <si>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</si>
  <si>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</si>
  <si>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</si>
  <si>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</si>
  <si>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</si>
  <si>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</si>
  <si>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</si>
  <si>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</si>
  <si>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</si>
  <si>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</si>
  <si>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</si>
  <si>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</si>
  <si>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</si>
  <si>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</si>
  <si>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</si>
  <si>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</si>
  <si>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</si>
  <si>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</si>
  <si>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</si>
  <si>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</si>
  <si>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</si>
  <si>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</si>
  <si>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</si>
  <si>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</si>
  <si>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</si>
  <si>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</si>
  <si>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</si>
  <si>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</si>
  <si>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</si>
  <si>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</si>
  <si>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</si>
  <si>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</si>
  <si>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</si>
  <si>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</si>
  <si>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</si>
  <si>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</si>
  <si>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</si>
  <si>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</si>
  <si>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</si>
  <si>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</si>
  <si>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</si>
  <si>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</si>
  <si>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</si>
  <si>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</si>
  <si>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</si>
  <si>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</si>
  <si>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</si>
  <si>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</si>
  <si>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</si>
  <si>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</si>
  <si>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</si>
  <si>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</si>
  <si>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</si>
  <si>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</si>
  <si>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</si>
  <si>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</si>
  <si>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</si>
  <si>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</si>
  <si>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</si>
  <si>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</si>
  <si>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</si>
  <si>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</si>
  <si>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</si>
  <si>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</si>
  <si>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</si>
  <si>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</si>
  <si>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</si>
  <si>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</si>
  <si>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</si>
  <si>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</si>
  <si>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</si>
  <si>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</si>
  <si>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</si>
  <si>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</si>
  <si>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</si>
  <si>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</si>
  <si>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</si>
  <si>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</si>
  <si>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</si>
  <si>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</si>
  <si>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</si>
  <si>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</si>
  <si>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</si>
  <si>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</si>
  <si>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</si>
  <si>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</si>
  <si>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</si>
  <si>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</si>
  <si>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</si>
  <si>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</si>
  <si>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</si>
  <si>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</si>
  <si>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</si>
  <si>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</si>
  <si>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</si>
  <si>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</si>
  <si>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</si>
  <si>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</si>
  <si>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</si>
  <si>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</si>
  <si>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</si>
  <si>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</si>
  <si>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</si>
  <si>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</si>
  <si>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</si>
  <si>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</si>
  <si>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</si>
  <si>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</si>
  <si>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</si>
  <si>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</si>
  <si>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</si>
  <si>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</si>
  <si>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</si>
  <si>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</si>
  <si>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</si>
  <si>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</si>
  <si>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</si>
  <si>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</si>
  <si>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</si>
  <si>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</si>
  <si>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</si>
  <si>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</si>
  <si>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</si>
  <si>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</si>
  <si>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</si>
  <si>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</si>
  <si>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</si>
  <si>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</si>
  <si>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</si>
  <si>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</si>
  <si>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</si>
  <si>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</si>
  <si>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</si>
  <si>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</si>
  <si>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</si>
  <si>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</si>
  <si>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</si>
  <si>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</si>
  <si>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</si>
  <si>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</si>
  <si>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</si>
  <si>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</si>
  <si>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</si>
  <si>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</si>
  <si>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</si>
  <si>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</si>
  <si>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</si>
  <si>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</si>
  <si>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</si>
  <si>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</si>
  <si>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</si>
  <si>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</si>
  <si>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</si>
  <si>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</si>
  <si>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</si>
  <si>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</si>
  <si>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</si>
  <si>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</si>
  <si>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</si>
  <si>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</si>
  <si>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</si>
  <si>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</si>
  <si>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</si>
  <si>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</si>
  <si>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</si>
  <si>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</si>
  <si>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</si>
  <si>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</si>
  <si>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</si>
  <si>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</si>
  <si>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</si>
  <si>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</si>
  <si>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</si>
  <si>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</si>
  <si>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</si>
  <si>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</si>
  <si>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</si>
  <si>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</si>
  <si>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</si>
  <si>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</si>
  <si>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</si>
  <si>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</si>
  <si>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</si>
  <si>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</si>
  <si>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</si>
  <si>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</si>
  <si>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</si>
  <si>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</si>
  <si>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</si>
  <si>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</si>
  <si>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</si>
  <si>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</si>
  <si>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</si>
  <si>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</si>
  <si>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</si>
  <si>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</si>
  <si>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</si>
  <si>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</si>
  <si>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</si>
  <si>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</si>
  <si>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</si>
  <si>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</si>
  <si>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</si>
  <si>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</si>
  <si>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</si>
  <si>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</si>
  <si>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</si>
  <si>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</si>
  <si>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</si>
  <si>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</si>
  <si>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</si>
  <si>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</si>
  <si>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</si>
  <si>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</si>
  <si>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</si>
  <si>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</si>
  <si>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</si>
  <si>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</si>
  <si>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</si>
  <si>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</si>
  <si>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</si>
  <si>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</si>
  <si>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</si>
  <si>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</si>
  <si>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</si>
  <si>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</si>
  <si>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</si>
  <si>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</si>
  <si>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</si>
  <si>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</si>
  <si>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</si>
  <si>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</si>
  <si>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</si>
  <si>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</si>
  <si>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</si>
  <si>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</si>
  <si>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MAYO 2025</t>
  </si>
  <si>
    <t>Fecha de corte: MAYO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</si>
</sst>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opLeftCell="A58" zoomScaleNormal="100" zoomScaleSheetLayoutView="40" zoomScalePageLayoutView="80" workbookViewId="0">
      <selection activeCell="D66" sqref="D66"/>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MAYO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topLeftCell="A64" zoomScale="86" zoomScaleNormal="86" zoomScaleSheetLayoutView="40" zoomScalePageLayoutView="80" workbookViewId="0">
      <selection activeCell="H70" sqref="H70"/>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MAYO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row>
    <row r="3588" spans="1:20"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row>
  </sheetData>
  <sheetProtection selectLockedCells="1" autoFilter="0"/>
  <mergeCells count="33">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abSelected="1" zoomScale="85" zoomScaleNormal="85" zoomScaleSheetLayoutView="85" workbookViewId="0">
      <selection activeCell="O64" sqref="O64"/>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35199234</v>
      </c>
      <c r="E9" s="488"/>
      <c r="F9" s="269"/>
      <c r="G9" s="269"/>
      <c r="H9" s="269"/>
      <c r="I9" s="269"/>
      <c r="J9" s="269"/>
      <c r="K9" s="485" t="s">
        <v>1970</v>
      </c>
      <c r="L9" s="486"/>
      <c r="M9" s="487">
        <f>+L43</f>
        <v>35199234</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85068.34</v>
      </c>
      <c r="E12" s="488"/>
      <c r="F12" s="269"/>
      <c r="G12" s="269"/>
      <c r="H12" s="269"/>
      <c r="I12" s="269"/>
      <c r="J12" s="269"/>
      <c r="K12" s="501" t="s">
        <v>1971</v>
      </c>
      <c r="L12" s="502"/>
      <c r="M12" s="487">
        <f>+P43+P75+P106+P137+P168+P199</f>
        <v>1368.87</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85068.34</v>
      </c>
      <c r="E14" s="495"/>
      <c r="F14" s="269"/>
      <c r="G14" s="269"/>
      <c r="H14" s="269"/>
      <c r="I14" s="269"/>
      <c r="J14" s="269"/>
      <c r="K14" s="495">
        <f>+'AVANCE RENDIMIENTOS FINANCIEROS'!P76</f>
        <v>0</v>
      </c>
      <c r="L14" s="495"/>
      <c r="M14" s="495">
        <f>+M12-K14</f>
        <v>1368.87</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42354.18</v>
      </c>
      <c r="F43" s="313">
        <f t="shared" ref="F43:G43" si="2">SUM(F27:F42)</f>
        <v>0</v>
      </c>
      <c r="G43" s="313">
        <f t="shared" si="2"/>
        <v>42354.18</v>
      </c>
      <c r="K43" s="312" t="s">
        <v>2006</v>
      </c>
      <c r="L43" s="313">
        <f>SUM(L27:L42)</f>
        <v>35199234</v>
      </c>
      <c r="M43" s="314"/>
      <c r="N43" s="313">
        <f>SUM(N27:N42)</f>
        <v>1368.87</v>
      </c>
      <c r="O43" s="313">
        <f t="shared" ref="O43:P43" si="3">SUM(O27:O42)</f>
        <v>0</v>
      </c>
      <c r="P43" s="313">
        <f t="shared" si="3"/>
        <v>1368.87</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42714.16</v>
      </c>
      <c r="F75" s="313">
        <f t="shared" ref="F75:G75" si="6">SUM(F59:F74)</f>
        <v>0</v>
      </c>
      <c r="G75" s="313">
        <f t="shared" si="6"/>
        <v>42714.16</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2025-06-10T21:33:26Z</dcterms:modified>
</cp:coreProperties>
</file>