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 INFORME FOFISP ENERO 2025\"/>
    </mc:Choice>
  </mc:AlternateContent>
  <bookViews>
    <workbookView xWindow="0" yWindow="0" windowWidth="28800" windowHeight="12435" activeTab="2"/>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B4"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BE1551" i="1" s="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<sst xmlns="http://schemas.openxmlformats.org/spreadsheetml/2006/main" count="16164" uniqueCount="2175">
  <si>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</si>
  <si>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</si>
  <si>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</si>
  <si>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</si>
  <si>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</si>
  <si>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</si>
  <si>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</si>
  <si>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</si>
  <si>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</si>
  <si>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</si>
  <si>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</si>
  <si>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</si>
  <si>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</si>
  <si>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</si>
  <si>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</si>
  <si>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</si>
  <si>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</si>
  <si>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</si>
  <si>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</si>
  <si>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</si>
  <si>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</si>
  <si>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</si>
  <si>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</si>
  <si>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</si>
  <si>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</si>
  <si>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</si>
  <si>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</si>
  <si>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</si>
  <si>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</si>
  <si>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</si>
  <si>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</si>
  <si>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</si>
  <si>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</si>
  <si>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</si>
  <si>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</si>
  <si>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</si>
  <si>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</si>
  <si>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</si>
  <si>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</si>
  <si>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</si>
  <si>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</si>
  <si>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</si>
  <si>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</si>
  <si>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</si>
  <si>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</si>
  <si>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</si>
  <si>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</si>
  <si>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</si>
  <si>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</si>
  <si>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</si>
  <si>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</si>
  <si>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</si>
  <si>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</si>
  <si>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</si>
  <si>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</si>
  <si>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</si>
  <si>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</si>
  <si>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</si>
  <si>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</si>
  <si>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</si>
  <si>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</si>
  <si>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</si>
  <si>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</si>
  <si>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</si>
  <si>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</si>
  <si>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</si>
  <si>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</si>
  <si>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</si>
  <si>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</si>
  <si>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</si>
  <si>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</si>
  <si>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</si>
  <si>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</si>
  <si>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</si>
  <si>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</si>
  <si>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</si>
  <si>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</si>
  <si>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</si>
  <si>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</si>
  <si>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</si>
  <si>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</si>
  <si>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</si>
  <si>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</si>
  <si>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</si>
  <si>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</si>
  <si>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</si>
  <si>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</si>
  <si>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</si>
  <si>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</si>
  <si>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</si>
  <si>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</si>
  <si>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</si>
  <si>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</si>
  <si>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</si>
  <si>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</si>
  <si>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</si>
  <si>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</si>
  <si>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</si>
  <si>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</si>
  <si>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</si>
  <si>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</si>
  <si>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</si>
  <si>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</si>
  <si>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</si>
  <si>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</si>
  <si>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</si>
  <si>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</si>
  <si>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</si>
  <si>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</si>
  <si>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</si>
  <si>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</si>
  <si>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</si>
  <si>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</si>
  <si>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</si>
  <si>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</si>
  <si>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</si>
  <si>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</si>
  <si>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</si>
  <si>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</si>
  <si>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</si>
  <si>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</si>
  <si>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</si>
  <si>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</si>
  <si>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</si>
  <si>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</si>
  <si>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</si>
  <si>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</si>
  <si>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</si>
  <si>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</si>
  <si>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</si>
  <si>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</si>
  <si>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</si>
  <si>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</si>
  <si>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</si>
  <si>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</si>
  <si>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</si>
  <si>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</si>
  <si>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</si>
  <si>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</si>
  <si>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</si>
  <si>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</si>
  <si>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</si>
  <si>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</si>
  <si>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</si>
  <si>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</si>
  <si>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</si>
  <si>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</si>
  <si>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</si>
  <si>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</si>
  <si>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</si>
  <si>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</si>
  <si>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</si>
  <si>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</si>
  <si>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</si>
  <si>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</si>
  <si>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</si>
  <si>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</si>
  <si>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</si>
  <si>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</si>
  <si>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</si>
  <si>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</si>
  <si>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</si>
  <si>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</si>
  <si>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</si>
  <si>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</si>
  <si>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</si>
  <si>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</si>
  <si>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</si>
  <si>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</si>
  <si>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</si>
  <si>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</si>
  <si>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</si>
  <si>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</si>
  <si>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</si>
  <si>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</si>
  <si>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</si>
  <si>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</si>
  <si>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</si>
  <si>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</si>
  <si>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</si>
  <si>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</si>
  <si>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</si>
  <si>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</si>
  <si>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</si>
  <si>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</si>
  <si>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</si>
  <si>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</si>
  <si>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</si>
  <si>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</si>
  <si>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</si>
  <si>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</si>
  <si>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</si>
  <si>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</si>
  <si>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</si>
  <si>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</si>
  <si>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</si>
  <si>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</si>
  <si>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</si>
  <si>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</si>
  <si>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</si>
  <si>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</si>
  <si>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</si>
  <si>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</si>
  <si>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</si>
  <si>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</si>
  <si>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</si>
  <si>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</si>
  <si>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</si>
  <si>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</si>
  <si>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</si>
  <si>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</si>
  <si>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</si>
  <si>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</si>
  <si>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</si>
  <si>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</si>
  <si>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</si>
  <si>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</si>
  <si>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</si>
  <si>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</si>
  <si>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</si>
  <si>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</si>
  <si>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</si>
  <si>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</si>
  <si>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</si>
  <si>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</si>
  <si>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</si>
  <si>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</si>
  <si>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</si>
  <si>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</si>
  <si>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</si>
  <si>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</si>
  <si>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</si>
  <si>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</si>
  <si>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</si>
  <si>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</si>
  <si>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</si>
  <si>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</si>
  <si>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</si>
  <si>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</si>
  <si>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</si>
  <si>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</si>
  <si>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</si>
  <si>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</si>
  <si>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</si>
  <si>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</si>
  <si>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</si>
  <si>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</si>
  <si>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</si>
  <si>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</si>
  <si>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</si>
  <si>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</si>
  <si>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</si>
  <si>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</si>
  <si>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</si>
  <si>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</si>
  <si>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</si>
  <si>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</si>
  <si>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</si>
  <si>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</si>
  <si>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</si>
  <si>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</si>
  <si>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</si>
  <si>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</si>
  <si>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</si>
  <si>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</si>
  <si>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</si>
  <si>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</si>
  <si>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</si>
  <si>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</si>
  <si>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</si>
  <si>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</si>
  <si>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</si>
  <si>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</si>
  <si>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</si>
  <si>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</si>
  <si>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</si>
  <si>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</si>
  <si>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</si>
  <si>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</si>
  <si>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</si>
  <si>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</si>
  <si>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</si>
  <si>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</si>
  <si>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</si>
  <si>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</si>
  <si>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</si>
  <si>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</si>
  <si>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</si>
  <si>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</si>
  <si>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</si>
  <si>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</si>
  <si>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</si>
  <si>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</si>
  <si>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</si>
  <si>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</si>
  <si>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</si>
  <si>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</si>
  <si>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</si>
  <si>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</si>
  <si>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</si>
  <si>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</si>
  <si>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</si>
  <si>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</si>
  <si>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</si>
  <si>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</si>
  <si>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</si>
  <si>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</si>
  <si>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</si>
  <si>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</si>
  <si>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</si>
  <si>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</si>
  <si>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</si>
  <si>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</si>
  <si>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</si>
  <si>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</si>
  <si>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</si>
  <si>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</si>
  <si>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</si>
  <si>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</si>
  <si>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</si>
  <si>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</si>
  <si>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</si>
  <si>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</si>
  <si>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</si>
  <si>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</si>
  <si>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</si>
  <si>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</si>
  <si>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</si>
  <si>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</si>
  <si>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</si>
  <si>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</si>
  <si>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</si>
  <si>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</si>
  <si>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</si>
  <si>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</si>
  <si>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</si>
  <si>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</si>
  <si>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</si>
  <si>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</si>
  <si>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</si>
  <si>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</si>
  <si>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</si>
  <si>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</si>
  <si>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</si>
  <si>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</si>
  <si>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</si>
  <si>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</si>
  <si>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</si>
  <si>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</si>
  <si>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</si>
  <si>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</si>
  <si>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</si>
  <si>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</si>
  <si>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</si>
  <si>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</si>
  <si>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</si>
  <si>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</si>
  <si>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</si>
  <si>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</si>
  <si>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</si>
  <si>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</si>
  <si>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</si>
  <si>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</si>
  <si>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</si>
  <si>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</si>
  <si>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</si>
  <si>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</si>
  <si>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</si>
  <si>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</si>
  <si>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</si>
  <si>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</si>
  <si>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</si>
  <si>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</si>
  <si>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</si>
  <si>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</si>
  <si>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</si>
  <si>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</si>
  <si>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</si>
  <si>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</si>
  <si>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</si>
  <si>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</si>
  <si>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</si>
  <si>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</si>
  <si>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</si>
  <si>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</si>
  <si>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</si>
  <si>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</si>
  <si>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</si>
  <si>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</si>
  <si>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</si>
  <si>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</si>
  <si>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</si>
  <si>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</si>
  <si>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</si>
  <si>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</si>
  <si>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</si>
  <si>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</si>
  <si>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</si>
  <si>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</si>
  <si>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</si>
  <si>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</si>
  <si>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</si>
  <si>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</si>
  <si>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</si>
  <si>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</si>
  <si>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</si>
  <si>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</si>
  <si>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</si>
  <si>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</si>
  <si>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</si>
  <si>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</si>
  <si>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</si>
  <si>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</si>
  <si>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</si>
  <si>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</si>
  <si>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</si>
  <si>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</si>
  <si>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</si>
  <si>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</si>
  <si>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</si>
  <si>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</si>
  <si>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</si>
  <si>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</si>
  <si>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</si>
  <si>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</si>
  <si>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</si>
  <si>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</si>
  <si>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</si>
  <si>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</si>
  <si>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</si>
  <si>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</si>
  <si>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</si>
  <si>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</si>
  <si>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</si>
  <si>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</si>
  <si>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</si>
  <si>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</si>
  <si>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</si>
  <si>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</si>
  <si>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</si>
  <si>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</si>
  <si>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</si>
  <si>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</si>
  <si>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</si>
  <si>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</si>
  <si>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</si>
  <si>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</si>
  <si>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</si>
  <si>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</si>
  <si>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</si>
  <si>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</si>
  <si>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</si>
  <si>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</si>
  <si>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</si>
  <si>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</si>
  <si>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</si>
  <si>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</si>
  <si>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</si>
  <si>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</si>
  <si>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</si>
  <si>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</si>
  <si>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</si>
  <si>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</si>
  <si>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</si>
  <si>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</si>
  <si>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</si>
  <si>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</si>
  <si>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</si>
  <si>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</si>
  <si>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</si>
  <si>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</si>
  <si>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</si>
  <si>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</si>
  <si>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</si>
  <si>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</si>
  <si>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</si>
  <si>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</si>
  <si>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</si>
  <si>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</si>
  <si>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</si>
  <si>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</si>
  <si>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</si>
  <si>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</si>
  <si>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</si>
  <si>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</si>
  <si>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</si>
  <si>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</si>
  <si>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</si>
  <si>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</si>
  <si>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</si>
  <si>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</si>
  <si>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</si>
  <si>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</si>
  <si>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</si>
  <si>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</si>
  <si>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</si>
  <si>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</si>
  <si>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</si>
  <si>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</si>
  <si>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</si>
  <si>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</si>
  <si>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</si>
  <si>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</si>
  <si>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</si>
  <si>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</si>
  <si>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</si>
  <si>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</si>
  <si>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</si>
  <si>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</si>
  <si>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</si>
  <si>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</si>
  <si>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</si>
  <si>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</si>
  <si>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</si>
  <si>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</si>
  <si>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</si>
  <si>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</si>
  <si>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</si>
  <si>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</si>
  <si>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</si>
  <si>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</si>
  <si>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</si>
  <si>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</si>
  <si>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</si>
  <si>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</si>
  <si>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</si>
  <si>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</si>
  <si>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</si>
  <si>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</si>
  <si>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</si>
  <si>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</si>
  <si>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</si>
  <si>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</si>
  <si>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</si>
  <si>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</si>
  <si>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</si>
  <si>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</si>
  <si>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</si>
  <si>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</si>
  <si>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</si>
  <si>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</si>
  <si>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</si>
  <si>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</si>
  <si>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</si>
  <si>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</si>
  <si>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</si>
  <si>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</si>
  <si>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</si>
  <si>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</si>
  <si>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</si>
  <si>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</si>
  <si>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</si>
  <si>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</si>
  <si>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</si>
  <si>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</si>
  <si>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</si>
  <si>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</si>
  <si>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</si>
  <si>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</si>
  <si>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</si>
  <si>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</si>
  <si>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</si>
  <si>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</si>
  <si>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</si>
  <si>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</si>
  <si>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</si>
  <si>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</si>
  <si>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</si>
  <si>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</si>
  <si>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</si>
  <si>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</si>
  <si>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</si>
  <si>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</si>
  <si>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</si>
  <si>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</si>
  <si>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</si>
  <si>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</si>
  <si>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</si>
  <si>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</si>
  <si>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</si>
  <si>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</si>
  <si>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</si>
  <si>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</si>
  <si>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</si>
  <si>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</si>
  <si>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</si>
  <si>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</si>
  <si>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</si>
  <si>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</si>
  <si>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</si>
  <si>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</si>
  <si>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</si>
  <si>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</si>
  <si>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</si>
  <si>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</si>
  <si>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</si>
  <si>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</si>
  <si>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</si>
  <si>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</si>
  <si>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</si>
  <si>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</si>
  <si>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</si>
  <si>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</si>
  <si>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</si>
  <si>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</si>
  <si>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</si>
  <si>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</si>
  <si>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</si>
  <si>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</si>
  <si>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</si>
  <si>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</si>
  <si>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</si>
  <si>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</si>
  <si>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</si>
  <si>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</si>
  <si>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</si>
  <si>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</si>
  <si>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</si>
  <si>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</si>
  <si>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</si>
  <si>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</si>
  <si>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</si>
  <si>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</si>
  <si>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</si>
  <si>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</si>
  <si>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</si>
  <si>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</si>
  <si>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</si>
  <si>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</si>
  <si>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</si>
  <si>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</si>
  <si>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</si>
  <si>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</si>
  <si>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</si>
  <si>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</si>
  <si>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</si>
  <si>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</si>
  <si>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</si>
  <si>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</si>
  <si>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</si>
  <si>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</si>
  <si>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</si>
  <si>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</si>
  <si>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</si>
  <si>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</si>
  <si>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</si>
  <si>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</si>
  <si>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</si>
  <si>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</si>
  <si>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</si>
  <si>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</si>
  <si>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</si>
  <si>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</si>
  <si>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</si>
  <si>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</si>
  <si>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</si>
  <si>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</si>
  <si>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</si>
  <si>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</si>
  <si>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</si>
  <si>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</si>
  <si>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</si>
  <si>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</si>
  <si>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</si>
  <si>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</si>
  <si>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</si>
  <si>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</si>
  <si>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</si>
  <si>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</si>
  <si>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</si>
  <si>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</si>
  <si>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</si>
  <si>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</si>
  <si>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</si>
  <si>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</si>
  <si>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</si>
  <si>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</si>
  <si>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</si>
  <si>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</si>
  <si>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</si>
  <si>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</si>
  <si>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</si>
  <si>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</si>
  <si>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</si>
  <si>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</si>
  <si>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</si>
  <si>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</si>
  <si>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</si>
  <si>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</si>
  <si>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</si>
  <si>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</si>
  <si>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</si>
  <si>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</si>
  <si>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</si>
  <si>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</si>
  <si>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</si>
  <si>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</si>
  <si>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</si>
  <si>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</si>
  <si>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</si>
  <si>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</si>
  <si>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</si>
  <si>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</si>
  <si>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</si>
  <si>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</si>
  <si>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</si>
  <si>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</si>
  <si>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</si>
  <si>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</si>
  <si>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</si>
  <si>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</si>
  <si>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</si>
  <si>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</si>
  <si>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</si>
  <si>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</si>
  <si>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</si>
  <si>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</si>
  <si>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</si>
  <si>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</si>
  <si>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</si>
  <si>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</si>
  <si>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</si>
  <si>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</si>
  <si>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</si>
  <si>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</si>
  <si>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</si>
  <si>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</si>
  <si>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</si>
  <si>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</si>
  <si>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</si>
  <si>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</si>
  <si>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</si>
  <si>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</si>
  <si>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</si>
  <si>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</si>
  <si>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</si>
  <si>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</si>
  <si>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</si>
  <si>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</si>
  <si>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</si>
  <si>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</si>
  <si>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</si>
  <si>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</si>
  <si>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</si>
  <si>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</si>
  <si>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</si>
  <si>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</si>
  <si>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</si>
  <si>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</si>
  <si>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</si>
  <si>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</si>
  <si>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</si>
  <si>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</si>
  <si>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</si>
  <si>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</si>
  <si>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</si>
  <si>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</si>
  <si>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</si>
  <si>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</si>
  <si>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</si>
  <si>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</si>
  <si>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</si>
  <si>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</si>
  <si>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</si>
  <si>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</si>
  <si>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</si>
  <si>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</si>
  <si>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</si>
  <si>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</si>
  <si>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</si>
  <si>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</si>
  <si>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</si>
  <si>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</si>
  <si>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</si>
  <si>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</si>
  <si>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</si>
  <si>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</si>
  <si>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</si>
  <si>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</si>
  <si>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</si>
  <si>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</si>
  <si>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</si>
  <si>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</si>
  <si>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</si>
  <si>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</si>
  <si>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</si>
  <si>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</si>
  <si>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</si>
  <si>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</si>
  <si>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</si>
  <si>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</si>
  <si>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</si>
  <si>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</si>
  <si>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</si>
  <si>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</si>
  <si>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</si>
  <si>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</si>
  <si>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</si>
  <si>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</si>
  <si>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</si>
  <si>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</si>
  <si>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</si>
  <si>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</si>
  <si>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</si>
  <si>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</si>
  <si>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</si>
  <si>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</si>
  <si>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</si>
  <si>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</si>
  <si>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</si>
  <si>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</si>
  <si>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</si>
  <si>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</si>
  <si>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</si>
  <si>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</si>
  <si>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</si>
  <si>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</si>
  <si>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</si>
  <si>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</si>
  <si>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</si>
  <si>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</si>
  <si>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</si>
  <si>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</si>
  <si>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</si>
  <si>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</si>
  <si>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</si>
  <si>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</si>
  <si>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</si>
  <si>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</si>
  <si>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</si>
  <si>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</si>
  <si>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</si>
  <si>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</si>
  <si>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</si>
  <si>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</si>
  <si>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</si>
  <si>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</si>
  <si>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</si>
  <si>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</si>
  <si>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</si>
  <si>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</si>
  <si>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</si>
  <si>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</si>
  <si>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</si>
  <si>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</si>
  <si>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</si>
  <si>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</si>
  <si>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</si>
  <si>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</si>
  <si>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</si>
  <si>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</si>
  <si>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</si>
  <si>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</si>
  <si>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</si>
  <si>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</si>
  <si>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</si>
  <si>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</si>
  <si>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</si>
  <si>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</si>
  <si>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</si>
  <si>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</si>
  <si>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</si>
  <si>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</si>
  <si>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</si>
  <si>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</si>
  <si>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</si>
  <si>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</si>
  <si>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</si>
  <si>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</si>
  <si>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</si>
  <si>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</si>
  <si>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</si>
  <si>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</si>
  <si>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</si>
  <si>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</si>
  <si>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</si>
  <si>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</si>
  <si>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</si>
  <si>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</si>
  <si>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</si>
  <si>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</si>
  <si>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</si>
  <si>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</si>
  <si>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</si>
  <si>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</si>
  <si>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</si>
  <si>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</si>
  <si>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</si>
  <si>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</si>
  <si>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</si>
  <si>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</si>
  <si>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</si>
  <si>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</si>
  <si>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</si>
  <si>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</si>
  <si>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</si>
  <si>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</si>
  <si>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</si>
  <si>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</si>
  <si>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</si>
  <si>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</si>
  <si>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</si>
  <si>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</si>
  <si>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</si>
  <si>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</si>
  <si>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</si>
  <si>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</si>
  <si>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</si>
  <si>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</si>
  <si>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</si>
  <si>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</si>
  <si>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</si>
  <si>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</si>
  <si>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</si>
  <si>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</si>
  <si>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</si>
  <si>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</si>
  <si>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</si>
  <si>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</si>
  <si>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</si>
  <si>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</si>
  <si>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</si>
  <si>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</si>
  <si>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</si>
  <si>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</si>
  <si>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</si>
  <si>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</si>
  <si>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</si>
  <si>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</si>
  <si>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</si>
  <si>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</si>
  <si>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</si>
  <si>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</si>
  <si>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</si>
  <si>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</si>
  <si>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</si>
  <si>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</si>
  <si>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</si>
  <si>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</si>
  <si>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</si>
  <si>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</si>
  <si>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</si>
  <si>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</si>
  <si>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</si>
  <si>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</si>
  <si>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</si>
  <si>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</si>
  <si>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</si>
  <si>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</si>
  <si>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</si>
  <si>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</si>
  <si>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</si>
  <si>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</si>
  <si>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</si>
  <si>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</si>
  <si>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</si>
  <si>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</si>
  <si>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</si>
  <si>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</si>
  <si>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</si>
  <si>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</si>
  <si>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</si>
  <si>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</si>
  <si>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</si>
  <si>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</si>
  <si>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</si>
  <si>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</si>
  <si>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</si>
  <si>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</si>
  <si>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</si>
  <si>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</si>
  <si>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</si>
  <si>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</si>
  <si>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</si>
  <si>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</si>
  <si>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</si>
  <si>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</si>
  <si>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</si>
  <si>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</si>
  <si>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</si>
  <si>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</si>
  <si>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</si>
  <si>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</si>
  <si>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</si>
  <si>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</si>
  <si>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</si>
  <si>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</si>
  <si>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</si>
  <si>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</si>
  <si>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</si>
  <si>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</si>
  <si>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</si>
  <si>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</si>
  <si>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</si>
  <si>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</si>
  <si>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</si>
  <si>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</si>
  <si>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</si>
  <si>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</si>
  <si>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</si>
  <si>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</si>
  <si>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</si>
  <si>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</si>
  <si>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</si>
  <si>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</si>
  <si>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</si>
  <si>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</si>
  <si>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</si>
  <si>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</si>
  <si>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</si>
  <si>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</si>
  <si>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</si>
  <si>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</si>
  <si>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</si>
  <si>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</si>
  <si>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</si>
  <si>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</si>
  <si>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</si>
  <si>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</si>
  <si>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</si>
  <si>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</si>
  <si>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</si>
  <si>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</si>
  <si>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</si>
  <si>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</si>
  <si>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</si>
  <si>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</si>
  <si>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</si>
  <si>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</si>
  <si>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</si>
  <si>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</si>
  <si>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</si>
  <si>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</si>
  <si>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</si>
  <si>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</si>
  <si>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</si>
  <si>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</si>
  <si>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</si>
  <si>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</si>
  <si>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</si>
  <si>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</si>
  <si>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</si>
  <si>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</si>
  <si>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</si>
  <si>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</si>
  <si>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</si>
  <si>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</si>
  <si>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</si>
  <si>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</si>
  <si>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</si>
  <si>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</si>
  <si>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</si>
  <si>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</si>
  <si>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</si>
  <si>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</si>
  <si>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</si>
  <si>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</si>
  <si>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</si>
  <si>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</si>
  <si>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</si>
  <si>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</si>
  <si>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</si>
  <si>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</si>
  <si>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</si>
  <si>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</si>
  <si>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</si>
  <si>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</si>
  <si>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</si>
  <si>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</si>
  <si>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</si>
  <si>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</si>
  <si>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</si>
  <si>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</si>
  <si>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</si>
  <si>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</si>
  <si>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</si>
  <si>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</si>
  <si>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</si>
  <si>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</si>
  <si>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</si>
  <si>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</si>
  <si>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</si>
  <si>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</si>
  <si>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</si>
  <si>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</si>
  <si>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</si>
  <si>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</si>
  <si>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</si>
  <si>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</si>
  <si>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</si>
  <si>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</si>
  <si>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</si>
  <si>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</si>
  <si>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</si>
  <si>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</si>
  <si>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</si>
  <si>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</si>
  <si>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</si>
  <si>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</si>
  <si>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</si>
  <si>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</si>
  <si>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</si>
  <si>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</si>
  <si>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</si>
  <si>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</si>
  <si>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</si>
  <si>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</si>
  <si>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</si>
  <si>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</si>
  <si>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</si>
  <si>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</si>
  <si>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</si>
  <si>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</si>
  <si>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</si>
  <si>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</si>
  <si>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</si>
  <si>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</si>
  <si>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</si>
  <si>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</si>
  <si>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</si>
  <si>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</si>
  <si>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</si>
  <si>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</si>
  <si>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</si>
  <si>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</si>
  <si>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</si>
  <si>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</si>
  <si>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</si>
  <si>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</si>
  <si>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</si>
  <si>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</si>
  <si>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</si>
  <si>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</si>
  <si>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</si>
  <si>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</si>
  <si>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</si>
  <si>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</si>
  <si>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</si>
  <si>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</si>
  <si>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</si>
  <si>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</si>
  <si>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</si>
  <si>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</si>
  <si>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</si>
  <si>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</si>
  <si>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</si>
  <si>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</si>
  <si>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</si>
  <si>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</si>
  <si>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</si>
  <si>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</si>
  <si>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</si>
  <si>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</si>
  <si>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</si>
  <si>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</si>
  <si>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</si>
  <si>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</si>
  <si>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</si>
  <si>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</si>
  <si>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</si>
  <si>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</si>
  <si>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</si>
  <si>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</si>
  <si>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</si>
  <si>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</si>
  <si>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</si>
  <si>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</si>
  <si>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</si>
  <si>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</si>
  <si>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</si>
  <si>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</si>
  <si>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</si>
  <si>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</si>
  <si>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</si>
  <si>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</si>
  <si>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</si>
  <si>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</si>
  <si>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</si>
  <si>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</si>
  <si>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</si>
  <si>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</si>
  <si>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</si>
  <si>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</si>
  <si>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</si>
  <si>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</si>
  <si>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</si>
  <si>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</si>
  <si>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</si>
  <si>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</si>
  <si>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</si>
  <si>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</si>
  <si>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</si>
  <si>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</si>
  <si>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</si>
  <si>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</si>
  <si>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</si>
  <si>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</si>
  <si>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</si>
  <si>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</si>
  <si>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</si>
  <si>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</si>
  <si>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</si>
  <si>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</si>
  <si>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</si>
  <si>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</si>
  <si>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</si>
  <si>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</si>
  <si>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</si>
  <si>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</si>
  <si>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</si>
  <si>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</si>
  <si>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</si>
  <si>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</si>
  <si>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</si>
  <si>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</si>
  <si>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</si>
  <si>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</si>
  <si>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</si>
  <si>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</si>
  <si>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</si>
  <si>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</si>
  <si>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</si>
  <si>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</si>
  <si>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</si>
  <si>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</si>
  <si>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</si>
  <si>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</si>
  <si>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</si>
  <si>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</si>
  <si>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</si>
  <si>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</si>
  <si>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</si>
  <si>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</si>
  <si>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</si>
  <si>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</si>
  <si>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</si>
  <si>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</si>
  <si>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</si>
  <si>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</si>
  <si>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</si>
  <si>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</si>
  <si>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</si>
  <si>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</si>
  <si>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</si>
  <si>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</si>
  <si>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</si>
  <si>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</si>
  <si>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</si>
  <si>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</si>
  <si>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</si>
  <si>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</si>
  <si>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</si>
  <si>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</si>
  <si>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</si>
  <si>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</si>
  <si>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</si>
  <si>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</si>
  <si>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</si>
  <si>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</si>
  <si>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</si>
  <si>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</si>
  <si>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</si>
  <si>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</si>
  <si>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</si>
  <si>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</si>
  <si>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</si>
  <si>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</si>
  <si>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</si>
  <si>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</si>
  <si>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</si>
  <si>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</si>
  <si>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</si>
  <si>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</si>
  <si>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</si>
  <si>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</si>
  <si>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</si>
  <si>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</si>
  <si>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</si>
  <si>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</si>
  <si>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</si>
  <si>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</si>
  <si>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</si>
  <si>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</si>
  <si>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</si>
  <si>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</si>
  <si>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</si>
  <si>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</si>
  <si>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</si>
  <si>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</si>
  <si>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</si>
  <si>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</si>
  <si>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</si>
  <si>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</si>
  <si>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</si>
  <si>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</si>
  <si>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</si>
  <si>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</si>
  <si>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</si>
  <si>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</si>
  <si>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</si>
  <si>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</si>
  <si>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</si>
  <si>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</si>
  <si>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</si>
  <si>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</si>
  <si>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</si>
  <si>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</si>
  <si>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</si>
  <si>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</si>
  <si>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</si>
  <si>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</si>
  <si>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</si>
  <si>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</si>
  <si>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</si>
  <si>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</si>
  <si>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</si>
  <si>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</si>
  <si>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</si>
  <si>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</si>
  <si>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</si>
  <si>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</si>
  <si>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</si>
  <si>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</si>
  <si>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</si>
  <si>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</si>
  <si>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</si>
  <si>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</si>
  <si>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</si>
  <si>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</si>
  <si>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</si>
  <si>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</si>
  <si>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</si>
  <si>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</si>
  <si>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</si>
  <si>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</si>
  <si>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</si>
  <si>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</si>
  <si>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</si>
  <si>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</si>
  <si>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</si>
  <si>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</si>
  <si>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</si>
  <si>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</si>
  <si>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</si>
  <si>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</si>
  <si>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</si>
  <si>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</si>
  <si>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</si>
  <si>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</si>
  <si>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</si>
  <si>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</si>
  <si>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</si>
  <si>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</si>
  <si>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</si>
  <si>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</si>
  <si>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</si>
  <si>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</si>
  <si>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</si>
  <si>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</si>
  <si>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</si>
  <si>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</si>
  <si>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</si>
  <si>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</si>
  <si>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</si>
  <si>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</si>
  <si>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</si>
  <si>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</si>
  <si>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</si>
  <si>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</si>
  <si>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</si>
  <si>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</si>
  <si>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</si>
  <si>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</si>
  <si>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</si>
  <si>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</si>
  <si>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</si>
  <si>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</si>
  <si>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</si>
  <si>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</si>
  <si>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</si>
  <si>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</si>
  <si>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</si>
  <si>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</si>
  <si>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</si>
  <si>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</si>
  <si>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</si>
  <si>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</si>
  <si>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</si>
  <si>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</si>
  <si>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</si>
  <si>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</si>
  <si>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</si>
  <si>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</si>
  <si>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</si>
  <si>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</si>
  <si>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</si>
  <si>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</si>
  <si>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</si>
  <si>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</si>
  <si>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</si>
  <si>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</si>
  <si>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</si>
  <si>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</si>
  <si>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</si>
  <si>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</si>
  <si>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</si>
  <si>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</si>
  <si>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</si>
  <si>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</si>
  <si>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</si>
  <si>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</si>
  <si>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</si>
  <si>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</si>
  <si>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</si>
  <si>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</si>
  <si>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</si>
  <si>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</si>
  <si>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</si>
  <si>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</si>
  <si>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</si>
  <si>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</si>
  <si>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</si>
  <si>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</si>
  <si>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</si>
  <si>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</si>
  <si>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</si>
  <si>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</si>
  <si>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</si>
  <si>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</si>
  <si>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</si>
  <si>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</si>
  <si>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</si>
  <si>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</si>
  <si>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</si>
  <si>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</si>
  <si>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</si>
  <si>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</si>
  <si>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</si>
  <si>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</si>
  <si>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</si>
  <si>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</si>
  <si>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</si>
  <si>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</si>
  <si>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</si>
  <si>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</si>
  <si>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</si>
  <si>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</si>
  <si>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</si>
  <si>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</si>
  <si>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</si>
  <si>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</si>
  <si>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</si>
  <si>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</si>
  <si>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</si>
  <si>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</si>
  <si>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</si>
  <si>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</si>
  <si>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</si>
  <si>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</si>
  <si>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</si>
  <si>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</si>
  <si>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</si>
  <si>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</si>
  <si>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</si>
  <si>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</si>
  <si>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</si>
  <si>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</si>
  <si>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</si>
  <si>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</si>
  <si>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</si>
  <si>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</si>
  <si>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</si>
  <si>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</si>
  <si>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</si>
  <si>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</si>
  <si>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</si>
  <si>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</si>
  <si>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</si>
  <si>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</si>
  <si>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</si>
  <si>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</si>
  <si>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</si>
  <si>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</si>
  <si>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</si>
  <si>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</si>
  <si>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</si>
  <si>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</si>
  <si>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</si>
  <si>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</si>
  <si>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</si>
  <si>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</si>
  <si>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</si>
  <si>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</si>
  <si>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</si>
  <si>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</si>
  <si>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</si>
  <si>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</si>
  <si>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</si>
  <si>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</si>
  <si>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</si>
  <si>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</si>
  <si>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</si>
  <si>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</si>
  <si>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</si>
  <si>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</si>
  <si>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</si>
  <si>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</si>
  <si>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</si>
  <si>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</si>
  <si>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</si>
  <si>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</si>
  <si>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</si>
  <si>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</si>
  <si>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</si>
  <si>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</si>
  <si>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</si>
  <si>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</si>
  <si>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</si>
  <si>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</si>
  <si>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</si>
  <si>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</si>
  <si>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</si>
  <si>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</si>
  <si>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</si>
  <si>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</si>
  <si>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</si>
  <si>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</si>
  <si>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</si>
  <si>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</si>
  <si>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</si>
  <si>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</si>
  <si>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</si>
  <si>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</si>
  <si>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</si>
  <si>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</si>
  <si>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</si>
  <si>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</si>
  <si>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</si>
  <si>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</si>
  <si>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</si>
  <si>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</si>
  <si>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</si>
  <si>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</si>
  <si>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</si>
  <si>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</si>
  <si>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</si>
  <si>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</si>
  <si>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</si>
  <si>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</si>
  <si>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</si>
  <si>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</si>
  <si>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</si>
  <si>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</si>
  <si>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</si>
  <si>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</si>
  <si>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</si>
  <si>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</si>
  <si>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</si>
  <si>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</si>
  <si>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</si>
  <si>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</si>
  <si>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</si>
  <si>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</si>
  <si>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</si>
  <si>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</si>
  <si>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</si>
  <si>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</si>
  <si>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</si>
  <si>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</si>
  <si>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</si>
  <si>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</si>
  <si>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</si>
  <si>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</si>
  <si>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</si>
  <si>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</si>
  <si>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</si>
  <si>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</si>
  <si>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</si>
  <si>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</si>
  <si>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</si>
  <si>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</si>
  <si>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</si>
  <si>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</si>
  <si>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</si>
  <si>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</si>
  <si>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</si>
  <si>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</si>
  <si>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</si>
  <si>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</si>
  <si>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</si>
  <si>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</si>
  <si>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</si>
  <si>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</si>
  <si>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</si>
  <si>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</si>
  <si>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</si>
  <si>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</si>
  <si>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</si>
  <si>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</si>
  <si>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</si>
  <si>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</si>
  <si>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</si>
  <si>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</si>
  <si>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</si>
  <si>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</si>
  <si>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</si>
  <si>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</si>
  <si>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</si>
  <si>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</si>
  <si>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</si>
  <si>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</si>
  <si>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</si>
  <si>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</si>
  <si>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</si>
  <si>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</si>
  <si>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</si>
  <si>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</si>
  <si>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</si>
  <si>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</si>
  <si>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</si>
  <si>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</si>
  <si>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</si>
  <si>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</si>
  <si>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</si>
  <si>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</si>
  <si>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</si>
  <si>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</si>
  <si>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</si>
  <si>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</si>
  <si>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</si>
  <si>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</si>
  <si>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</si>
  <si>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</si>
  <si>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</si>
  <si>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</si>
  <si>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</si>
  <si>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</si>
  <si>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</si>
  <si>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</si>
  <si>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</si>
  <si>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</si>
  <si>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</si>
  <si>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</si>
  <si>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</si>
  <si>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</si>
  <si>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</si>
  <si>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</si>
  <si>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</si>
  <si>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</si>
  <si>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</si>
  <si>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</si>
  <si>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</si>
  <si>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</si>
  <si>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</si>
  <si>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</si>
  <si>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</si>
  <si>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</si>
  <si>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</si>
  <si>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</si>
  <si>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</si>
  <si>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</si>
  <si>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</si>
  <si>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</si>
  <si>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</si>
  <si>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</si>
  <si>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</si>
  <si>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</si>
  <si>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</si>
  <si>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</si>
  <si>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</si>
  <si>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</si>
  <si>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</si>
  <si>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</si>
  <si>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</si>
  <si>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</si>
  <si>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</si>
  <si>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</si>
  <si>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</si>
  <si>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</si>
  <si>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</si>
  <si>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</si>
  <si>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</si>
  <si>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</si>
  <si>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</si>
  <si>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</si>
  <si>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</si>
  <si>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</si>
  <si>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</si>
  <si>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</si>
  <si>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</si>
  <si>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</si>
  <si>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</si>
  <si>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</si>
  <si>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</si>
  <si>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</si>
  <si>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</si>
  <si>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</si>
  <si>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</si>
  <si>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</si>
  <si>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</si>
  <si>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</si>
  <si>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</si>
  <si>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</si>
  <si>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</si>
  <si>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</si>
  <si>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</si>
  <si>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</si>
  <si>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</si>
  <si>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</si>
  <si>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</si>
  <si>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</si>
  <si>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</si>
  <si>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</si>
  <si>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</si>
  <si>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</si>
  <si>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</si>
  <si>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</si>
  <si>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</si>
  <si>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</si>
  <si>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</si>
  <si>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</si>
  <si>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</si>
  <si>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</si>
  <si>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</si>
  <si>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</si>
  <si>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</si>
  <si>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</si>
  <si>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</si>
  <si>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</si>
  <si>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</si>
  <si>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</si>
  <si>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</si>
  <si>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</si>
  <si>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</si>
  <si>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</si>
  <si>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</si>
  <si>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</si>
  <si>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</si>
  <si>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</si>
  <si>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</si>
  <si>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</si>
  <si>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</si>
  <si>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</si>
  <si>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</si>
  <si>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</si>
  <si>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</si>
  <si>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</si>
  <si>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</si>
  <si>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</si>
  <si>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</si>
  <si>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</si>
  <si>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</si>
  <si>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</si>
  <si>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</si>
  <si>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</si>
  <si>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</si>
  <si>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</si>
  <si>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</si>
  <si>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</si>
  <si>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</si>
  <si>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</si>
  <si>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</si>
  <si>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</si>
  <si>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</si>
  <si>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</si>
  <si>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</si>
  <si>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</si>
  <si>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</si>
  <si>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</si>
  <si>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</si>
  <si>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</si>
  <si>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</si>
  <si>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</si>
  <si>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</si>
  <si>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</si>
  <si>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</si>
  <si>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</si>
  <si>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</si>
  <si>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</si>
  <si>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</si>
  <si>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</si>
  <si>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</si>
  <si>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</si>
  <si>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</si>
  <si>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</si>
  <si>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</si>
  <si>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</si>
  <si>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</si>
  <si>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</si>
  <si>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</si>
  <si>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</si>
  <si>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</si>
  <si>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</si>
  <si>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</si>
  <si>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</si>
  <si>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</si>
  <si>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</si>
  <si>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</si>
  <si>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</si>
  <si>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</si>
  <si>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</si>
  <si>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</si>
  <si>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</si>
  <si>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</si>
  <si>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</si>
  <si>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</si>
  <si>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</si>
  <si>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</si>
  <si>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</si>
  <si>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</si>
  <si>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</si>
  <si>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</si>
  <si>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</si>
  <si>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</si>
  <si>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</si>
  <si>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</si>
  <si>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</si>
  <si>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</si>
  <si>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</si>
  <si>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</si>
  <si>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</si>
  <si>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</si>
  <si>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</si>
  <si>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</si>
  <si>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</si>
  <si>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</si>
  <si>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</si>
  <si>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</si>
  <si>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</si>
  <si>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</si>
  <si>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</si>
  <si>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</si>
  <si>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</si>
  <si>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</si>
  <si>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</si>
  <si>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</si>
  <si>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</si>
  <si>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</si>
  <si>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</si>
  <si>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</si>
  <si>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</si>
  <si>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</si>
  <si>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</si>
  <si>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</si>
  <si>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</si>
  <si>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</si>
  <si>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</si>
  <si>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</si>
  <si>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</si>
  <si>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</si>
  <si>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</si>
  <si>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</si>
  <si>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</si>
  <si>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</si>
  <si>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</si>
  <si>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</si>
  <si>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</si>
  <si>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</si>
  <si>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</si>
  <si>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</si>
  <si>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</si>
  <si>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</si>
  <si>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</si>
  <si>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</si>
  <si>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</si>
  <si>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</si>
  <si>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</si>
  <si>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</si>
  <si>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</si>
  <si>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</si>
  <si>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</si>
  <si>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</si>
  <si>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</si>
  <si>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</si>
  <si>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</si>
  <si>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</si>
  <si>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</si>
  <si>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</si>
  <si>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</si>
  <si>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</si>
  <si>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</si>
  <si>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</si>
  <si>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</si>
  <si>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</si>
  <si>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</si>
  <si>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</si>
  <si>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</si>
  <si>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</si>
  <si>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</si>
  <si>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</si>
  <si>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</si>
  <si>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</si>
  <si>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</si>
  <si>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</si>
  <si>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</si>
  <si>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</si>
  <si>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</si>
  <si>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</si>
  <si>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</si>
  <si>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</si>
  <si>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</si>
  <si>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</si>
  <si>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</si>
  <si>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</si>
  <si>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</si>
  <si>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</si>
  <si>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</si>
  <si>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</si>
  <si>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</si>
  <si>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</si>
  <si>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</si>
  <si>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</si>
  <si>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</si>
  <si>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</si>
  <si>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</si>
  <si>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</si>
  <si>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</si>
  <si>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</si>
  <si>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</si>
  <si>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</si>
  <si>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</si>
  <si>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</si>
  <si>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</si>
  <si>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</si>
  <si>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</si>
  <si>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</si>
  <si>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</si>
  <si>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</si>
  <si>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</si>
  <si>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</si>
  <si>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</si>
  <si>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</si>
  <si>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</si>
  <si>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</si>
  <si>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</si>
  <si>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</si>
  <si>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</si>
  <si>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</si>
  <si>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</si>
  <si>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</si>
  <si>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</si>
  <si>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</si>
  <si>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</si>
  <si>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</si>
  <si>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</si>
  <si>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</si>
  <si>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</si>
  <si>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</si>
  <si>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</si>
  <si>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</si>
  <si>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</si>
  <si>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</si>
  <si>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</si>
  <si>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</si>
  <si>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</si>
  <si>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</si>
  <si>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</si>
  <si>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</si>
  <si>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</si>
  <si>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</si>
  <si>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</si>
  <si>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</si>
  <si>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</si>
  <si>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</si>
  <si>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</si>
  <si>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</si>
  <si>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</si>
  <si>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</si>
  <si>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</si>
  <si>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</si>
  <si>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</si>
  <si>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</si>
  <si>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</si>
  <si>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</si>
  <si>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</si>
  <si>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</si>
  <si>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</si>
  <si>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</si>
  <si>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</si>
  <si>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</si>
  <si>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</si>
  <si>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</si>
  <si>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</si>
  <si>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</si>
  <si>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</si>
  <si>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</si>
  <si>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</si>
  <si>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</si>
  <si>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</si>
  <si>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</si>
  <si>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</si>
  <si>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</si>
  <si>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</si>
  <si>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</si>
  <si>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</si>
  <si>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</si>
  <si>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</si>
  <si>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</si>
  <si>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</si>
  <si>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</si>
  <si>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</si>
  <si>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</si>
  <si>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</si>
  <si>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</si>
  <si>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</si>
  <si>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</si>
  <si>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</si>
  <si>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</si>
  <si>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</si>
  <si>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</si>
  <si>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</si>
  <si>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</si>
  <si>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</si>
  <si>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</si>
  <si>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</si>
  <si>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</si>
  <si>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</si>
  <si>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</si>
  <si>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</si>
  <si>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</si>
  <si>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</si>
  <si>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</si>
  <si>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</si>
  <si>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</si>
  <si>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</si>
  <si>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</si>
  <si>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</si>
  <si>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</si>
  <si>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</si>
  <si>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</si>
  <si>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</si>
  <si>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</si>
  <si>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</si>
  <si>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</si>
  <si>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</si>
  <si>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</si>
  <si>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</si>
  <si>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</si>
  <si>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</si>
  <si>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</si>
  <si>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</si>
  <si>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</si>
  <si>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</si>
  <si>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</si>
  <si>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</si>
  <si>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</si>
  <si>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</si>
  <si>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</si>
  <si>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</si>
  <si>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</si>
  <si>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</si>
  <si>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</si>
  <si>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</si>
  <si>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</si>
  <si>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</si>
  <si>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</si>
  <si>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</si>
  <si>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</si>
  <si>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</si>
  <si>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</si>
  <si>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</si>
  <si>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</si>
  <si>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</si>
  <si>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</si>
  <si>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</si>
  <si>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</si>
  <si>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</si>
  <si>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</si>
  <si>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</si>
  <si>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</si>
  <si>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</si>
  <si>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</si>
  <si>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</si>
  <si>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</si>
  <si>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</si>
  <si>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</si>
  <si>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</si>
  <si>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</si>
  <si>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</si>
  <si>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</si>
  <si>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</si>
  <si>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</si>
  <si>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</si>
  <si>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</si>
  <si>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</si>
  <si>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</si>
  <si>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</si>
  <si>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</si>
  <si>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</si>
  <si>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</si>
  <si>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</si>
  <si>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</si>
  <si>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</si>
  <si>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</si>
  <si>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</si>
  <si>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</si>
  <si>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</si>
  <si>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</si>
  <si>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</si>
  <si>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</si>
  <si>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</si>
  <si>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</si>
  <si>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</si>
  <si>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</si>
  <si>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</si>
  <si>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</si>
  <si>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</si>
  <si>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</si>
  <si>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</si>
  <si>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</si>
  <si>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</si>
  <si>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</si>
  <si>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</si>
  <si>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</si>
  <si>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</si>
  <si>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</si>
  <si>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</si>
  <si>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</si>
  <si>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</si>
  <si>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</si>
  <si>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</si>
  <si>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</si>
  <si>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</si>
  <si>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</si>
  <si>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</si>
  <si>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</si>
  <si>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</si>
  <si>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</si>
  <si>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</si>
  <si>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</si>
  <si>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</si>
  <si>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</si>
  <si>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</si>
  <si>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</si>
  <si>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</si>
  <si>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</si>
  <si>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</si>
  <si>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</si>
  <si>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</si>
  <si>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</si>
  <si>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</si>
  <si>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</si>
  <si>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</si>
  <si>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</si>
  <si>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</si>
  <si>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</si>
  <si>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</si>
  <si>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</si>
  <si>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</si>
  <si>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</si>
  <si>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</si>
  <si>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</si>
  <si>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</si>
  <si>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</si>
  <si>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</si>
  <si>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</si>
  <si>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</si>
  <si>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</si>
  <si>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</si>
  <si>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FECHA DE CORTE: ENERO 2025</t>
  </si>
  <si>
    <t>Fecha de corte: ENERO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</si>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</sst>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3" borderId="2" xfId="0" applyFont="1" applyFill="1" applyBorder="1" applyAlignment="1">
      <alignment horizontal="center" textRotation="90"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opLeftCell="A55" zoomScaleNormal="100" zoomScaleSheetLayoutView="40" zoomScalePageLayoutView="80" workbookViewId="0">
      <selection activeCell="H70" sqref="H70"/>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ENERO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36" t="s">
        <v>3</v>
      </c>
      <c r="C6" s="436" t="s">
        <v>4</v>
      </c>
      <c r="D6" s="436"/>
      <c r="E6" s="20"/>
      <c r="F6" s="436" t="s">
        <v>5</v>
      </c>
      <c r="G6" s="436" t="s">
        <v>6</v>
      </c>
      <c r="H6" s="436" t="s">
        <v>7</v>
      </c>
      <c r="I6" s="436"/>
      <c r="J6" s="436"/>
      <c r="K6" s="436"/>
      <c r="L6" s="436"/>
      <c r="M6" s="436"/>
      <c r="N6" s="465" t="s">
        <v>8</v>
      </c>
      <c r="O6" s="459" t="s">
        <v>9</v>
      </c>
      <c r="P6" s="460"/>
      <c r="Q6" s="461"/>
      <c r="R6" s="21"/>
      <c r="S6" s="3"/>
      <c r="T6" s="3"/>
      <c r="U6" s="3"/>
      <c r="V6" s="3"/>
      <c r="W6" s="3"/>
      <c r="X6" s="3"/>
      <c r="Y6" s="3"/>
      <c r="Z6" s="3"/>
      <c r="AA6" s="3"/>
      <c r="AB6" s="22"/>
      <c r="AC6" s="418" t="s">
        <v>10</v>
      </c>
      <c r="AD6" s="419"/>
      <c r="AE6" s="420"/>
      <c r="AF6" s="424" t="s">
        <v>11</v>
      </c>
      <c r="AG6" s="425"/>
      <c r="AH6" s="426"/>
      <c r="AI6" s="391" t="s">
        <v>12</v>
      </c>
      <c r="AJ6" s="392"/>
      <c r="AK6" s="393"/>
      <c r="AL6" s="397" t="s">
        <v>13</v>
      </c>
      <c r="AM6" s="398"/>
      <c r="AN6" s="399"/>
      <c r="AO6" s="403" t="s">
        <v>14</v>
      </c>
      <c r="AP6" s="404"/>
      <c r="AQ6" s="405"/>
      <c r="AR6" s="437" t="s">
        <v>15</v>
      </c>
      <c r="AS6" s="438"/>
      <c r="AT6" s="439"/>
      <c r="AU6" s="443" t="s">
        <v>16</v>
      </c>
      <c r="AV6" s="444"/>
      <c r="AW6" s="445"/>
      <c r="AX6" s="3"/>
      <c r="AY6" s="3"/>
      <c r="AZ6" s="3"/>
      <c r="BA6" s="3"/>
      <c r="BB6" s="3"/>
      <c r="BC6" s="3"/>
      <c r="BD6" s="3"/>
      <c r="BE6" s="3"/>
    </row>
    <row r="7" spans="2:57" s="4" customFormat="1" ht="16.5" thickBot="1">
      <c r="B7" s="436"/>
      <c r="C7" s="436"/>
      <c r="D7" s="466"/>
      <c r="E7" s="23"/>
      <c r="F7" s="436"/>
      <c r="G7" s="436"/>
      <c r="H7" s="436"/>
      <c r="I7" s="436"/>
      <c r="J7" s="436"/>
      <c r="K7" s="436"/>
      <c r="L7" s="436"/>
      <c r="M7" s="436"/>
      <c r="N7" s="465"/>
      <c r="O7" s="462"/>
      <c r="P7" s="463"/>
      <c r="Q7" s="464"/>
      <c r="R7" s="24"/>
      <c r="S7" s="3"/>
      <c r="T7" s="3"/>
      <c r="U7" s="3"/>
      <c r="V7" s="3"/>
      <c r="W7" s="3"/>
      <c r="X7" s="3"/>
      <c r="Y7" s="3"/>
      <c r="Z7" s="3"/>
      <c r="AA7" s="3"/>
      <c r="AB7" s="22"/>
      <c r="AC7" s="421"/>
      <c r="AD7" s="422"/>
      <c r="AE7" s="423"/>
      <c r="AF7" s="427"/>
      <c r="AG7" s="428"/>
      <c r="AH7" s="429"/>
      <c r="AI7" s="394"/>
      <c r="AJ7" s="395"/>
      <c r="AK7" s="396"/>
      <c r="AL7" s="400"/>
      <c r="AM7" s="401"/>
      <c r="AN7" s="402"/>
      <c r="AO7" s="406"/>
      <c r="AP7" s="407"/>
      <c r="AQ7" s="408"/>
      <c r="AR7" s="440"/>
      <c r="AS7" s="441"/>
      <c r="AT7" s="442"/>
      <c r="AU7" s="446"/>
      <c r="AV7" s="447"/>
      <c r="AW7" s="448"/>
      <c r="AX7" s="3"/>
      <c r="AY7" s="3"/>
      <c r="AZ7" s="3"/>
      <c r="BA7" s="3"/>
      <c r="BB7" s="3"/>
      <c r="BC7" s="3"/>
      <c r="BD7" s="3"/>
      <c r="BE7" s="3"/>
    </row>
    <row r="8" spans="2:57" s="4" customFormat="1" ht="73.5" customHeight="1" thickBot="1">
      <c r="B8" s="436"/>
      <c r="C8" s="436"/>
      <c r="D8" s="467"/>
      <c r="E8" s="23"/>
      <c r="F8" s="436"/>
      <c r="G8" s="436"/>
      <c r="H8" s="436"/>
      <c r="I8" s="436"/>
      <c r="J8" s="436"/>
      <c r="K8" s="436"/>
      <c r="L8" s="436"/>
      <c r="M8" s="436"/>
      <c r="N8" s="465"/>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0</v>
      </c>
      <c r="AH9" s="53">
        <f>+AF9+AG9</f>
        <v>0</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35199234</v>
      </c>
      <c r="AW9" s="58">
        <f>+AU9+AV9</f>
        <v>70398467.997599989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0</v>
      </c>
      <c r="AH28" s="61">
        <f t="shared" si="2"/>
        <v>0</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24779045.189999998</v>
      </c>
      <c r="AW28" s="61">
        <f t="shared" si="7"/>
        <v>59128279.189999998</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0</v>
      </c>
      <c r="AH29" s="61">
        <f t="shared" si="2"/>
        <v>0</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24779045.189999998</v>
      </c>
      <c r="AW29" s="61">
        <f t="shared" si="7"/>
        <v>59128279.189999998</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0</v>
      </c>
      <c r="AH31" s="61">
        <f t="shared" si="2"/>
        <v>0</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7621596.4500000002</v>
      </c>
      <c r="AW31" s="61">
        <f t="shared" si="7"/>
        <v>7621596.4500000002</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2159</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36" t="s">
        <v>3</v>
      </c>
      <c r="C73" s="436" t="s">
        <v>4</v>
      </c>
      <c r="D73" s="436" t="s">
        <v>23</v>
      </c>
      <c r="E73" s="436" t="s">
        <v>24</v>
      </c>
      <c r="F73" s="436" t="s">
        <v>5</v>
      </c>
      <c r="G73" s="436" t="s">
        <v>6</v>
      </c>
      <c r="H73" s="436" t="s">
        <v>7</v>
      </c>
      <c r="I73" s="436" t="s">
        <v>25</v>
      </c>
      <c r="J73" s="436" t="s">
        <v>26</v>
      </c>
      <c r="K73" s="436" t="s">
        <v>27</v>
      </c>
      <c r="L73" s="436" t="s">
        <v>28</v>
      </c>
      <c r="M73" s="436" t="s">
        <v>29</v>
      </c>
      <c r="N73" s="465" t="s">
        <v>8</v>
      </c>
      <c r="O73" s="459" t="s">
        <v>9</v>
      </c>
      <c r="P73" s="460"/>
      <c r="Q73" s="461"/>
      <c r="R73" s="409" t="s">
        <v>30</v>
      </c>
      <c r="S73" s="411" t="s">
        <v>31</v>
      </c>
      <c r="T73" s="409" t="s">
        <v>32</v>
      </c>
      <c r="U73" s="415" t="s">
        <v>33</v>
      </c>
      <c r="V73" s="416"/>
      <c r="W73" s="416"/>
      <c r="X73" s="416"/>
      <c r="Y73" s="416"/>
      <c r="Z73" s="416"/>
      <c r="AA73" s="416"/>
      <c r="AB73" s="417"/>
      <c r="AC73" s="418" t="s">
        <v>10</v>
      </c>
      <c r="AD73" s="419"/>
      <c r="AE73" s="420"/>
      <c r="AF73" s="424" t="s">
        <v>11</v>
      </c>
      <c r="AG73" s="425"/>
      <c r="AH73" s="426"/>
      <c r="AI73" s="391" t="s">
        <v>12</v>
      </c>
      <c r="AJ73" s="392"/>
      <c r="AK73" s="393"/>
      <c r="AL73" s="397" t="s">
        <v>13</v>
      </c>
      <c r="AM73" s="398"/>
      <c r="AN73" s="399"/>
      <c r="AO73" s="403" t="s">
        <v>14</v>
      </c>
      <c r="AP73" s="404"/>
      <c r="AQ73" s="405"/>
      <c r="AR73" s="437" t="s">
        <v>15</v>
      </c>
      <c r="AS73" s="438"/>
      <c r="AT73" s="439"/>
      <c r="AU73" s="443" t="s">
        <v>16</v>
      </c>
      <c r="AV73" s="444"/>
      <c r="AW73" s="445"/>
      <c r="AX73" s="449" t="s">
        <v>34</v>
      </c>
      <c r="AY73" s="450"/>
      <c r="AZ73" s="450"/>
      <c r="BA73" s="450"/>
      <c r="BB73" s="450"/>
      <c r="BC73" s="450"/>
      <c r="BD73" s="450"/>
      <c r="BE73" s="451"/>
    </row>
    <row r="74" spans="2:57" ht="33.75" customHeight="1" thickBot="1">
      <c r="B74" s="436"/>
      <c r="C74" s="436"/>
      <c r="D74" s="436"/>
      <c r="E74" s="436"/>
      <c r="F74" s="436"/>
      <c r="G74" s="436"/>
      <c r="H74" s="436"/>
      <c r="I74" s="436"/>
      <c r="J74" s="436"/>
      <c r="K74" s="436"/>
      <c r="L74" s="436"/>
      <c r="M74" s="436"/>
      <c r="N74" s="465"/>
      <c r="O74" s="462"/>
      <c r="P74" s="463"/>
      <c r="Q74" s="464"/>
      <c r="R74" s="410"/>
      <c r="S74" s="412"/>
      <c r="T74" s="410"/>
      <c r="U74" s="430" t="s">
        <v>35</v>
      </c>
      <c r="V74" s="431"/>
      <c r="W74" s="431"/>
      <c r="X74" s="432"/>
      <c r="Y74" s="433" t="s">
        <v>36</v>
      </c>
      <c r="Z74" s="434"/>
      <c r="AA74" s="434"/>
      <c r="AB74" s="435"/>
      <c r="AC74" s="421"/>
      <c r="AD74" s="422"/>
      <c r="AE74" s="423"/>
      <c r="AF74" s="427"/>
      <c r="AG74" s="428"/>
      <c r="AH74" s="429"/>
      <c r="AI74" s="394"/>
      <c r="AJ74" s="395"/>
      <c r="AK74" s="396"/>
      <c r="AL74" s="400"/>
      <c r="AM74" s="401"/>
      <c r="AN74" s="402"/>
      <c r="AO74" s="406"/>
      <c r="AP74" s="407"/>
      <c r="AQ74" s="408"/>
      <c r="AR74" s="440"/>
      <c r="AS74" s="441"/>
      <c r="AT74" s="442"/>
      <c r="AU74" s="446"/>
      <c r="AV74" s="447"/>
      <c r="AW74" s="448"/>
      <c r="AX74" s="449" t="s">
        <v>37</v>
      </c>
      <c r="AY74" s="451"/>
      <c r="AZ74" s="452" t="s">
        <v>38</v>
      </c>
      <c r="BA74" s="453"/>
      <c r="BB74" s="454" t="s">
        <v>39</v>
      </c>
      <c r="BC74" s="455"/>
      <c r="BD74" s="456" t="s">
        <v>40</v>
      </c>
      <c r="BE74" s="457"/>
    </row>
    <row r="75" spans="2:57" ht="60.75" customHeight="1" thickBot="1">
      <c r="B75" s="436"/>
      <c r="C75" s="436"/>
      <c r="D75" s="436"/>
      <c r="E75" s="436"/>
      <c r="F75" s="458"/>
      <c r="G75" s="458"/>
      <c r="H75" s="436"/>
      <c r="I75" s="436"/>
      <c r="J75" s="436"/>
      <c r="K75" s="436"/>
      <c r="L75" s="436"/>
      <c r="M75" s="436"/>
      <c r="N75" s="465"/>
      <c r="O75" s="25" t="s">
        <v>17</v>
      </c>
      <c r="P75" s="26" t="s">
        <v>18</v>
      </c>
      <c r="Q75" s="27" t="s">
        <v>19</v>
      </c>
      <c r="R75" s="410"/>
      <c r="S75" s="413"/>
      <c r="T75" s="414"/>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0</v>
      </c>
      <c r="AH76" s="53">
        <f>+AF76+AG76</f>
        <v>0</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35199234</v>
      </c>
      <c r="AW76" s="58">
        <f>+AU76+AV76</f>
        <v>70398467.997599989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0</v>
      </c>
      <c r="AH908" s="113">
        <f t="shared" si="528"/>
        <v>0</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24779045.189999998</v>
      </c>
      <c r="AW908" s="113">
        <f t="shared" si="533"/>
        <v>59128279.189999998</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0</v>
      </c>
      <c r="AH909" s="124">
        <f t="shared" si="528"/>
        <v>0</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24779045.189999998</v>
      </c>
      <c r="AW909" s="124">
        <f t="shared" si="533"/>
        <v>59128279.189999998</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47.2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30"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0</v>
      </c>
      <c r="AH1532" s="136">
        <f t="shared" si="750"/>
        <v>0</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7621596.4500000002</v>
      </c>
      <c r="AW1532" s="136">
        <f t="shared" si="755"/>
        <v>7621596.4500000002</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0</v>
      </c>
      <c r="AH1533" s="147">
        <f t="shared" si="750"/>
        <v>0</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7621596.4500000002</v>
      </c>
      <c r="AW1533" s="147">
        <f t="shared" si="755"/>
        <v>7621596.4500000002</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0</v>
      </c>
      <c r="AH1534" s="158">
        <f t="shared" si="750"/>
        <v>0</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7621596.4500000002</v>
      </c>
      <c r="AW1534" s="158">
        <f t="shared" si="755"/>
        <v>7621596.4500000002</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0</v>
      </c>
      <c r="AH1535" s="169">
        <f t="shared" si="750"/>
        <v>0</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7621596.4500000002</v>
      </c>
      <c r="AW1535" s="169">
        <f t="shared" si="755"/>
        <v>7621596.4500000002</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0</v>
      </c>
      <c r="AH1551" s="181">
        <f t="shared" si="809"/>
        <v>0</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7621596.4500000002</v>
      </c>
      <c r="AW1551" s="181">
        <f t="shared" si="814"/>
        <v>7621596.4500000002</v>
      </c>
      <c r="AX1551" s="183">
        <f t="shared" si="806"/>
        <v>1</v>
      </c>
      <c r="AY1551" s="183">
        <f t="shared" si="806"/>
        <v>0</v>
      </c>
      <c r="AZ1551" s="183"/>
      <c r="BA1551" s="183"/>
      <c r="BB1551" s="183"/>
      <c r="BC1551" s="183"/>
      <c r="BD1551" s="183">
        <f t="shared" si="807"/>
        <v>1</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30"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30"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B6:B8"/>
    <mergeCell ref="C6:C8"/>
    <mergeCell ref="D6:D8"/>
    <mergeCell ref="F6:F8"/>
    <mergeCell ref="G6:G8"/>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73:B75"/>
    <mergeCell ref="C73:C75"/>
    <mergeCell ref="D73:D75"/>
    <mergeCell ref="E73:E75"/>
    <mergeCell ref="F73:F75"/>
    <mergeCell ref="AR6:AT7"/>
    <mergeCell ref="AU6:AW7"/>
    <mergeCell ref="AF6:AH7"/>
    <mergeCell ref="AI6:AK7"/>
    <mergeCell ref="AL6:AN7"/>
    <mergeCell ref="AO6:AQ7"/>
    <mergeCell ref="AR73:AT74"/>
    <mergeCell ref="AU73:AW74"/>
    <mergeCell ref="AX73:BE73"/>
    <mergeCell ref="AX74:AY74"/>
    <mergeCell ref="AZ74:BA74"/>
    <mergeCell ref="BB74:BC74"/>
    <mergeCell ref="BD74:BE7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zoomScale="86" zoomScaleNormal="86" zoomScaleSheetLayoutView="40" zoomScalePageLayoutView="80" workbookViewId="0">
      <selection activeCell="C4" sqref="C4"/>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ENERO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71" t="s">
        <v>3</v>
      </c>
      <c r="C6" s="471" t="s">
        <v>4</v>
      </c>
      <c r="D6" s="471"/>
      <c r="E6" s="471"/>
      <c r="F6" s="471" t="s">
        <v>5</v>
      </c>
      <c r="G6" s="471" t="s">
        <v>6</v>
      </c>
      <c r="H6" s="471" t="s">
        <v>7</v>
      </c>
      <c r="I6" s="471"/>
      <c r="J6" s="471"/>
      <c r="K6" s="471"/>
      <c r="L6" s="471"/>
      <c r="M6" s="471"/>
      <c r="N6" s="479" t="s">
        <v>8</v>
      </c>
      <c r="O6" s="473" t="s">
        <v>2096</v>
      </c>
      <c r="P6" s="474"/>
      <c r="Q6" s="475"/>
      <c r="R6" s="21"/>
      <c r="S6" s="3"/>
      <c r="T6" s="3"/>
    </row>
    <row r="7" spans="2:20" s="4" customFormat="1" ht="16.5" thickBot="1">
      <c r="B7" s="471"/>
      <c r="C7" s="471"/>
      <c r="D7" s="471"/>
      <c r="E7" s="471"/>
      <c r="F7" s="471"/>
      <c r="G7" s="471"/>
      <c r="H7" s="471"/>
      <c r="I7" s="471"/>
      <c r="J7" s="471"/>
      <c r="K7" s="471"/>
      <c r="L7" s="471"/>
      <c r="M7" s="471"/>
      <c r="N7" s="479"/>
      <c r="O7" s="476"/>
      <c r="P7" s="477"/>
      <c r="Q7" s="478"/>
      <c r="R7" s="24"/>
      <c r="S7" s="3"/>
      <c r="T7" s="3"/>
    </row>
    <row r="8" spans="2:20" s="4" customFormat="1" ht="73.5" customHeight="1" thickBot="1">
      <c r="B8" s="471"/>
      <c r="C8" s="471"/>
      <c r="D8" s="471"/>
      <c r="E8" s="471"/>
      <c r="F8" s="472"/>
      <c r="G8" s="472"/>
      <c r="H8" s="471"/>
      <c r="I8" s="471"/>
      <c r="J8" s="471"/>
      <c r="K8" s="471"/>
      <c r="L8" s="471"/>
      <c r="M8" s="471"/>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2159</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71" t="s">
        <v>3</v>
      </c>
      <c r="C73" s="471" t="s">
        <v>4</v>
      </c>
      <c r="D73" s="471" t="s">
        <v>23</v>
      </c>
      <c r="E73" s="471" t="s">
        <v>24</v>
      </c>
      <c r="F73" s="471" t="s">
        <v>5</v>
      </c>
      <c r="G73" s="471" t="s">
        <v>6</v>
      </c>
      <c r="H73" s="471" t="s">
        <v>7</v>
      </c>
      <c r="I73" s="471" t="s">
        <v>25</v>
      </c>
      <c r="J73" s="471" t="s">
        <v>26</v>
      </c>
      <c r="K73" s="471" t="s">
        <v>27</v>
      </c>
      <c r="L73" s="471" t="s">
        <v>28</v>
      </c>
      <c r="M73" s="471" t="s">
        <v>29</v>
      </c>
      <c r="N73" s="479" t="s">
        <v>8</v>
      </c>
      <c r="O73" s="473" t="s">
        <v>2096</v>
      </c>
      <c r="P73" s="474"/>
      <c r="Q73" s="475"/>
      <c r="R73" s="468" t="s">
        <v>30</v>
      </c>
      <c r="S73" s="468" t="s">
        <v>31</v>
      </c>
      <c r="T73" s="468" t="s">
        <v>32</v>
      </c>
    </row>
    <row r="74" spans="2:20" ht="33.75" customHeight="1" thickBot="1">
      <c r="B74" s="471"/>
      <c r="C74" s="471"/>
      <c r="D74" s="471"/>
      <c r="E74" s="471"/>
      <c r="F74" s="471"/>
      <c r="G74" s="471"/>
      <c r="H74" s="471"/>
      <c r="I74" s="471"/>
      <c r="J74" s="471"/>
      <c r="K74" s="471"/>
      <c r="L74" s="471"/>
      <c r="M74" s="471"/>
      <c r="N74" s="479"/>
      <c r="O74" s="476"/>
      <c r="P74" s="477"/>
      <c r="Q74" s="478"/>
      <c r="R74" s="469"/>
      <c r="S74" s="469"/>
      <c r="T74" s="469"/>
    </row>
    <row r="75" spans="2:20" ht="60.75" customHeight="1" thickBot="1">
      <c r="B75" s="471"/>
      <c r="C75" s="471"/>
      <c r="D75" s="471"/>
      <c r="E75" s="471"/>
      <c r="F75" s="472"/>
      <c r="G75" s="472"/>
      <c r="H75" s="471"/>
      <c r="I75" s="471"/>
      <c r="J75" s="471"/>
      <c r="K75" s="471"/>
      <c r="L75" s="471"/>
      <c r="M75" s="471"/>
      <c r="N75" s="479"/>
      <c r="O75" s="28" t="s">
        <v>17</v>
      </c>
      <c r="P75" s="29" t="s">
        <v>18</v>
      </c>
      <c r="Q75" s="30" t="s">
        <v>19</v>
      </c>
      <c r="R75" s="470"/>
      <c r="S75" s="470"/>
      <c r="T75" s="470"/>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row>
    <row r="3588" spans="1:20"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row>
  </sheetData>
  <sheetProtection selectLockedCells="1" autoFilter="0"/>
  <mergeCells count="33">
    <mergeCell ref="B6:B8"/>
    <mergeCell ref="C6:C8"/>
    <mergeCell ref="D6:D8"/>
    <mergeCell ref="F6:F8"/>
    <mergeCell ref="G6:G8"/>
    <mergeCell ref="B73:B75"/>
    <mergeCell ref="C73:C75"/>
    <mergeCell ref="D73:D75"/>
    <mergeCell ref="E73:E75"/>
    <mergeCell ref="F73:F75"/>
    <mergeCell ref="T73:T75"/>
    <mergeCell ref="O73:Q74"/>
    <mergeCell ref="J73:J75"/>
    <mergeCell ref="K73:K75"/>
    <mergeCell ref="L73:L75"/>
    <mergeCell ref="M73:M75"/>
    <mergeCell ref="N73:N75"/>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abSelected="1" zoomScale="85" zoomScaleNormal="85" zoomScaleSheetLayoutView="85" workbookViewId="0">
      <selection activeCell="M52" sqref="M52:N52"/>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10" t="s">
        <v>1964</v>
      </c>
      <c r="C1" s="510"/>
      <c r="D1" s="510"/>
      <c r="E1" s="510"/>
      <c r="F1" s="510"/>
      <c r="G1" s="510"/>
      <c r="H1" s="510"/>
      <c r="I1" s="510"/>
      <c r="J1" s="510"/>
      <c r="K1" s="510"/>
      <c r="L1" s="510"/>
      <c r="M1" s="510"/>
      <c r="N1" s="510"/>
      <c r="O1" s="510"/>
      <c r="P1" s="510"/>
    </row>
    <row r="2" spans="1:16" ht="18.600000000000001" customHeight="1">
      <c r="B2" s="510" t="s">
        <v>1965</v>
      </c>
      <c r="C2" s="510"/>
      <c r="D2" s="510"/>
      <c r="E2" s="510"/>
      <c r="F2" s="510"/>
      <c r="G2" s="510"/>
      <c r="H2" s="510"/>
      <c r="I2" s="510"/>
      <c r="J2" s="510"/>
      <c r="K2" s="510"/>
      <c r="L2" s="510"/>
      <c r="M2" s="510"/>
      <c r="N2" s="510"/>
      <c r="O2" s="510"/>
      <c r="P2" s="510"/>
    </row>
    <row r="3" spans="1:16" ht="19.149999999999999" customHeight="1">
      <c r="B3" s="511" t="str">
        <f>+'AVANCE RENDIMIENTOS FINANCIEROS'!B70</f>
        <v>ENTIDAD FEDERATIVA: OAXACA</v>
      </c>
      <c r="C3" s="511"/>
      <c r="D3" s="511"/>
      <c r="E3" s="511"/>
      <c r="F3" s="511"/>
      <c r="G3" s="511"/>
      <c r="H3" s="511"/>
      <c r="I3" s="511"/>
      <c r="J3" s="511"/>
      <c r="K3" s="511"/>
      <c r="L3" s="511"/>
      <c r="M3" s="511"/>
      <c r="N3" s="511"/>
      <c r="O3" s="511"/>
      <c r="P3" s="511"/>
    </row>
    <row r="4" spans="1:16" ht="19.149999999999999" customHeight="1">
      <c r="B4" s="512" t="s">
        <v>22</v>
      </c>
      <c r="C4" s="512"/>
      <c r="D4" s="512"/>
      <c r="E4" s="512"/>
      <c r="F4" s="512"/>
      <c r="G4" s="512"/>
      <c r="H4" s="512"/>
      <c r="I4" s="512"/>
      <c r="J4" s="512"/>
      <c r="K4" s="512"/>
      <c r="L4" s="512"/>
      <c r="M4" s="512"/>
      <c r="N4" s="512"/>
      <c r="O4" s="512"/>
      <c r="P4" s="512"/>
    </row>
    <row r="5" spans="1:16" ht="19.149999999999999" customHeight="1" thickBot="1">
      <c r="B5" s="513" t="s">
        <v>2160</v>
      </c>
      <c r="C5" s="513"/>
      <c r="D5" s="513"/>
      <c r="E5" s="513"/>
      <c r="F5" s="513"/>
      <c r="G5" s="513"/>
      <c r="H5" s="514"/>
      <c r="I5" s="514"/>
      <c r="J5" s="515"/>
      <c r="K5" s="515"/>
      <c r="L5" s="269"/>
      <c r="M5" s="269"/>
      <c r="N5" s="269"/>
      <c r="O5" s="269"/>
      <c r="P5" s="269"/>
    </row>
    <row r="6" spans="1:16" ht="18.600000000000001" customHeight="1" thickTop="1" thickBot="1">
      <c r="A6" s="270" t="s">
        <v>1966</v>
      </c>
      <c r="B6" s="503" t="s">
        <v>1967</v>
      </c>
      <c r="C6" s="504"/>
      <c r="D6" s="504"/>
      <c r="E6" s="504"/>
      <c r="F6" s="504"/>
      <c r="G6" s="504"/>
      <c r="H6" s="504"/>
      <c r="I6" s="504"/>
      <c r="J6" s="504"/>
      <c r="K6" s="504"/>
      <c r="L6" s="504"/>
      <c r="M6" s="504"/>
      <c r="N6" s="504"/>
      <c r="O6" s="504"/>
      <c r="P6" s="504"/>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505" t="s">
        <v>1968</v>
      </c>
      <c r="C8" s="506"/>
      <c r="D8" s="506"/>
      <c r="E8" s="507"/>
      <c r="F8" s="271"/>
      <c r="K8" s="505" t="s">
        <v>18</v>
      </c>
      <c r="L8" s="506"/>
      <c r="M8" s="506"/>
      <c r="N8" s="507"/>
      <c r="O8" s="269"/>
      <c r="P8" s="269"/>
    </row>
    <row r="9" spans="1:16" ht="72.599999999999994" customHeight="1" thickBot="1">
      <c r="B9" s="508" t="s">
        <v>1969</v>
      </c>
      <c r="C9" s="509"/>
      <c r="D9" s="499">
        <f>+C43</f>
        <v>0</v>
      </c>
      <c r="E9" s="500"/>
      <c r="F9" s="269"/>
      <c r="G9" s="269"/>
      <c r="H9" s="269"/>
      <c r="I9" s="269"/>
      <c r="J9" s="269"/>
      <c r="K9" s="508" t="s">
        <v>1970</v>
      </c>
      <c r="L9" s="509"/>
      <c r="M9" s="499">
        <f>+L43</f>
        <v>0</v>
      </c>
      <c r="N9" s="500"/>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497" t="s">
        <v>1971</v>
      </c>
      <c r="C12" s="498"/>
      <c r="D12" s="499">
        <f>+G43+G75+G106+G137+G168+G199</f>
        <v>0</v>
      </c>
      <c r="E12" s="500"/>
      <c r="F12" s="269"/>
      <c r="G12" s="269"/>
      <c r="H12" s="269"/>
      <c r="I12" s="269"/>
      <c r="J12" s="269"/>
      <c r="K12" s="497" t="s">
        <v>1971</v>
      </c>
      <c r="L12" s="498"/>
      <c r="M12" s="499">
        <f>+P43+P75+P106+P137+P168+P199</f>
        <v>0</v>
      </c>
      <c r="N12" s="500"/>
      <c r="O12" s="269"/>
      <c r="P12" s="269"/>
    </row>
    <row r="13" spans="1:16" ht="19.149999999999999" customHeight="1">
      <c r="B13" s="501" t="s">
        <v>1972</v>
      </c>
      <c r="C13" s="502"/>
      <c r="D13" s="501" t="s">
        <v>1973</v>
      </c>
      <c r="E13" s="502"/>
      <c r="F13" s="269"/>
      <c r="G13" s="269"/>
      <c r="H13" s="269"/>
      <c r="I13" s="269"/>
      <c r="J13" s="269"/>
      <c r="K13" s="501" t="s">
        <v>1972</v>
      </c>
      <c r="L13" s="502"/>
      <c r="M13" s="501" t="s">
        <v>1973</v>
      </c>
      <c r="N13" s="502"/>
      <c r="O13" s="269"/>
      <c r="P13" s="269"/>
    </row>
    <row r="14" spans="1:16" ht="19.149999999999999" customHeight="1" thickBot="1">
      <c r="B14" s="494">
        <f>+'AVANCE RENDIMIENTOS FINANCIEROS'!O76</f>
        <v>0</v>
      </c>
      <c r="C14" s="494"/>
      <c r="D14" s="494">
        <f>+D12-B14</f>
        <v>0</v>
      </c>
      <c r="E14" s="494"/>
      <c r="F14" s="269"/>
      <c r="G14" s="269"/>
      <c r="H14" s="269"/>
      <c r="I14" s="269"/>
      <c r="J14" s="269"/>
      <c r="K14" s="494">
        <f>+'AVANCE RENDIMIENTOS FINANCIEROS'!P76</f>
        <v>0</v>
      </c>
      <c r="L14" s="494"/>
      <c r="M14" s="494">
        <f>+M12-K14</f>
        <v>0</v>
      </c>
      <c r="N14" s="494"/>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5" t="s">
        <v>1975</v>
      </c>
      <c r="C16" s="496"/>
      <c r="D16" s="496"/>
      <c r="E16" s="496"/>
      <c r="F16" s="496"/>
      <c r="G16" s="496"/>
      <c r="H16" s="496"/>
      <c r="I16" s="496"/>
      <c r="J16" s="496"/>
      <c r="K16" s="496"/>
      <c r="L16" s="496"/>
      <c r="M16" s="496"/>
      <c r="N16" s="496"/>
      <c r="O16" s="496"/>
      <c r="P16" s="496"/>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89" t="s">
        <v>1968</v>
      </c>
      <c r="C18" s="490"/>
      <c r="D18" s="490"/>
      <c r="E18" s="491"/>
      <c r="F18" s="271"/>
      <c r="K18" s="489" t="s">
        <v>18</v>
      </c>
      <c r="L18" s="490"/>
      <c r="M18" s="490"/>
      <c r="N18" s="491"/>
      <c r="O18" s="271"/>
    </row>
    <row r="19" spans="1:16" ht="15.75" thickBot="1">
      <c r="B19" s="482" t="s">
        <v>1976</v>
      </c>
      <c r="C19" s="483"/>
      <c r="D19" s="492" t="s">
        <v>2161</v>
      </c>
      <c r="E19" s="493"/>
      <c r="F19" s="273"/>
      <c r="K19" s="482" t="s">
        <v>1976</v>
      </c>
      <c r="L19" s="483"/>
      <c r="M19" s="492" t="s">
        <v>2171</v>
      </c>
      <c r="N19" s="493"/>
      <c r="O19" s="273"/>
    </row>
    <row r="20" spans="1:16" ht="15.75" thickBot="1">
      <c r="B20" s="482" t="s">
        <v>1977</v>
      </c>
      <c r="C20" s="483"/>
      <c r="D20" s="484" t="s">
        <v>2162</v>
      </c>
      <c r="E20" s="485"/>
      <c r="F20" s="274"/>
      <c r="K20" s="482" t="s">
        <v>1977</v>
      </c>
      <c r="L20" s="483"/>
      <c r="M20" s="484" t="s">
        <v>2164</v>
      </c>
      <c r="N20" s="485"/>
      <c r="O20" s="274"/>
    </row>
    <row r="21" spans="1:16" ht="15.75" thickBot="1">
      <c r="B21" s="482" t="s">
        <v>1978</v>
      </c>
      <c r="C21" s="483"/>
      <c r="D21" s="484" t="s">
        <v>2163</v>
      </c>
      <c r="E21" s="485"/>
      <c r="F21" s="274"/>
      <c r="K21" s="482" t="s">
        <v>1978</v>
      </c>
      <c r="L21" s="483"/>
      <c r="M21" s="484" t="s">
        <v>2165</v>
      </c>
      <c r="N21" s="485"/>
      <c r="O21" s="274"/>
    </row>
    <row r="22" spans="1:16" ht="15.75" thickBot="1">
      <c r="B22" s="482" t="s">
        <v>1979</v>
      </c>
      <c r="C22" s="483"/>
      <c r="D22" s="484" t="s">
        <v>2168</v>
      </c>
      <c r="E22" s="485"/>
      <c r="F22" s="274"/>
      <c r="K22" s="482" t="s">
        <v>1979</v>
      </c>
      <c r="L22" s="483"/>
      <c r="M22" s="484" t="s">
        <v>2168</v>
      </c>
      <c r="N22" s="485"/>
      <c r="O22" s="274"/>
    </row>
    <row r="23" spans="1:16" ht="15.75" thickBot="1">
      <c r="B23" s="482" t="s">
        <v>1980</v>
      </c>
      <c r="C23" s="483"/>
      <c r="D23" s="486" t="s">
        <v>2166</v>
      </c>
      <c r="E23" s="487"/>
      <c r="F23" s="275"/>
      <c r="G23" s="276"/>
      <c r="H23" s="276"/>
      <c r="I23" s="276"/>
      <c r="K23" s="482" t="s">
        <v>1980</v>
      </c>
      <c r="L23" s="483"/>
      <c r="M23" s="486" t="s">
        <v>2166</v>
      </c>
      <c r="N23" s="487"/>
      <c r="O23" s="275"/>
      <c r="P23" s="276"/>
    </row>
    <row r="24" spans="1:16" ht="15.75" customHeight="1" thickBot="1">
      <c r="B24" s="480" t="s">
        <v>1981</v>
      </c>
      <c r="C24" s="481"/>
      <c r="D24" s="481"/>
      <c r="E24" s="481"/>
      <c r="F24" s="481"/>
      <c r="G24" s="481"/>
      <c r="K24" s="480" t="s">
        <v>1981</v>
      </c>
      <c r="L24" s="481"/>
      <c r="M24" s="481"/>
      <c r="N24" s="481"/>
      <c r="O24" s="481"/>
      <c r="P24" s="481"/>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c r="D28" s="302"/>
      <c r="E28" s="303"/>
      <c r="F28" s="304"/>
      <c r="G28" s="305">
        <f t="shared" ref="G28:G42" si="0">+E28-F28</f>
        <v>0</v>
      </c>
      <c r="K28" s="286" t="s">
        <v>1991</v>
      </c>
      <c r="L28" s="301"/>
      <c r="M28" s="306"/>
      <c r="N28" s="303"/>
      <c r="O28" s="304"/>
      <c r="P28" s="305">
        <f t="shared" ref="P28:P42" si="1">+N28-O28</f>
        <v>0</v>
      </c>
    </row>
    <row r="29" spans="1:16" ht="15" thickBot="1">
      <c r="A29" s="300"/>
      <c r="B29" s="286" t="s">
        <v>1992</v>
      </c>
      <c r="C29" s="301"/>
      <c r="D29" s="302"/>
      <c r="E29" s="303"/>
      <c r="F29" s="304"/>
      <c r="G29" s="305">
        <f t="shared" si="0"/>
        <v>0</v>
      </c>
      <c r="K29" s="286" t="s">
        <v>1992</v>
      </c>
      <c r="L29" s="301"/>
      <c r="M29" s="306"/>
      <c r="N29" s="303"/>
      <c r="O29" s="304"/>
      <c r="P29" s="305">
        <f t="shared" si="1"/>
        <v>0</v>
      </c>
    </row>
    <row r="30" spans="1:16" ht="15" thickBot="1">
      <c r="A30" s="300"/>
      <c r="B30" s="286" t="s">
        <v>1993</v>
      </c>
      <c r="C30" s="301"/>
      <c r="D30" s="302"/>
      <c r="E30" s="303"/>
      <c r="F30" s="304"/>
      <c r="G30" s="305">
        <f t="shared" si="0"/>
        <v>0</v>
      </c>
      <c r="K30" s="286" t="s">
        <v>1993</v>
      </c>
      <c r="L30" s="301"/>
      <c r="M30" s="306"/>
      <c r="N30" s="303"/>
      <c r="O30" s="304"/>
      <c r="P30" s="305">
        <f t="shared" si="1"/>
        <v>0</v>
      </c>
    </row>
    <row r="31" spans="1:16" ht="15" thickBot="1">
      <c r="A31" s="300"/>
      <c r="B31" s="307" t="s">
        <v>1994</v>
      </c>
      <c r="C31" s="301"/>
      <c r="D31" s="302"/>
      <c r="E31" s="303"/>
      <c r="F31" s="304"/>
      <c r="G31" s="305">
        <f t="shared" si="0"/>
        <v>0</v>
      </c>
      <c r="K31" s="307" t="s">
        <v>1994</v>
      </c>
      <c r="L31" s="301"/>
      <c r="M31" s="306"/>
      <c r="N31" s="303"/>
      <c r="O31" s="304"/>
      <c r="P31" s="305">
        <f t="shared" si="1"/>
        <v>0</v>
      </c>
    </row>
    <row r="32" spans="1:16" ht="15" thickBot="1">
      <c r="A32" s="300"/>
      <c r="B32" s="307" t="s">
        <v>1995</v>
      </c>
      <c r="C32" s="301"/>
      <c r="D32" s="302"/>
      <c r="E32" s="303"/>
      <c r="F32" s="304"/>
      <c r="G32" s="305">
        <f t="shared" si="0"/>
        <v>0</v>
      </c>
      <c r="K32" s="307" t="s">
        <v>1995</v>
      </c>
      <c r="L32" s="301"/>
      <c r="M32" s="306"/>
      <c r="N32" s="303"/>
      <c r="O32" s="304"/>
      <c r="P32" s="305">
        <f t="shared" si="1"/>
        <v>0</v>
      </c>
    </row>
    <row r="33" spans="1:16" ht="15" thickBot="1">
      <c r="A33" s="300"/>
      <c r="B33" s="307" t="s">
        <v>1996</v>
      </c>
      <c r="C33" s="301"/>
      <c r="D33" s="302"/>
      <c r="E33" s="303"/>
      <c r="F33" s="304"/>
      <c r="G33" s="305">
        <f t="shared" si="0"/>
        <v>0</v>
      </c>
      <c r="K33" s="307" t="s">
        <v>1996</v>
      </c>
      <c r="L33" s="301"/>
      <c r="M33" s="306"/>
      <c r="N33" s="303"/>
      <c r="O33" s="304"/>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0</v>
      </c>
      <c r="D43" s="314"/>
      <c r="E43" s="313">
        <f>SUM(E27:E42)</f>
        <v>0</v>
      </c>
      <c r="F43" s="313">
        <f t="shared" ref="F43:G43" si="2">SUM(F27:F42)</f>
        <v>0</v>
      </c>
      <c r="G43" s="313">
        <f t="shared" si="2"/>
        <v>0</v>
      </c>
      <c r="K43" s="312" t="s">
        <v>2006</v>
      </c>
      <c r="L43" s="313">
        <f>SUM(L27:L42)</f>
        <v>0</v>
      </c>
      <c r="M43" s="314"/>
      <c r="N43" s="313">
        <f>SUM(N27:N42)</f>
        <v>0</v>
      </c>
      <c r="O43" s="313">
        <f t="shared" ref="O43:P43" si="3">SUM(O27:O42)</f>
        <v>0</v>
      </c>
      <c r="P43" s="313">
        <f t="shared" si="3"/>
        <v>0</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488" t="s">
        <v>2008</v>
      </c>
      <c r="C48" s="488"/>
      <c r="D48" s="488"/>
      <c r="E48" s="488"/>
      <c r="F48" s="488"/>
      <c r="G48" s="488"/>
      <c r="H48" s="488"/>
      <c r="I48" s="488"/>
      <c r="J48" s="488"/>
      <c r="K48" s="488"/>
      <c r="L48" s="488"/>
      <c r="M48" s="488"/>
      <c r="N48" s="488"/>
      <c r="O48" s="488"/>
      <c r="P48" s="488"/>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89" t="s">
        <v>1968</v>
      </c>
      <c r="C50" s="490"/>
      <c r="D50" s="490"/>
      <c r="E50" s="491"/>
      <c r="F50" s="271"/>
      <c r="K50" s="489" t="s">
        <v>18</v>
      </c>
      <c r="L50" s="490"/>
      <c r="M50" s="490"/>
      <c r="N50" s="491"/>
      <c r="O50" s="271"/>
    </row>
    <row r="51" spans="1:16" ht="15.75" thickBot="1">
      <c r="B51" s="482" t="s">
        <v>1976</v>
      </c>
      <c r="C51" s="483"/>
      <c r="D51" s="492" t="s">
        <v>2172</v>
      </c>
      <c r="E51" s="493"/>
      <c r="F51" s="273"/>
      <c r="K51" s="482" t="s">
        <v>1976</v>
      </c>
      <c r="L51" s="483"/>
      <c r="M51" s="492" t="s">
        <v>2172</v>
      </c>
      <c r="N51" s="493"/>
      <c r="O51" s="273"/>
    </row>
    <row r="52" spans="1:16" ht="15.75" thickBot="1">
      <c r="B52" s="482" t="s">
        <v>1977</v>
      </c>
      <c r="C52" s="483"/>
      <c r="D52" s="484" t="s">
        <v>2173</v>
      </c>
      <c r="E52" s="485"/>
      <c r="F52" s="274"/>
      <c r="K52" s="482" t="s">
        <v>1977</v>
      </c>
      <c r="L52" s="483"/>
      <c r="M52" s="484" t="s">
        <v>2174</v>
      </c>
      <c r="N52" s="485"/>
      <c r="O52" s="274"/>
    </row>
    <row r="53" spans="1:16" ht="15.75" thickBot="1">
      <c r="B53" s="482" t="s">
        <v>1978</v>
      </c>
      <c r="C53" s="483"/>
      <c r="D53" s="484" t="s">
        <v>2167</v>
      </c>
      <c r="E53" s="485"/>
      <c r="F53" s="274"/>
      <c r="K53" s="482" t="s">
        <v>1978</v>
      </c>
      <c r="L53" s="483"/>
      <c r="M53" s="484" t="s">
        <v>2170</v>
      </c>
      <c r="N53" s="485"/>
      <c r="O53" s="274"/>
    </row>
    <row r="54" spans="1:16" ht="15.75" thickBot="1">
      <c r="B54" s="482" t="s">
        <v>1979</v>
      </c>
      <c r="C54" s="483"/>
      <c r="D54" s="484" t="s">
        <v>2168</v>
      </c>
      <c r="E54" s="485"/>
      <c r="F54" s="274"/>
      <c r="K54" s="482" t="s">
        <v>1979</v>
      </c>
      <c r="L54" s="483"/>
      <c r="M54" s="484" t="s">
        <v>2168</v>
      </c>
      <c r="N54" s="485"/>
      <c r="O54" s="274"/>
    </row>
    <row r="55" spans="1:16" ht="15.75" thickBot="1">
      <c r="B55" s="482" t="s">
        <v>1980</v>
      </c>
      <c r="C55" s="483"/>
      <c r="D55" s="486" t="s">
        <v>2169</v>
      </c>
      <c r="E55" s="487"/>
      <c r="F55" s="275"/>
      <c r="G55" s="276"/>
      <c r="H55" s="276"/>
      <c r="I55" s="276"/>
      <c r="K55" s="482" t="s">
        <v>1980</v>
      </c>
      <c r="L55" s="483"/>
      <c r="M55" s="486" t="s">
        <v>2169</v>
      </c>
      <c r="N55" s="487"/>
      <c r="O55" s="275"/>
      <c r="P55" s="276"/>
    </row>
    <row r="56" spans="1:16" ht="15.75" customHeight="1" thickBot="1">
      <c r="B56" s="480" t="s">
        <v>1981</v>
      </c>
      <c r="C56" s="481"/>
      <c r="D56" s="481"/>
      <c r="E56" s="481"/>
      <c r="F56" s="481"/>
      <c r="G56" s="481"/>
      <c r="K56" s="480" t="s">
        <v>1981</v>
      </c>
      <c r="L56" s="481"/>
      <c r="M56" s="481"/>
      <c r="N56" s="481"/>
      <c r="O56" s="481"/>
      <c r="P56" s="481"/>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c r="D60" s="302"/>
      <c r="E60" s="303"/>
      <c r="F60" s="304"/>
      <c r="G60" s="305">
        <f t="shared" ref="G60:G74" si="4">+E60-F60</f>
        <v>0</v>
      </c>
      <c r="K60" s="286" t="s">
        <v>1991</v>
      </c>
      <c r="L60" s="301"/>
      <c r="M60" s="306"/>
      <c r="N60" s="303"/>
      <c r="O60" s="304"/>
      <c r="P60" s="305">
        <f t="shared" ref="P60:P74" si="5">+N60-O60</f>
        <v>0</v>
      </c>
    </row>
    <row r="61" spans="1:16" ht="15" thickBot="1">
      <c r="A61" s="300"/>
      <c r="B61" s="286" t="s">
        <v>1992</v>
      </c>
      <c r="C61" s="301"/>
      <c r="D61" s="302"/>
      <c r="E61" s="303"/>
      <c r="F61" s="304"/>
      <c r="G61" s="305">
        <f t="shared" si="4"/>
        <v>0</v>
      </c>
      <c r="K61" s="286" t="s">
        <v>1992</v>
      </c>
      <c r="L61" s="301"/>
      <c r="M61" s="306"/>
      <c r="N61" s="303"/>
      <c r="O61" s="304"/>
      <c r="P61" s="305">
        <f t="shared" si="5"/>
        <v>0</v>
      </c>
    </row>
    <row r="62" spans="1:16" ht="15" thickBot="1">
      <c r="A62" s="300"/>
      <c r="B62" s="286" t="s">
        <v>1993</v>
      </c>
      <c r="C62" s="301"/>
      <c r="D62" s="302"/>
      <c r="E62" s="303"/>
      <c r="F62" s="304"/>
      <c r="G62" s="305">
        <f t="shared" si="4"/>
        <v>0</v>
      </c>
      <c r="K62" s="286" t="s">
        <v>1993</v>
      </c>
      <c r="L62" s="301"/>
      <c r="M62" s="306"/>
      <c r="N62" s="303"/>
      <c r="O62" s="304"/>
      <c r="P62" s="305">
        <f t="shared" si="5"/>
        <v>0</v>
      </c>
    </row>
    <row r="63" spans="1:16" ht="15" thickBot="1">
      <c r="A63" s="300"/>
      <c r="B63" s="307" t="s">
        <v>1994</v>
      </c>
      <c r="C63" s="301"/>
      <c r="D63" s="302"/>
      <c r="E63" s="303"/>
      <c r="F63" s="304"/>
      <c r="G63" s="305">
        <f t="shared" si="4"/>
        <v>0</v>
      </c>
      <c r="K63" s="307" t="s">
        <v>1994</v>
      </c>
      <c r="L63" s="301"/>
      <c r="M63" s="306"/>
      <c r="N63" s="303"/>
      <c r="O63" s="304"/>
      <c r="P63" s="305">
        <f t="shared" si="5"/>
        <v>0</v>
      </c>
    </row>
    <row r="64" spans="1:16" ht="15" thickBot="1">
      <c r="A64" s="300"/>
      <c r="B64" s="307" t="s">
        <v>1995</v>
      </c>
      <c r="C64" s="301"/>
      <c r="D64" s="302"/>
      <c r="E64" s="303"/>
      <c r="F64" s="304"/>
      <c r="G64" s="305">
        <f t="shared" si="4"/>
        <v>0</v>
      </c>
      <c r="K64" s="307" t="s">
        <v>1995</v>
      </c>
      <c r="L64" s="301"/>
      <c r="M64" s="306"/>
      <c r="N64" s="303"/>
      <c r="O64" s="304"/>
      <c r="P64" s="305">
        <f t="shared" si="5"/>
        <v>0</v>
      </c>
    </row>
    <row r="65" spans="1:16" ht="15" thickBot="1">
      <c r="A65" s="300"/>
      <c r="B65" s="307" t="s">
        <v>1996</v>
      </c>
      <c r="C65" s="301"/>
      <c r="D65" s="302"/>
      <c r="E65" s="303"/>
      <c r="F65" s="304"/>
      <c r="G65" s="305">
        <f t="shared" si="4"/>
        <v>0</v>
      </c>
      <c r="K65" s="307" t="s">
        <v>1996</v>
      </c>
      <c r="L65" s="301"/>
      <c r="M65" s="306"/>
      <c r="N65" s="303"/>
      <c r="O65" s="304"/>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0</v>
      </c>
      <c r="D75" s="314"/>
      <c r="E75" s="313">
        <f>SUM(E59:E74)</f>
        <v>0</v>
      </c>
      <c r="F75" s="313">
        <f t="shared" ref="F75:G75" si="6">SUM(F59:F74)</f>
        <v>0</v>
      </c>
      <c r="G75" s="313">
        <f t="shared" si="6"/>
        <v>0</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488" t="s">
        <v>2008</v>
      </c>
      <c r="C79" s="488"/>
      <c r="D79" s="488"/>
      <c r="E79" s="488"/>
      <c r="F79" s="488"/>
      <c r="G79" s="488"/>
      <c r="H79" s="488"/>
      <c r="I79" s="488"/>
      <c r="J79" s="488"/>
      <c r="K79" s="488"/>
      <c r="L79" s="488"/>
      <c r="M79" s="488"/>
      <c r="N79" s="488"/>
      <c r="O79" s="488"/>
      <c r="P79" s="488"/>
    </row>
    <row r="80" spans="1:16" ht="15.75" thickTop="1" thickBot="1">
      <c r="C80" s="319"/>
      <c r="D80" s="320"/>
      <c r="E80" s="319"/>
      <c r="F80" s="320"/>
      <c r="L80" s="319"/>
      <c r="M80" s="320"/>
      <c r="N80" s="319"/>
      <c r="O80" s="320"/>
    </row>
    <row r="81" spans="1:16" ht="21" thickBot="1">
      <c r="B81" s="489" t="s">
        <v>1968</v>
      </c>
      <c r="C81" s="490"/>
      <c r="D81" s="490"/>
      <c r="E81" s="491"/>
      <c r="F81" s="271"/>
      <c r="K81" s="489" t="s">
        <v>18</v>
      </c>
      <c r="L81" s="490"/>
      <c r="M81" s="490"/>
      <c r="N81" s="491"/>
      <c r="O81" s="271"/>
    </row>
    <row r="82" spans="1:16" ht="15.75" thickBot="1">
      <c r="B82" s="482" t="s">
        <v>1976</v>
      </c>
      <c r="C82" s="483"/>
      <c r="D82" s="492"/>
      <c r="E82" s="493"/>
      <c r="F82" s="273"/>
      <c r="K82" s="482" t="s">
        <v>1976</v>
      </c>
      <c r="L82" s="483"/>
      <c r="M82" s="492"/>
      <c r="N82" s="493"/>
      <c r="O82" s="273"/>
    </row>
    <row r="83" spans="1:16" ht="15.75" thickBot="1">
      <c r="B83" s="482" t="s">
        <v>1977</v>
      </c>
      <c r="C83" s="483"/>
      <c r="D83" s="484"/>
      <c r="E83" s="485"/>
      <c r="F83" s="274"/>
      <c r="K83" s="482" t="s">
        <v>1977</v>
      </c>
      <c r="L83" s="483"/>
      <c r="M83" s="484"/>
      <c r="N83" s="485"/>
      <c r="O83" s="274"/>
    </row>
    <row r="84" spans="1:16" ht="15.75" thickBot="1">
      <c r="B84" s="482" t="s">
        <v>1978</v>
      </c>
      <c r="C84" s="483"/>
      <c r="D84" s="484"/>
      <c r="E84" s="485"/>
      <c r="F84" s="274"/>
      <c r="K84" s="482" t="s">
        <v>1978</v>
      </c>
      <c r="L84" s="483"/>
      <c r="M84" s="484"/>
      <c r="N84" s="485"/>
      <c r="O84" s="274"/>
    </row>
    <row r="85" spans="1:16" ht="15.75" thickBot="1">
      <c r="B85" s="482" t="s">
        <v>1979</v>
      </c>
      <c r="C85" s="483"/>
      <c r="D85" s="484"/>
      <c r="E85" s="485"/>
      <c r="F85" s="274"/>
      <c r="K85" s="482" t="s">
        <v>1979</v>
      </c>
      <c r="L85" s="483"/>
      <c r="M85" s="484"/>
      <c r="N85" s="485"/>
      <c r="O85" s="274"/>
    </row>
    <row r="86" spans="1:16" ht="15.75" thickBot="1">
      <c r="B86" s="482" t="s">
        <v>1980</v>
      </c>
      <c r="C86" s="483"/>
      <c r="D86" s="486"/>
      <c r="E86" s="487"/>
      <c r="F86" s="275"/>
      <c r="G86" s="276"/>
      <c r="H86" s="276"/>
      <c r="I86" s="276"/>
      <c r="K86" s="482" t="s">
        <v>1980</v>
      </c>
      <c r="L86" s="483"/>
      <c r="M86" s="486"/>
      <c r="N86" s="487"/>
      <c r="O86" s="275"/>
      <c r="P86" s="276"/>
    </row>
    <row r="87" spans="1:16" ht="15.75" customHeight="1" thickBot="1">
      <c r="B87" s="480" t="s">
        <v>1981</v>
      </c>
      <c r="C87" s="481"/>
      <c r="D87" s="481"/>
      <c r="E87" s="481"/>
      <c r="F87" s="481"/>
      <c r="G87" s="481"/>
      <c r="K87" s="480" t="s">
        <v>1981</v>
      </c>
      <c r="L87" s="481"/>
      <c r="M87" s="481"/>
      <c r="N87" s="481"/>
      <c r="O87" s="481"/>
      <c r="P87" s="481"/>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488" t="s">
        <v>2008</v>
      </c>
      <c r="C110" s="488"/>
      <c r="D110" s="488"/>
      <c r="E110" s="488"/>
      <c r="F110" s="488"/>
      <c r="G110" s="488"/>
      <c r="H110" s="488"/>
      <c r="I110" s="488"/>
      <c r="J110" s="488"/>
      <c r="K110" s="488"/>
      <c r="L110" s="488"/>
      <c r="M110" s="488"/>
      <c r="N110" s="488"/>
      <c r="O110" s="488"/>
      <c r="P110" s="488"/>
    </row>
    <row r="111" spans="1:16" ht="15.75" thickTop="1" thickBot="1">
      <c r="C111" s="319"/>
      <c r="D111" s="320"/>
      <c r="E111" s="319"/>
      <c r="F111" s="320"/>
      <c r="L111" s="319"/>
      <c r="M111" s="320"/>
      <c r="N111" s="319"/>
      <c r="O111" s="320"/>
    </row>
    <row r="112" spans="1:16" ht="21" thickBot="1">
      <c r="B112" s="489" t="s">
        <v>1968</v>
      </c>
      <c r="C112" s="490"/>
      <c r="D112" s="490"/>
      <c r="E112" s="491"/>
      <c r="F112" s="271"/>
      <c r="K112" s="489" t="s">
        <v>18</v>
      </c>
      <c r="L112" s="490"/>
      <c r="M112" s="490"/>
      <c r="N112" s="491"/>
      <c r="O112" s="271"/>
    </row>
    <row r="113" spans="1:16" ht="15.75" thickBot="1">
      <c r="B113" s="482" t="s">
        <v>1976</v>
      </c>
      <c r="C113" s="483"/>
      <c r="D113" s="492"/>
      <c r="E113" s="493"/>
      <c r="F113" s="273"/>
      <c r="K113" s="482" t="s">
        <v>1976</v>
      </c>
      <c r="L113" s="483"/>
      <c r="M113" s="492"/>
      <c r="N113" s="493"/>
      <c r="O113" s="273"/>
    </row>
    <row r="114" spans="1:16" ht="15.75" thickBot="1">
      <c r="B114" s="482" t="s">
        <v>1977</v>
      </c>
      <c r="C114" s="483"/>
      <c r="D114" s="484"/>
      <c r="E114" s="485"/>
      <c r="F114" s="274"/>
      <c r="K114" s="482" t="s">
        <v>1977</v>
      </c>
      <c r="L114" s="483"/>
      <c r="M114" s="484"/>
      <c r="N114" s="485"/>
      <c r="O114" s="274"/>
    </row>
    <row r="115" spans="1:16" ht="15.75" thickBot="1">
      <c r="B115" s="482" t="s">
        <v>1978</v>
      </c>
      <c r="C115" s="483"/>
      <c r="D115" s="484"/>
      <c r="E115" s="485"/>
      <c r="F115" s="274"/>
      <c r="K115" s="482" t="s">
        <v>1978</v>
      </c>
      <c r="L115" s="483"/>
      <c r="M115" s="484"/>
      <c r="N115" s="485"/>
      <c r="O115" s="274"/>
    </row>
    <row r="116" spans="1:16" ht="15.75" thickBot="1">
      <c r="B116" s="482" t="s">
        <v>1979</v>
      </c>
      <c r="C116" s="483"/>
      <c r="D116" s="484"/>
      <c r="E116" s="485"/>
      <c r="F116" s="274"/>
      <c r="K116" s="482" t="s">
        <v>1979</v>
      </c>
      <c r="L116" s="483"/>
      <c r="M116" s="484"/>
      <c r="N116" s="485"/>
      <c r="O116" s="274"/>
    </row>
    <row r="117" spans="1:16" ht="15.75" thickBot="1">
      <c r="B117" s="482" t="s">
        <v>1980</v>
      </c>
      <c r="C117" s="483"/>
      <c r="D117" s="486"/>
      <c r="E117" s="487"/>
      <c r="F117" s="275"/>
      <c r="G117" s="276"/>
      <c r="H117" s="276"/>
      <c r="I117" s="276"/>
      <c r="K117" s="482" t="s">
        <v>1980</v>
      </c>
      <c r="L117" s="483"/>
      <c r="M117" s="486"/>
      <c r="N117" s="487"/>
      <c r="O117" s="275"/>
      <c r="P117" s="276"/>
    </row>
    <row r="118" spans="1:16" ht="15.75" customHeight="1" thickBot="1">
      <c r="B118" s="480" t="s">
        <v>1981</v>
      </c>
      <c r="C118" s="481"/>
      <c r="D118" s="481"/>
      <c r="E118" s="481"/>
      <c r="F118" s="481"/>
      <c r="G118" s="481"/>
      <c r="K118" s="480" t="s">
        <v>1981</v>
      </c>
      <c r="L118" s="481"/>
      <c r="M118" s="481"/>
      <c r="N118" s="481"/>
      <c r="O118" s="481"/>
      <c r="P118" s="481"/>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488" t="s">
        <v>2008</v>
      </c>
      <c r="C141" s="488"/>
      <c r="D141" s="488"/>
      <c r="E141" s="488"/>
      <c r="F141" s="488"/>
      <c r="G141" s="488"/>
      <c r="H141" s="488"/>
      <c r="I141" s="488"/>
      <c r="J141" s="488"/>
      <c r="K141" s="488"/>
      <c r="L141" s="488"/>
      <c r="M141" s="488"/>
      <c r="N141" s="488"/>
      <c r="O141" s="488"/>
      <c r="P141" s="488"/>
    </row>
    <row r="142" spans="1:16" ht="15.75" thickTop="1" thickBot="1">
      <c r="C142" s="319"/>
      <c r="D142" s="320"/>
      <c r="E142" s="319"/>
      <c r="F142" s="320"/>
      <c r="L142" s="319"/>
      <c r="M142" s="320"/>
      <c r="N142" s="319"/>
      <c r="O142" s="320"/>
    </row>
    <row r="143" spans="1:16" ht="21" thickBot="1">
      <c r="B143" s="489" t="s">
        <v>1968</v>
      </c>
      <c r="C143" s="490"/>
      <c r="D143" s="490"/>
      <c r="E143" s="491"/>
      <c r="F143" s="271"/>
      <c r="K143" s="489" t="s">
        <v>18</v>
      </c>
      <c r="L143" s="490"/>
      <c r="M143" s="490"/>
      <c r="N143" s="491"/>
      <c r="O143" s="271"/>
    </row>
    <row r="144" spans="1:16" ht="15.75" thickBot="1">
      <c r="B144" s="482" t="s">
        <v>1976</v>
      </c>
      <c r="C144" s="483"/>
      <c r="D144" s="492"/>
      <c r="E144" s="493"/>
      <c r="F144" s="273"/>
      <c r="K144" s="482" t="s">
        <v>1976</v>
      </c>
      <c r="L144" s="483"/>
      <c r="M144" s="492"/>
      <c r="N144" s="493"/>
      <c r="O144" s="273"/>
    </row>
    <row r="145" spans="1:16" ht="15.75" thickBot="1">
      <c r="B145" s="482" t="s">
        <v>1977</v>
      </c>
      <c r="C145" s="483"/>
      <c r="D145" s="484"/>
      <c r="E145" s="485"/>
      <c r="F145" s="274"/>
      <c r="K145" s="482" t="s">
        <v>1977</v>
      </c>
      <c r="L145" s="483"/>
      <c r="M145" s="484"/>
      <c r="N145" s="485"/>
      <c r="O145" s="274"/>
    </row>
    <row r="146" spans="1:16" ht="15.75" thickBot="1">
      <c r="B146" s="482" t="s">
        <v>1978</v>
      </c>
      <c r="C146" s="483"/>
      <c r="D146" s="484"/>
      <c r="E146" s="485"/>
      <c r="F146" s="274"/>
      <c r="K146" s="482" t="s">
        <v>1978</v>
      </c>
      <c r="L146" s="483"/>
      <c r="M146" s="484"/>
      <c r="N146" s="485"/>
      <c r="O146" s="274"/>
    </row>
    <row r="147" spans="1:16" ht="15.75" thickBot="1">
      <c r="B147" s="482" t="s">
        <v>1979</v>
      </c>
      <c r="C147" s="483"/>
      <c r="D147" s="484"/>
      <c r="E147" s="485"/>
      <c r="F147" s="274"/>
      <c r="K147" s="482" t="s">
        <v>1979</v>
      </c>
      <c r="L147" s="483"/>
      <c r="M147" s="484"/>
      <c r="N147" s="485"/>
      <c r="O147" s="274"/>
    </row>
    <row r="148" spans="1:16" ht="15.75" thickBot="1">
      <c r="B148" s="482" t="s">
        <v>1980</v>
      </c>
      <c r="C148" s="483"/>
      <c r="D148" s="486"/>
      <c r="E148" s="487"/>
      <c r="F148" s="275"/>
      <c r="G148" s="276"/>
      <c r="H148" s="276"/>
      <c r="I148" s="276"/>
      <c r="K148" s="482" t="s">
        <v>1980</v>
      </c>
      <c r="L148" s="483"/>
      <c r="M148" s="486"/>
      <c r="N148" s="487"/>
      <c r="O148" s="275"/>
      <c r="P148" s="276"/>
    </row>
    <row r="149" spans="1:16" ht="15.75" customHeight="1" thickBot="1">
      <c r="B149" s="480" t="s">
        <v>1981</v>
      </c>
      <c r="C149" s="481"/>
      <c r="D149" s="481"/>
      <c r="E149" s="481"/>
      <c r="F149" s="481"/>
      <c r="G149" s="481"/>
      <c r="K149" s="480" t="s">
        <v>1981</v>
      </c>
      <c r="L149" s="481"/>
      <c r="M149" s="481"/>
      <c r="N149" s="481"/>
      <c r="O149" s="481"/>
      <c r="P149" s="481"/>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488" t="s">
        <v>2008</v>
      </c>
      <c r="C172" s="488"/>
      <c r="D172" s="488"/>
      <c r="E172" s="488"/>
      <c r="F172" s="488"/>
      <c r="G172" s="488"/>
      <c r="H172" s="488"/>
      <c r="I172" s="488"/>
      <c r="J172" s="488"/>
      <c r="K172" s="488"/>
      <c r="L172" s="488"/>
      <c r="M172" s="488"/>
      <c r="N172" s="488"/>
      <c r="O172" s="488"/>
      <c r="P172" s="488"/>
    </row>
    <row r="173" spans="1:16" ht="15.75" thickTop="1" thickBot="1">
      <c r="C173" s="319"/>
      <c r="D173" s="320"/>
      <c r="E173" s="319"/>
      <c r="F173" s="320"/>
      <c r="L173" s="319"/>
      <c r="M173" s="320"/>
      <c r="N173" s="319"/>
      <c r="O173" s="320"/>
    </row>
    <row r="174" spans="1:16" ht="21" thickBot="1">
      <c r="B174" s="489" t="s">
        <v>1968</v>
      </c>
      <c r="C174" s="490"/>
      <c r="D174" s="490"/>
      <c r="E174" s="491"/>
      <c r="F174" s="271"/>
      <c r="K174" s="489" t="s">
        <v>18</v>
      </c>
      <c r="L174" s="490"/>
      <c r="M174" s="490"/>
      <c r="N174" s="491"/>
      <c r="O174" s="271"/>
    </row>
    <row r="175" spans="1:16" ht="15.75" thickBot="1">
      <c r="B175" s="482" t="s">
        <v>1976</v>
      </c>
      <c r="C175" s="483"/>
      <c r="D175" s="492"/>
      <c r="E175" s="493"/>
      <c r="F175" s="273"/>
      <c r="K175" s="482" t="s">
        <v>1976</v>
      </c>
      <c r="L175" s="483"/>
      <c r="M175" s="492"/>
      <c r="N175" s="493"/>
      <c r="O175" s="273"/>
    </row>
    <row r="176" spans="1:16" ht="15.75" thickBot="1">
      <c r="B176" s="482" t="s">
        <v>1977</v>
      </c>
      <c r="C176" s="483"/>
      <c r="D176" s="484"/>
      <c r="E176" s="485"/>
      <c r="F176" s="274"/>
      <c r="K176" s="482" t="s">
        <v>1977</v>
      </c>
      <c r="L176" s="483"/>
      <c r="M176" s="484"/>
      <c r="N176" s="485"/>
      <c r="O176" s="274"/>
    </row>
    <row r="177" spans="1:16" ht="15.75" thickBot="1">
      <c r="B177" s="482" t="s">
        <v>1978</v>
      </c>
      <c r="C177" s="483"/>
      <c r="D177" s="484"/>
      <c r="E177" s="485"/>
      <c r="F177" s="274"/>
      <c r="K177" s="482" t="s">
        <v>1978</v>
      </c>
      <c r="L177" s="483"/>
      <c r="M177" s="484"/>
      <c r="N177" s="485"/>
      <c r="O177" s="274"/>
    </row>
    <row r="178" spans="1:16" ht="15.75" thickBot="1">
      <c r="B178" s="482" t="s">
        <v>1979</v>
      </c>
      <c r="C178" s="483"/>
      <c r="D178" s="484"/>
      <c r="E178" s="485"/>
      <c r="F178" s="274"/>
      <c r="K178" s="482" t="s">
        <v>1979</v>
      </c>
      <c r="L178" s="483"/>
      <c r="M178" s="484"/>
      <c r="N178" s="485"/>
      <c r="O178" s="274"/>
    </row>
    <row r="179" spans="1:16" ht="15.75" thickBot="1">
      <c r="B179" s="482" t="s">
        <v>1980</v>
      </c>
      <c r="C179" s="483"/>
      <c r="D179" s="486"/>
      <c r="E179" s="487"/>
      <c r="F179" s="275"/>
      <c r="G179" s="276"/>
      <c r="H179" s="276"/>
      <c r="I179" s="276"/>
      <c r="K179" s="482" t="s">
        <v>1980</v>
      </c>
      <c r="L179" s="483"/>
      <c r="M179" s="486"/>
      <c r="N179" s="487"/>
      <c r="O179" s="275"/>
      <c r="P179" s="276"/>
    </row>
    <row r="180" spans="1:16" ht="15.75" customHeight="1" thickBot="1">
      <c r="B180" s="480" t="s">
        <v>1981</v>
      </c>
      <c r="C180" s="481"/>
      <c r="D180" s="481"/>
      <c r="E180" s="481"/>
      <c r="F180" s="481"/>
      <c r="G180" s="481"/>
      <c r="K180" s="480" t="s">
        <v>1981</v>
      </c>
      <c r="L180" s="481"/>
      <c r="M180" s="481"/>
      <c r="N180" s="481"/>
      <c r="O180" s="481"/>
      <c r="P180" s="481"/>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topLeftCell="A31" zoomScale="55" zoomScaleNormal="100" zoomScaleSheetLayoutView="55" workbookViewId="0">
      <selection activeCell="A6" sqref="A6:Q8"/>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25" t="s">
        <v>1964</v>
      </c>
      <c r="C2" s="525"/>
      <c r="D2" s="525"/>
      <c r="E2" s="525"/>
      <c r="F2" s="525"/>
      <c r="G2" s="525"/>
      <c r="H2" s="525"/>
      <c r="I2" s="324"/>
    </row>
    <row r="3" spans="2:14" ht="31.5" customHeight="1">
      <c r="B3" s="526" t="s">
        <v>2013</v>
      </c>
      <c r="C3" s="526"/>
      <c r="D3" s="526"/>
      <c r="E3" s="526"/>
      <c r="F3" s="526"/>
      <c r="G3" s="526"/>
      <c r="H3" s="526"/>
      <c r="I3" s="324"/>
    </row>
    <row r="4" spans="2:14" ht="43.5" customHeight="1">
      <c r="B4" s="527" t="str">
        <f>+'MINISTRACIONES-RENDIMIENTOS'!B3:P3</f>
        <v>ENTIDAD FEDERATIVA: OAXACA</v>
      </c>
      <c r="C4" s="527"/>
      <c r="D4" s="527"/>
      <c r="E4" s="527"/>
      <c r="F4" s="527"/>
      <c r="G4" s="527"/>
      <c r="H4" s="527"/>
      <c r="I4" s="324"/>
    </row>
    <row r="5" spans="2:14" ht="40.5" customHeight="1" thickBot="1">
      <c r="B5" s="321"/>
      <c r="C5" s="325"/>
      <c r="D5" s="326"/>
      <c r="E5" s="326"/>
      <c r="F5" s="321"/>
      <c r="G5" s="326"/>
      <c r="H5" s="327"/>
      <c r="I5" s="321"/>
    </row>
    <row r="6" spans="2:14" ht="33.75" customHeight="1" thickBot="1">
      <c r="B6" s="528" t="s">
        <v>2014</v>
      </c>
      <c r="C6" s="529"/>
      <c r="D6" s="532" t="s">
        <v>2015</v>
      </c>
      <c r="E6" s="533"/>
      <c r="F6" s="533"/>
      <c r="G6" s="533"/>
      <c r="H6" s="534"/>
      <c r="I6" s="328"/>
    </row>
    <row r="7" spans="2:14" ht="59.25" customHeight="1">
      <c r="B7" s="530"/>
      <c r="C7" s="531"/>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18" t="s">
        <v>2014</v>
      </c>
      <c r="C34" s="519"/>
      <c r="D34" s="522" t="s">
        <v>2032</v>
      </c>
      <c r="E34" s="523"/>
      <c r="F34" s="523"/>
      <c r="G34" s="523"/>
      <c r="H34" s="524"/>
      <c r="I34" s="328"/>
    </row>
    <row r="35" spans="2:14" ht="59.25" customHeight="1">
      <c r="B35" s="520"/>
      <c r="C35" s="521"/>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A6" sqref="A6:Q8"/>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2025-06-10T18:24:32Z</dcterms:modified>
</cp:coreProperties>
</file>