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9. INFORME AGOSTO 2024\DOCUMENTACIÓN FOFISP AGOSTO 2024\"/>
    </mc:Choice>
  </mc:AlternateContent>
  <bookViews>
    <workbookView xWindow="0" yWindow="0" windowWidth="28800" windowHeight="12435"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AUTOGRAFA'!$C$1:$L$54</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G137" i="3" s="1"/>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F33" i="6" s="1"/>
  <c r="P371" i="2"/>
  <c r="P370" i="2"/>
  <c r="O369" i="2"/>
  <c r="N369" i="2"/>
  <c r="O368" i="2"/>
  <c r="O367" i="2" s="1"/>
  <c r="O366" i="2" s="1"/>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8" i="2" s="1"/>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X368" i="1"/>
  <c r="X367" i="1" s="1"/>
  <c r="X366" i="1" s="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AH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Y352" i="1"/>
  <c r="Y351" i="1" s="1"/>
  <c r="X352" i="1"/>
  <c r="W352" i="1"/>
  <c r="W351" i="1" s="1"/>
  <c r="V352" i="1"/>
  <c r="V351" i="1" s="1"/>
  <c r="U352" i="1"/>
  <c r="U351" i="1" s="1"/>
  <c r="T352" i="1"/>
  <c r="T351" i="1" s="1"/>
  <c r="O352" i="1"/>
  <c r="P352" i="1" s="1"/>
  <c r="N352" i="1"/>
  <c r="N351" i="1" s="1"/>
  <c r="AK351" i="1"/>
  <c r="Z351" i="1"/>
  <c r="X351" i="1"/>
  <c r="AX350" i="1"/>
  <c r="BD350" i="1" s="1"/>
  <c r="AW350" i="1"/>
  <c r="BC350" i="1" s="1"/>
  <c r="AS350" i="1"/>
  <c r="AP350" i="1"/>
  <c r="AM350" i="1"/>
  <c r="AJ350" i="1"/>
  <c r="AG350" i="1"/>
  <c r="AC350" i="1"/>
  <c r="AU350" i="1" s="1"/>
  <c r="AU349" i="1" s="1"/>
  <c r="AB350" i="1"/>
  <c r="P350" i="1"/>
  <c r="AR349" i="1"/>
  <c r="AQ349" i="1"/>
  <c r="AO349" i="1"/>
  <c r="AN349" i="1"/>
  <c r="AL349" i="1"/>
  <c r="AK349" i="1"/>
  <c r="AI349" i="1"/>
  <c r="AH349" i="1"/>
  <c r="AF349" i="1"/>
  <c r="AE349" i="1"/>
  <c r="AB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AD343" i="1" s="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N321" i="1"/>
  <c r="AR320" i="1"/>
  <c r="AO320" i="1"/>
  <c r="AE320" i="1"/>
  <c r="AE319" i="1" s="1"/>
  <c r="V320" i="1"/>
  <c r="V319" i="1" s="1"/>
  <c r="V318" i="1" s="1"/>
  <c r="O319" i="1"/>
  <c r="O318"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Q312" i="1"/>
  <c r="AO312" i="1"/>
  <c r="AO311" i="1" s="1"/>
  <c r="AN312" i="1"/>
  <c r="AL312" i="1"/>
  <c r="AL311" i="1" s="1"/>
  <c r="AK312" i="1"/>
  <c r="AI312" i="1"/>
  <c r="AI311" i="1" s="1"/>
  <c r="AH312" i="1"/>
  <c r="AH311" i="1" s="1"/>
  <c r="AF312" i="1"/>
  <c r="AF311" i="1" s="1"/>
  <c r="AE312" i="1"/>
  <c r="AE311" i="1" s="1"/>
  <c r="AA312" i="1"/>
  <c r="AA311" i="1" s="1"/>
  <c r="Z312" i="1"/>
  <c r="Y312" i="1"/>
  <c r="Y311" i="1" s="1"/>
  <c r="X312" i="1"/>
  <c r="X311" i="1" s="1"/>
  <c r="W312" i="1"/>
  <c r="W311" i="1" s="1"/>
  <c r="V312" i="1"/>
  <c r="U312" i="1"/>
  <c r="U311" i="1" s="1"/>
  <c r="T312" i="1"/>
  <c r="O312" i="1"/>
  <c r="O311" i="1" s="1"/>
  <c r="N312" i="1"/>
  <c r="AR311" i="1"/>
  <c r="AQ311" i="1"/>
  <c r="Z311" i="1"/>
  <c r="V311" i="1"/>
  <c r="T311"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E309" i="1"/>
  <c r="AE308" i="1" s="1"/>
  <c r="AA309" i="1"/>
  <c r="AA308" i="1" s="1"/>
  <c r="Z309" i="1"/>
  <c r="Z308" i="1" s="1"/>
  <c r="Y309" i="1"/>
  <c r="Y308" i="1" s="1"/>
  <c r="X309" i="1"/>
  <c r="X308" i="1" s="1"/>
  <c r="W309" i="1"/>
  <c r="W308" i="1" s="1"/>
  <c r="V309" i="1"/>
  <c r="V308" i="1" s="1"/>
  <c r="U309" i="1"/>
  <c r="U308" i="1" s="1"/>
  <c r="T309" i="1"/>
  <c r="T308" i="1" s="1"/>
  <c r="O309" i="1"/>
  <c r="O308" i="1" s="1"/>
  <c r="N309" i="1"/>
  <c r="AF308"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AV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BD274" i="1"/>
  <c r="AX274" i="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AV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Q231" i="1"/>
  <c r="AQ230" i="1" s="1"/>
  <c r="AO231" i="1"/>
  <c r="AN231" i="1"/>
  <c r="AN230" i="1" s="1"/>
  <c r="AL231" i="1"/>
  <c r="AL230" i="1" s="1"/>
  <c r="AK231" i="1"/>
  <c r="AK230" i="1" s="1"/>
  <c r="AM230" i="1" s="1"/>
  <c r="AI231" i="1"/>
  <c r="AI230" i="1" s="1"/>
  <c r="AH231" i="1"/>
  <c r="AH230" i="1" s="1"/>
  <c r="AF231" i="1"/>
  <c r="AF230" i="1" s="1"/>
  <c r="AE231" i="1"/>
  <c r="AA231" i="1"/>
  <c r="Z231" i="1"/>
  <c r="Z230" i="1" s="1"/>
  <c r="Y231" i="1"/>
  <c r="Y230" i="1" s="1"/>
  <c r="X231" i="1"/>
  <c r="X230" i="1" s="1"/>
  <c r="W231" i="1"/>
  <c r="W230" i="1" s="1"/>
  <c r="V231" i="1"/>
  <c r="V230" i="1" s="1"/>
  <c r="U231" i="1"/>
  <c r="U230" i="1" s="1"/>
  <c r="T231" i="1"/>
  <c r="T230" i="1" s="1"/>
  <c r="O231" i="1"/>
  <c r="O230" i="1" s="1"/>
  <c r="N231" i="1"/>
  <c r="N230" i="1" s="1"/>
  <c r="AR230" i="1"/>
  <c r="AA230" i="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J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G217" i="1" s="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O217" i="1"/>
  <c r="O216" i="1" s="1"/>
  <c r="O215" i="1" s="1"/>
  <c r="N217" i="1"/>
  <c r="N216" i="1" s="1"/>
  <c r="N215" i="1" s="1"/>
  <c r="AQ216" i="1"/>
  <c r="T216" i="1"/>
  <c r="T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AD194" i="1" s="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BD187" i="1"/>
  <c r="AX187" i="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BD160" i="1"/>
  <c r="AX160" i="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BD149" i="1"/>
  <c r="AX149" i="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O134" i="1" s="1"/>
  <c r="AO133" i="1" s="1"/>
  <c r="AN135" i="1"/>
  <c r="AN134" i="1" s="1"/>
  <c r="AN133" i="1" s="1"/>
  <c r="AL135" i="1"/>
  <c r="AK135" i="1"/>
  <c r="AI135" i="1"/>
  <c r="AH135" i="1"/>
  <c r="AF135" i="1"/>
  <c r="AE135" i="1"/>
  <c r="AA135" i="1"/>
  <c r="AA134" i="1" s="1"/>
  <c r="AA133" i="1" s="1"/>
  <c r="Z135" i="1"/>
  <c r="Y135" i="1"/>
  <c r="X135" i="1"/>
  <c r="X134" i="1" s="1"/>
  <c r="X133" i="1" s="1"/>
  <c r="W135" i="1"/>
  <c r="V135" i="1"/>
  <c r="U135" i="1"/>
  <c r="T135" i="1"/>
  <c r="T134" i="1" s="1"/>
  <c r="T133" i="1" s="1"/>
  <c r="O135" i="1"/>
  <c r="O134" i="1" s="1"/>
  <c r="O133" i="1" s="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S128" i="1" s="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T124" i="1"/>
  <c r="AS124" i="1"/>
  <c r="AP124" i="1"/>
  <c r="AM124" i="1"/>
  <c r="AJ124" i="1"/>
  <c r="AG124" i="1"/>
  <c r="AC124" i="1"/>
  <c r="AU124" i="1" s="1"/>
  <c r="AB124" i="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T100" i="1"/>
  <c r="AS100" i="1"/>
  <c r="AP100" i="1"/>
  <c r="AM100" i="1"/>
  <c r="AJ100" i="1"/>
  <c r="AG100" i="1"/>
  <c r="AC100" i="1"/>
  <c r="AU100" i="1" s="1"/>
  <c r="AB100" i="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BD51" i="1"/>
  <c r="AX51" i="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V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D45" i="1" s="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R31" i="1" s="1"/>
  <c r="AR30" i="1" s="1"/>
  <c r="AQ32" i="1"/>
  <c r="AO32" i="1"/>
  <c r="AN32" i="1"/>
  <c r="AL32" i="1"/>
  <c r="AK32" i="1"/>
  <c r="AI32" i="1"/>
  <c r="AI31" i="1" s="1"/>
  <c r="AI30" i="1" s="1"/>
  <c r="AH32" i="1"/>
  <c r="AF32" i="1"/>
  <c r="AE32" i="1"/>
  <c r="AA32" i="1"/>
  <c r="Z32" i="1"/>
  <c r="Y32" i="1"/>
  <c r="Y31" i="1" s="1"/>
  <c r="Y30" i="1" s="1"/>
  <c r="X32" i="1"/>
  <c r="W32" i="1"/>
  <c r="W31" i="1" s="1"/>
  <c r="W30" i="1" s="1"/>
  <c r="V32" i="1"/>
  <c r="U32" i="1"/>
  <c r="U31" i="1" s="1"/>
  <c r="U30" i="1" s="1"/>
  <c r="T32" i="1"/>
  <c r="O32" i="1"/>
  <c r="N32" i="1"/>
  <c r="H14" i="1"/>
  <c r="G14" i="1"/>
  <c r="F14" i="1"/>
  <c r="C14" i="1"/>
  <c r="B14" i="1"/>
  <c r="O13" i="1"/>
  <c r="H13" i="1"/>
  <c r="G13" i="1"/>
  <c r="F13" i="1"/>
  <c r="C13" i="1"/>
  <c r="B13" i="1"/>
  <c r="H12" i="1"/>
  <c r="G12" i="1"/>
  <c r="F12" i="1"/>
  <c r="C12" i="1"/>
  <c r="B12" i="1"/>
  <c r="H11" i="1"/>
  <c r="G11" i="1"/>
  <c r="F11" i="1"/>
  <c r="C11" i="1"/>
  <c r="B11" i="1"/>
  <c r="H10" i="1"/>
  <c r="G10" i="1"/>
  <c r="F10" i="1"/>
  <c r="C10" i="1"/>
  <c r="B10" i="1"/>
  <c r="B5" i="1"/>
  <c r="B3" i="1"/>
  <c r="AG231" i="1" l="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P321" i="2"/>
  <c r="G75" i="3"/>
  <c r="X31" i="1"/>
  <c r="X30" i="1" s="1"/>
  <c r="AM32" i="1"/>
  <c r="AV41" i="1"/>
  <c r="AD57" i="1"/>
  <c r="AD91" i="1"/>
  <c r="AS96" i="1"/>
  <c r="AV123" i="1"/>
  <c r="AJ161" i="1"/>
  <c r="AM215" i="1"/>
  <c r="AE230" i="1"/>
  <c r="AD232" i="1"/>
  <c r="AD248" i="1"/>
  <c r="AV271" i="1"/>
  <c r="AQ308" i="1"/>
  <c r="AK314" i="1"/>
  <c r="AM314" i="1" s="1"/>
  <c r="AD315" i="1"/>
  <c r="AG339" i="1"/>
  <c r="AP352" i="1"/>
  <c r="AH368" i="1"/>
  <c r="AJ368" i="1" s="1"/>
  <c r="AD370" i="1"/>
  <c r="P32" i="2"/>
  <c r="AN368" i="1"/>
  <c r="AN367" i="1" s="1"/>
  <c r="N320" i="2"/>
  <c r="N319" i="2" s="1"/>
  <c r="P319" i="2" s="1"/>
  <c r="O329" i="2"/>
  <c r="O328" i="2" s="1"/>
  <c r="O327" i="2" s="1"/>
  <c r="O326" i="2" s="1"/>
  <c r="P75" i="3"/>
  <c r="P137" i="3"/>
  <c r="P199" i="3"/>
  <c r="AR29" i="1"/>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D184" i="1"/>
  <c r="AV185" i="1"/>
  <c r="AG188" i="1"/>
  <c r="AM188" i="1"/>
  <c r="AP188" i="1"/>
  <c r="AD190" i="1"/>
  <c r="AV192" i="1"/>
  <c r="AT194" i="1"/>
  <c r="AV194" i="1" s="1"/>
  <c r="AD198" i="1"/>
  <c r="AV202" i="1"/>
  <c r="AD202" i="1"/>
  <c r="AD206" i="1"/>
  <c r="AV211" i="1"/>
  <c r="AD212" i="1"/>
  <c r="AF216" i="1"/>
  <c r="AF215" i="1" s="1"/>
  <c r="AG215" i="1" s="1"/>
  <c r="AJ217" i="1"/>
  <c r="AG221" i="1"/>
  <c r="Z219" i="1"/>
  <c r="AD227" i="1"/>
  <c r="AG230"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AH367" i="1"/>
  <c r="AJ367" i="1" s="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D47" i="1"/>
  <c r="AT55" i="1"/>
  <c r="AV55" i="1" s="1"/>
  <c r="AD55" i="1"/>
  <c r="P64" i="1"/>
  <c r="Z31" i="1"/>
  <c r="Z30" i="1" s="1"/>
  <c r="Z29" i="1" s="1"/>
  <c r="Z28" i="1" s="1"/>
  <c r="Z27"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V45"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G368" i="1"/>
  <c r="AT206" i="1"/>
  <c r="AV206" i="1" s="1"/>
  <c r="AV208" i="1"/>
  <c r="AM220" i="1"/>
  <c r="AD222" i="1"/>
  <c r="AD239" i="1"/>
  <c r="AD253" i="1"/>
  <c r="AD256" i="1"/>
  <c r="AD278" i="1"/>
  <c r="AU302" i="1"/>
  <c r="AV302" i="1" s="1"/>
  <c r="U329" i="1"/>
  <c r="U328" i="1" s="1"/>
  <c r="AM339" i="1"/>
  <c r="AN329" i="1"/>
  <c r="P230" i="1"/>
  <c r="AV245" i="1"/>
  <c r="AJ308" i="1"/>
  <c r="AG311" i="1"/>
  <c r="AU369" i="1"/>
  <c r="AU368" i="1" s="1"/>
  <c r="AU367" i="1" s="1"/>
  <c r="AU366" i="1" s="1"/>
  <c r="AV149" i="1"/>
  <c r="AV155" i="1"/>
  <c r="AV166" i="1"/>
  <c r="AD169" i="1"/>
  <c r="AV172" i="1"/>
  <c r="AD180" i="1"/>
  <c r="AD186" i="1"/>
  <c r="AS188" i="1"/>
  <c r="AD192" i="1"/>
  <c r="AD197" i="1"/>
  <c r="AD208" i="1"/>
  <c r="AD210" i="1"/>
  <c r="AV212" i="1"/>
  <c r="U219" i="1"/>
  <c r="AB221" i="1"/>
  <c r="AD226" i="1"/>
  <c r="AD245" i="1"/>
  <c r="AD272" i="1"/>
  <c r="AD276" i="1"/>
  <c r="AD283" i="1"/>
  <c r="AV288" i="1"/>
  <c r="AV294" i="1"/>
  <c r="AV296" i="1"/>
  <c r="AD298" i="1"/>
  <c r="AD304" i="1"/>
  <c r="AS308"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313"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F29"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N219" i="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295" i="1"/>
  <c r="AV347" i="1"/>
  <c r="AD361" i="1"/>
  <c r="AU361" i="1"/>
  <c r="AV361" i="1" s="1"/>
  <c r="AE134" i="1"/>
  <c r="AP135" i="1"/>
  <c r="AD136" i="1"/>
  <c r="AB135" i="1"/>
  <c r="AV153" i="1"/>
  <c r="AB161" i="1"/>
  <c r="AT164" i="1"/>
  <c r="AD165" i="1"/>
  <c r="AV183"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O28" i="1" s="1"/>
  <c r="V219" i="1"/>
  <c r="AG220" i="1"/>
  <c r="AD238" i="1"/>
  <c r="AT248" i="1"/>
  <c r="AV248" i="1" s="1"/>
  <c r="AV278" i="1"/>
  <c r="AB308" i="1"/>
  <c r="AD308" i="1" s="1"/>
  <c r="AT309" i="1"/>
  <c r="AG362" i="1"/>
  <c r="AB128" i="1"/>
  <c r="AD128" i="1" s="1"/>
  <c r="AC135" i="1"/>
  <c r="AD193" i="1"/>
  <c r="AU214" i="1"/>
  <c r="AV214" i="1" s="1"/>
  <c r="T219" i="1"/>
  <c r="T28" i="1" s="1"/>
  <c r="T27" i="1" s="1"/>
  <c r="AO230" i="1"/>
  <c r="AP230" i="1" s="1"/>
  <c r="AP231" i="1"/>
  <c r="AD235" i="1"/>
  <c r="AT235" i="1"/>
  <c r="AV235" i="1" s="1"/>
  <c r="AG352" i="1"/>
  <c r="AE351" i="1"/>
  <c r="AP363" i="1"/>
  <c r="AD205" i="1"/>
  <c r="AD217"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R28"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E367"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N366" i="1"/>
  <c r="AB369" i="1"/>
  <c r="AV324" i="1"/>
  <c r="AP329" i="1"/>
  <c r="AN328" i="1"/>
  <c r="AS363" i="1"/>
  <c r="AP368"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M12" i="3" l="1"/>
  <c r="F27" i="6" s="1"/>
  <c r="V29" i="1"/>
  <c r="D12" i="3"/>
  <c r="E27" i="6" s="1"/>
  <c r="N319" i="1"/>
  <c r="AV310" i="1"/>
  <c r="AG216" i="1"/>
  <c r="AD96" i="1"/>
  <c r="AU32" i="1"/>
  <c r="AU221" i="1"/>
  <c r="AU220" i="1" s="1"/>
  <c r="AC134" i="1"/>
  <c r="AC133" i="1" s="1"/>
  <c r="AO325" i="1"/>
  <c r="AO14" i="1" s="1"/>
  <c r="AU352" i="1"/>
  <c r="AU351" i="1" s="1"/>
  <c r="W28" i="1"/>
  <c r="W27" i="1" s="1"/>
  <c r="Z26" i="1"/>
  <c r="Z25" i="1" s="1"/>
  <c r="X28" i="1"/>
  <c r="X27" i="1" s="1"/>
  <c r="X26" i="1" s="1"/>
  <c r="X25" i="1" s="1"/>
  <c r="AU64" i="1"/>
  <c r="AD321" i="1"/>
  <c r="AU330" i="1"/>
  <c r="P219" i="2"/>
  <c r="U28" i="1"/>
  <c r="U27" i="1" s="1"/>
  <c r="U26" i="1" s="1"/>
  <c r="U25" i="1" s="1"/>
  <c r="Y28" i="1"/>
  <c r="Y27" i="1" s="1"/>
  <c r="AT128" i="1"/>
  <c r="AG31" i="1"/>
  <c r="AP366" i="1"/>
  <c r="AU135" i="1"/>
  <c r="AB311" i="1"/>
  <c r="AD311" i="1" s="1"/>
  <c r="P134" i="1"/>
  <c r="AM31" i="1"/>
  <c r="AD161" i="1"/>
  <c r="AL29" i="1"/>
  <c r="AL28" i="1" s="1"/>
  <c r="AL11" i="1" s="1"/>
  <c r="AC219" i="1"/>
  <c r="W26" i="1"/>
  <c r="W25" i="1" s="1"/>
  <c r="AV131" i="1"/>
  <c r="AC329" i="1"/>
  <c r="AC328" i="1" s="1"/>
  <c r="AC327" i="1" s="1"/>
  <c r="AC326" i="1" s="1"/>
  <c r="AC325" i="1" s="1"/>
  <c r="AV129" i="1"/>
  <c r="AB220" i="1"/>
  <c r="AD220" i="1" s="1"/>
  <c r="AD221" i="1"/>
  <c r="AV164" i="1"/>
  <c r="AP319" i="1"/>
  <c r="AH366" i="1"/>
  <c r="AJ366" i="1" s="1"/>
  <c r="AF219" i="1"/>
  <c r="AF28" i="1" s="1"/>
  <c r="AC31" i="1"/>
  <c r="AC30" i="1" s="1"/>
  <c r="AC29" i="1" s="1"/>
  <c r="AC28" i="1" s="1"/>
  <c r="AU339" i="1"/>
  <c r="Y26" i="1"/>
  <c r="Y25" i="1" s="1"/>
  <c r="AS329" i="1"/>
  <c r="AD339" i="1"/>
  <c r="AK219" i="1"/>
  <c r="AM219" i="1" s="1"/>
  <c r="AV222" i="1"/>
  <c r="AL317" i="1"/>
  <c r="AL12" i="1" s="1"/>
  <c r="AU96" i="1"/>
  <c r="AU31" i="1" s="1"/>
  <c r="AG329" i="1"/>
  <c r="AE328" i="1"/>
  <c r="AG328" i="1" s="1"/>
  <c r="AH219" i="1"/>
  <c r="AJ219" i="1" s="1"/>
  <c r="O317" i="2"/>
  <c r="O12" i="2" s="1"/>
  <c r="P318" i="2"/>
  <c r="P13" i="2" s="1"/>
  <c r="N13" i="2"/>
  <c r="O28" i="2"/>
  <c r="P31" i="2"/>
  <c r="N30" i="2"/>
  <c r="N327" i="2"/>
  <c r="P328" i="2"/>
  <c r="O27" i="1"/>
  <c r="O11" i="1"/>
  <c r="AR27" i="1"/>
  <c r="AR11" i="1"/>
  <c r="T26" i="1"/>
  <c r="T25" i="1" s="1"/>
  <c r="AT217" i="1"/>
  <c r="AV218" i="1"/>
  <c r="AS224" i="1"/>
  <c r="AQ219" i="1"/>
  <c r="AS219" i="1" s="1"/>
  <c r="P31" i="1"/>
  <c r="N30" i="1"/>
  <c r="AV189" i="1"/>
  <c r="AT188" i="1"/>
  <c r="AM133" i="1"/>
  <c r="AH328" i="1"/>
  <c r="AJ329" i="1"/>
  <c r="AB368" i="1"/>
  <c r="AD369" i="1"/>
  <c r="AT339" i="1"/>
  <c r="AV339" i="1" s="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G367" i="1"/>
  <c r="AE366" i="1"/>
  <c r="AG366" i="1" s="1"/>
  <c r="AT135" i="1"/>
  <c r="AN215" i="1"/>
  <c r="AP215" i="1" s="1"/>
  <c r="AP216" i="1"/>
  <c r="AV163" i="1"/>
  <c r="AU161" i="1"/>
  <c r="AS31" i="1"/>
  <c r="AQ30" i="1"/>
  <c r="AH30" i="1"/>
  <c r="AJ31" i="1"/>
  <c r="AT96" i="1"/>
  <c r="AV96" i="1" s="1"/>
  <c r="AD216" i="1"/>
  <c r="AB215" i="1"/>
  <c r="AD215" i="1" s="1"/>
  <c r="P319" i="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G219" i="1" s="1"/>
  <c r="AP219" i="1"/>
  <c r="V28" i="1"/>
  <c r="V27" i="1" s="1"/>
  <c r="V26" i="1" s="1"/>
  <c r="V25" i="1" s="1"/>
  <c r="AT161" i="1"/>
  <c r="AM368" i="1"/>
  <c r="AK367" i="1"/>
  <c r="AP318" i="1"/>
  <c r="AP13" i="1" s="1"/>
  <c r="J14" i="6" s="1"/>
  <c r="AU329" i="1" l="1"/>
  <c r="AU328" i="1" s="1"/>
  <c r="AU327" i="1" s="1"/>
  <c r="AU326" i="1" s="1"/>
  <c r="AU325" i="1" s="1"/>
  <c r="AU14" i="1" s="1"/>
  <c r="G27" i="6"/>
  <c r="AV128" i="1"/>
  <c r="AV188" i="1"/>
  <c r="AL27" i="1"/>
  <c r="AU134" i="1"/>
  <c r="AU133" i="1" s="1"/>
  <c r="N29" i="2"/>
  <c r="P30" i="2"/>
  <c r="O11" i="2"/>
  <c r="O27" i="2"/>
  <c r="N326" i="2"/>
  <c r="P327" i="2"/>
  <c r="AK326" i="1"/>
  <c r="AM327" i="1"/>
  <c r="AN29" i="1"/>
  <c r="AP30" i="1"/>
  <c r="AL26" i="1"/>
  <c r="AL25" i="1" s="1"/>
  <c r="AL9" i="1" s="1"/>
  <c r="AL10" i="1"/>
  <c r="AS30" i="1"/>
  <c r="AQ29" i="1"/>
  <c r="AD224" i="1"/>
  <c r="AB219" i="1"/>
  <c r="AD219" i="1" s="1"/>
  <c r="AD134" i="1"/>
  <c r="AB133" i="1"/>
  <c r="AD133" i="1" s="1"/>
  <c r="AB367" i="1"/>
  <c r="AD368" i="1"/>
  <c r="AR317" i="1"/>
  <c r="AR12" i="1" s="1"/>
  <c r="AR13" i="1"/>
  <c r="AS318" i="1"/>
  <c r="AS13" i="1" s="1"/>
  <c r="K14" i="6" s="1"/>
  <c r="AF27" i="1"/>
  <c r="AF11" i="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U317" i="1"/>
  <c r="AU12" i="1" s="1"/>
  <c r="AI29" i="1"/>
  <c r="AI28" i="1" s="1"/>
  <c r="AJ133" i="1"/>
  <c r="AB318" i="1"/>
  <c r="AD319" i="1"/>
  <c r="AC11" i="1"/>
  <c r="AC27" i="1"/>
  <c r="AQ326" i="1"/>
  <c r="AS327" i="1"/>
  <c r="AT134" i="1"/>
  <c r="AV135" i="1"/>
  <c r="N325" i="1"/>
  <c r="N317" i="1" s="1"/>
  <c r="AK318" i="1"/>
  <c r="AM319" i="1"/>
  <c r="AD31" i="1"/>
  <c r="AB30" i="1"/>
  <c r="AD329" i="1"/>
  <c r="AB328" i="1"/>
  <c r="AV217" i="1"/>
  <c r="AT216" i="1"/>
  <c r="O10" i="1"/>
  <c r="AU29" i="1" l="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U26" i="1"/>
  <c r="AU25" i="1" s="1"/>
  <c r="AU9" i="1" s="1"/>
  <c r="AU10" i="1"/>
  <c r="AM27" i="1"/>
  <c r="AM10" i="1" s="1"/>
  <c r="I11" i="6" s="1"/>
  <c r="AK10" i="1"/>
  <c r="N26" i="2" l="1"/>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<sst xmlns="http://schemas.openxmlformats.org/spreadsheetml/2006/main" count="3448" uniqueCount="534">
  <si>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</si>
  <si>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</si>
  <si>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</si>
  <si>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</si>
  <si>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</si>
  <si>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</si>
  <si>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</si>
  <si>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</si>
  <si>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</si>
  <si>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</si>
  <si>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</si>
  <si>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</si>
  <si>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</si>
  <si>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</si>
  <si>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</si>
  <si>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</si>
  <si>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</si>
  <si>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</si>
  <si>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</si>
  <si>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</si>
  <si>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</si>
  <si>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</si>
  <si>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</si>
  <si>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</si>
  <si>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</si>
  <si>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</si>
  <si>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</si>
  <si>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</si>
  <si>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</si>
  <si>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</si>
  <si>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</si>
  <si>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</si>
  <si>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</si>
  <si>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</si>
  <si>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</si>
  <si>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</si>
  <si>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</si>
  <si>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</si>
  <si>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</si>
  <si>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</si>
  <si>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</si>
  <si>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</si>
  <si>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</si>
  <si>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</si>
  <si>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</si>
  <si>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</si>
  <si>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</si>
  <si>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</si>
  <si>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</si>
  <si>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</si>
  <si>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</si>
  <si>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</si>
  <si>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</si>
  <si>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</si>
  <si>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</si>
  <si>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</si>
  <si>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</si>
  <si>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</si>
  <si>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</si>
  <si>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</si>
  <si>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</si>
  <si>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</si>
  <si>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</si>
  <si>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</si>
  <si>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</si>
  <si>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</si>
  <si>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</si>
  <si>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</si>
  <si>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</si>
  <si>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</si>
  <si>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</si>
  <si>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</si>
  <si>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</si>
  <si>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</si>
  <si>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</si>
  <si>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</si>
  <si>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</si>
  <si>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</si>
  <si>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</si>
  <si>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</si>
  <si>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</si>
  <si>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</si>
  <si>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</si>
  <si>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</si>
  <si>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</si>
  <si>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</si>
  <si>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</si>
  <si>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</si>
  <si>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</si>
  <si>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</si>
  <si>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</si>
  <si>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</si>
  <si>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</si>
  <si>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</si>
  <si>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</si>
  <si>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</si>
  <si>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</si>
  <si>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</si>
  <si>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</si>
  <si>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</si>
  <si>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</si>
  <si>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</si>
  <si>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</si>
  <si>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</si>
  <si>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</si>
  <si>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</si>
  <si>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</si>
  <si>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</si>
  <si>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</si>
  <si>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</si>
  <si>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</si>
  <si>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</si>
  <si>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</si>
  <si>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</si>
  <si>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</si>
  <si>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</si>
  <si>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</si>
  <si>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</si>
  <si>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</si>
  <si>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</si>
  <si>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</si>
  <si>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</si>
  <si>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</si>
  <si>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</si>
  <si>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</si>
  <si>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</si>
  <si>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</si>
  <si>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</si>
  <si>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</si>
  <si>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</si>
  <si>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</si>
  <si>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</si>
  <si>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</si>
  <si>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</si>
  <si>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</si>
  <si>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</si>
  <si>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</si>
  <si>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</si>
  <si>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</si>
  <si>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</si>
  <si>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</si>
  <si>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</si>
  <si>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</si>
  <si>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</si>
  <si>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</si>
  <si>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</si>
  <si>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</si>
  <si>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</si>
  <si>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</si>
  <si>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</si>
  <si>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</si>
  <si>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</si>
  <si>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</si>
  <si>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</si>
  <si>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</si>
  <si>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</si>
  <si>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</si>
  <si>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</si>
  <si>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</si>
  <si>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</si>
  <si>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</si>
  <si>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</si>
  <si>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</si>
  <si>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</si>
  <si>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</si>
  <si>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</si>
  <si>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</si>
  <si>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</si>
  <si>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</si>
  <si>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</si>
  <si>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</si>
  <si>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</si>
  <si>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</si>
  <si>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</si>
  <si>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</si>
  <si>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</si>
  <si>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</si>
  <si>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</si>
  <si>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</si>
  <si>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</si>
  <si>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</si>
  <si>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</si>
  <si>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</si>
  <si>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</si>
  <si>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</si>
  <si>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</si>
  <si>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</si>
  <si>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</si>
  <si>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</si>
  <si>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</si>
  <si>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</si>
  <si>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</si>
  <si>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</si>
  <si>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</si>
  <si>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</si>
  <si>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</si>
  <si>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</si>
  <si>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</si>
  <si>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</si>
  <si>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</si>
  <si>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</si>
  <si>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</si>
  <si>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</si>
  <si>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</si>
  <si>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</si>
  <si>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</si>
  <si>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</si>
  <si>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</si>
  <si>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</si>
  <si>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</si>
  <si>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</si>
  <si>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</si>
  <si>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</si>
  <si>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</si>
  <si>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</si>
  <si>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</si>
  <si>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</si>
  <si>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</si>
  <si>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</si>
  <si>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</si>
  <si>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</si>
  <si>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</si>
  <si>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</si>
  <si>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</si>
  <si>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</si>
  <si>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</si>
  <si>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</si>
  <si>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</si>
  <si>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</si>
  <si>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</si>
  <si>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</si>
  <si>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</si>
  <si>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</si>
  <si>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</si>
  <si>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</si>
  <si>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</si>
  <si>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</si>
  <si>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</si>
  <si>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</si>
  <si>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</si>
  <si>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</si>
  <si>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</si>
  <si>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</si>
  <si>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</si>
  <si>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</si>
  <si>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</si>
  <si>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</si>
  <si>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</si>
  <si>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</si>
  <si>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</si>
  <si>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</si>
  <si>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</si>
  <si>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</si>
  <si>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</si>
  <si>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</si>
  <si>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</si>
  <si>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</si>
  <si>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</si>
  <si>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</si>
  <si>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</si>
  <si>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</si>
  <si>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</si>
  <si>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</si>
  <si>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</si>
  <si>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</si>
  <si>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</si>
  <si>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</si>
  <si>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</si>
  <si>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</si>
  <si>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</si>
  <si>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</si>
  <si>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</si>
  <si>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</si>
  <si>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</si>
  <si>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</si>
  <si>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</si>
  <si>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</si>
  <si>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</si>
  <si>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</si>
  <si>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</si>
  <si>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</si>
  <si>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</si>
  <si>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</si>
  <si>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</si>
  <si>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</si>
  <si>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</si>
  <si>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</si>
  <si>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</si>
  <si>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</si>
  <si>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</si>
  <si>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</si>
  <si>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</si>
  <si>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</si>
  <si>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</si>
  <si>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</si>
  <si>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</si>
  <si>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</si>
  <si>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</si>
  <si>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</si>
  <si>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</si>
  <si>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</si>
  <si>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</si>
  <si>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</si>
  <si>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</si>
  <si>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</si>
  <si>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</si>
  <si>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</si>
  <si>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</si>
  <si>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</si>
  <si>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</si>
  <si>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</si>
  <si>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</si>
  <si>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</si>
  <si>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</si>
  <si>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</si>
  <si>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</si>
  <si>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</si>
  <si>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</si>
  <si>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</si>
  <si>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</si>
  <si>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</si>
  <si>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</si>
  <si>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</si>
  <si>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</si>
  <si>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</si>
  <si>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</si>
  <si>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</si>
  <si>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</si>
  <si>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</si>
  <si>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</si>
  <si>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</si>
  <si>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</si>
  <si>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</si>
  <si>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</si>
  <si>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</si>
  <si>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</si>
  <si>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</si>
  <si>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</si>
  <si>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</si>
  <si>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</si>
  <si>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</si>
  <si>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</si>
  <si>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</si>
  <si>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</si>
  <si>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</si>
  <si>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</si>
  <si>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</si>
  <si>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</si>
  <si>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</si>
  <si>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</si>
  <si>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</si>
  <si>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</si>
  <si>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</si>
  <si>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</si>
  <si>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</si>
  <si>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</si>
  <si>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</si>
  <si>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</si>
  <si>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</si>
  <si>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</si>
  <si>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</si>
  <si>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</si>
  <si>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</si>
  <si>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</si>
  <si>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</si>
  <si>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</si>
  <si>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</si>
  <si>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</si>
  <si>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</si>
  <si>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</si>
  <si>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</si>
  <si>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</si>
  <si>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</si>
  <si>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</si>
  <si>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</si>
  <si>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</si>
  <si>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</si>
  <si>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</si>
  <si>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</si>
  <si>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</si>
  <si>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</si>
  <si>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</si>
  <si>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</si>
  <si>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</si>
  <si>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</si>
  <si>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</si>
  <si>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</si>
  <si>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</si>
  <si>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</si>
  <si>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</si>
  <si>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</si>
  <si>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</si>
  <si>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</si>
  <si>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</si>
  <si>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</si>
  <si>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</si>
  <si>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</si>
  <si>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</si>
  <si>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</si>
  <si>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</si>
  <si>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</si>
  <si>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</si>
  <si>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</si>
  <si>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</si>
  <si>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</si>
  <si>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</si>
  <si>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</si>
  <si>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</si>
  <si>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</si>
  <si>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</si>
  <si>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</si>
  <si>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</si>
  <si>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</si>
  <si>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</si>
  <si>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</si>
  <si>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</si>
  <si>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</si>
  <si>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</si>
  <si>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</si>
  <si>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</si>
  <si>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</si>
  <si>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</si>
  <si>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</si>
  <si>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</si>
  <si>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</si>
  <si>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</si>
  <si>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</si>
  <si>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</si>
  <si>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</si>
  <si>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</si>
  <si>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</si>
  <si>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</si>
  <si>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</si>
  <si>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</si>
  <si>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</si>
  <si>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</si>
  <si>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</si>
  <si>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</si>
  <si>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</si>
  <si>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</si>
  <si>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</si>
  <si>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</si>
  <si>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</si>
  <si>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</si>
  <si>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</si>
  <si>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</si>
  <si>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</si>
  <si>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</si>
  <si>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</si>
  <si>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</si>
  <si>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</si>
  <si>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</si>
  <si>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</si>
  <si>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</si>
  <si>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</si>
  <si>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</si>
  <si>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</si>
  <si>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</si>
  <si>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</si>
  <si>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</si>
  <si>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</si>
  <si>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</si>
  <si>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</si>
  <si>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</si>
  <si>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</si>
  <si>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</si>
  <si>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</si>
  <si>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</si>
  <si>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</si>
  <si>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</si>
  <si>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</si>
  <si>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</si>
  <si>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</si>
  <si>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</si>
  <si>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</si>
  <si>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</si>
  <si>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</si>
  <si>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</si>
  <si>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</si>
  <si>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</si>
  <si>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</si>
  <si>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</si>
  <si>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</si>
  <si>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</si>
  <si>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</si>
  <si>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</si>
  <si>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</si>
  <si>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</si>
  <si>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</si>
  <si>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</si>
  <si>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</si>
  <si>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</si>
  <si>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</si>
  <si>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</si>
  <si>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</si>
  <si>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</si>
  <si>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</si>
  <si>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</si>
  <si>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</si>
  <si>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</si>
  <si>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</si>
  <si>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</si>
  <si>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</si>
  <si>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</si>
  <si>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</si>
  <si>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</si>
  <si>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</si>
  <si>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</si>
  <si>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</si>
  <si>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</si>
  <si>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</si>
  <si>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</si>
  <si>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</si>
  <si>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</si>
  <si>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</si>
  <si>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</si>
  <si>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</si>
  <si>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</si>
  <si>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</si>
  <si>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</si>
  <si>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</si>
  <si>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</si>
  <si>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</si>
  <si>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</si>
  <si>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</si>
  <si>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</si>
  <si>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</si>
  <si>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</si>
  <si>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</si>
  <si>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</si>
  <si>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</si>
  <si>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</si>
  <si>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</si>
  <si>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AGOSTO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</si>
</sst>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612">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8" fontId="6" fillId="10" borderId="6" xfId="0" applyNumberFormat="1" applyFont="1" applyFill="1" applyBorder="1" applyAlignment="1">
      <alignment horizontal="left" vertical="center"/>
    </xf>
    <xf numFmtId="0" fontId="12" fillId="10" borderId="6" xfId="0" applyFont="1" applyFill="1" applyBorder="1" applyAlignment="1">
      <alignment horizontal="left" vertical="center" wrapText="1" indent="2"/>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0" fillId="0" borderId="0" xfId="0" applyProtection="1"/>
    <xf numFmtId="0" fontId="53" fillId="0" borderId="0" xfId="0" applyFont="1" applyFill="1" applyAlignment="1" applyProtection="1">
      <alignment horizontal="center" vertical="center" wrapText="1"/>
    </xf>
    <xf numFmtId="49" fontId="55" fillId="55" borderId="26"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xf>
    <xf numFmtId="0" fontId="55" fillId="55" borderId="26" xfId="0" applyFont="1" applyFill="1" applyBorder="1" applyAlignment="1" applyProtection="1">
      <alignment horizontal="center" vertical="center" wrapText="1"/>
    </xf>
    <xf numFmtId="0" fontId="3" fillId="0" borderId="41" xfId="0" applyFont="1" applyFill="1" applyBorder="1" applyAlignment="1" applyProtection="1"/>
    <xf numFmtId="49" fontId="3" fillId="0" borderId="41" xfId="0" applyNumberFormat="1" applyFont="1" applyFill="1" applyBorder="1" applyAlignment="1" applyProtection="1"/>
    <xf numFmtId="179" fontId="3" fillId="0" borderId="46" xfId="0" applyNumberFormat="1" applyFont="1" applyFill="1" applyBorder="1" applyAlignment="1" applyProtection="1"/>
    <xf numFmtId="0" fontId="59" fillId="0" borderId="0" xfId="0" applyFont="1" applyAlignment="1" applyProtection="1">
      <alignment horizontal="center" vertical="center" wrapText="1"/>
    </xf>
    <xf numFmtId="4" fontId="60" fillId="0" borderId="48" xfId="0" applyNumberFormat="1" applyFont="1" applyBorder="1" applyProtection="1"/>
    <xf numFmtId="0" fontId="4" fillId="61" borderId="48" xfId="0" applyFont="1" applyFill="1" applyBorder="1" applyAlignment="1" applyProtection="1">
      <alignment horizontal="center" vertical="center" wrapText="1"/>
    </xf>
    <xf numFmtId="0" fontId="61" fillId="62" borderId="48" xfId="0" applyFont="1" applyFill="1" applyBorder="1" applyAlignment="1" applyProtection="1">
      <alignment horizontal="center" vertical="center" wrapText="1"/>
    </xf>
    <xf numFmtId="0" fontId="61" fillId="63" borderId="49" xfId="0" applyFont="1" applyFill="1" applyBorder="1" applyAlignment="1" applyProtection="1">
      <alignment horizontal="center" vertical="center"/>
    </xf>
    <xf numFmtId="0" fontId="61" fillId="20" borderId="50" xfId="0" applyFont="1" applyFill="1" applyBorder="1" applyAlignment="1" applyProtection="1">
      <alignment horizontal="center" vertical="center" wrapText="1"/>
    </xf>
    <xf numFmtId="0" fontId="61" fillId="20" borderId="12" xfId="0" applyFont="1" applyFill="1" applyBorder="1" applyAlignment="1" applyProtection="1">
      <alignment horizontal="center" vertical="center" wrapText="1"/>
    </xf>
    <xf numFmtId="0" fontId="61" fillId="62" borderId="13" xfId="0" applyFont="1" applyFill="1" applyBorder="1" applyAlignment="1" applyProtection="1">
      <alignment horizontal="center" vertical="center" wrapText="1"/>
    </xf>
    <xf numFmtId="0" fontId="61" fillId="63" borderId="48" xfId="0" applyFont="1" applyFill="1" applyBorder="1" applyAlignment="1" applyProtection="1">
      <alignment horizontal="center" vertical="center"/>
    </xf>
    <xf numFmtId="0" fontId="60" fillId="0" borderId="48" xfId="0" applyFont="1" applyBorder="1" applyProtection="1"/>
    <xf numFmtId="0" fontId="4" fillId="61" borderId="48" xfId="0" applyFont="1" applyFill="1" applyBorder="1" applyProtection="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pplyProtection="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pplyProtection="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applyProtection="1"/>
    <xf numFmtId="177" fontId="0" fillId="0" borderId="59" xfId="0" applyNumberFormat="1" applyFill="1" applyBorder="1" applyAlignment="1" applyProtection="1">
      <alignment horizontal="center" vertical="center"/>
      <protection locked="0"/>
    </xf>
    <xf numFmtId="16" fontId="4" fillId="64" borderId="48" xfId="0" applyNumberFormat="1" applyFont="1" applyFill="1" applyBorder="1" applyProtection="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pplyProtection="1">
      <alignment horizontal="center" vertical="center"/>
    </xf>
    <xf numFmtId="16" fontId="2" fillId="60" borderId="0" xfId="0" applyNumberFormat="1" applyFont="1" applyFill="1" applyAlignment="1" applyProtection="1">
      <alignment horizontal="center" vertical="center"/>
    </xf>
    <xf numFmtId="177" fontId="3" fillId="20" borderId="0" xfId="0" applyNumberFormat="1" applyFont="1" applyFill="1" applyAlignment="1" applyProtection="1">
      <alignment horizontal="center" vertical="center"/>
    </xf>
    <xf numFmtId="16" fontId="3" fillId="0" borderId="0" xfId="0" applyNumberFormat="1" applyFont="1" applyAlignment="1" applyProtection="1">
      <alignment horizontal="center" vertical="center"/>
    </xf>
    <xf numFmtId="0" fontId="0" fillId="0" borderId="0" xfId="0" applyFill="1" applyProtection="1"/>
    <xf numFmtId="16" fontId="64" fillId="0" borderId="0" xfId="0" applyNumberFormat="1" applyFont="1" applyFill="1" applyAlignment="1" applyProtection="1">
      <alignment horizontal="center" vertical="center"/>
    </xf>
    <xf numFmtId="177" fontId="3" fillId="0" borderId="0" xfId="0" applyNumberFormat="1" applyFont="1" applyFill="1" applyAlignment="1" applyProtection="1">
      <alignment horizontal="center" vertical="center"/>
    </xf>
    <xf numFmtId="16" fontId="2" fillId="0" borderId="0" xfId="0" applyNumberFormat="1" applyFont="1" applyFill="1" applyAlignment="1" applyProtection="1">
      <alignment horizontal="center" vertical="center"/>
    </xf>
    <xf numFmtId="16" fontId="3" fillId="0" borderId="0" xfId="0" applyNumberFormat="1" applyFont="1" applyFill="1" applyAlignment="1" applyProtection="1">
      <alignment horizontal="center" vertical="center"/>
    </xf>
    <xf numFmtId="4" fontId="3" fillId="0" borderId="0" xfId="0" applyNumberFormat="1" applyFont="1" applyFill="1" applyAlignment="1" applyProtection="1">
      <alignment horizontal="center" vertical="center"/>
    </xf>
    <xf numFmtId="4" fontId="0" fillId="0" borderId="0" xfId="0" applyNumberFormat="1" applyAlignment="1" applyProtection="1">
      <alignment horizontal="center" vertical="center"/>
    </xf>
    <xf numFmtId="16" fontId="0" fillId="0" borderId="0" xfId="0" applyNumberFormat="1" applyAlignment="1" applyProtection="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Fill="1" applyProtection="1">
      <protection locked="0"/>
    </xf>
    <xf numFmtId="164" fontId="69" fillId="0" borderId="0" xfId="2" applyNumberFormat="1" applyFont="1" applyAlignment="1" applyProtection="1">
      <alignment horizontal="center" vertical="center"/>
      <protection locked="0"/>
    </xf>
    <xf numFmtId="0" fontId="65" fillId="0" borderId="0" xfId="0" applyFont="1" applyFill="1" applyProtection="1">
      <protection locked="0"/>
    </xf>
    <xf numFmtId="0" fontId="14" fillId="0" borderId="0" xfId="0" applyFont="1" applyFill="1" applyBorder="1" applyAlignment="1" applyProtection="1">
      <alignment horizontal="right" vertical="center" wrapText="1"/>
      <protection locked="0"/>
    </xf>
    <xf numFmtId="0" fontId="70" fillId="0" borderId="0" xfId="0" applyFont="1" applyFill="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Fill="1" applyBorder="1" applyAlignment="1" applyProtection="1">
      <alignment horizontal="center" vertical="center" wrapText="1"/>
      <protection locked="0"/>
    </xf>
    <xf numFmtId="0" fontId="72" fillId="0" borderId="6" xfId="0" applyNumberFormat="1"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pplyProtection="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Fill="1" applyBorder="1" applyAlignment="1" applyProtection="1">
      <alignment horizontal="center" vertical="center" wrapText="1"/>
      <protection locked="0"/>
    </xf>
    <xf numFmtId="4" fontId="73" fillId="0" borderId="2" xfId="0" applyNumberFormat="1" applyFont="1" applyFill="1" applyBorder="1" applyAlignment="1" applyProtection="1">
      <alignment horizontal="right" vertical="center"/>
    </xf>
    <xf numFmtId="4" fontId="68" fillId="0" borderId="2" xfId="0" applyNumberFormat="1" applyFont="1" applyFill="1" applyBorder="1" applyAlignment="1" applyProtection="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Fill="1" applyBorder="1" applyAlignment="1" applyProtection="1">
      <alignment horizontal="right" vertical="center"/>
    </xf>
    <xf numFmtId="4" fontId="68" fillId="0" borderId="10" xfId="0" applyNumberFormat="1" applyFont="1" applyFill="1" applyBorder="1" applyAlignment="1" applyProtection="1">
      <alignment horizontal="right" vertical="center"/>
    </xf>
    <xf numFmtId="165" fontId="14" fillId="0" borderId="14" xfId="0" applyNumberFormat="1" applyFont="1" applyFill="1" applyBorder="1" applyAlignment="1" applyProtection="1">
      <alignment horizontal="center" vertical="center"/>
      <protection locked="0"/>
    </xf>
    <xf numFmtId="165" fontId="14" fillId="0" borderId="14" xfId="0" applyNumberFormat="1" applyFont="1" applyFill="1" applyBorder="1" applyAlignment="1" applyProtection="1">
      <alignment horizontal="center" vertical="center" wrapText="1"/>
      <protection locked="0"/>
    </xf>
    <xf numFmtId="4" fontId="74" fillId="0" borderId="14" xfId="0" applyNumberFormat="1" applyFont="1" applyFill="1" applyBorder="1" applyAlignment="1" applyProtection="1">
      <alignment horizontal="right" vertical="center"/>
    </xf>
    <xf numFmtId="165" fontId="69" fillId="0" borderId="4" xfId="0" applyNumberFormat="1" applyFont="1" applyFill="1" applyBorder="1" applyAlignment="1" applyProtection="1">
      <alignment horizontal="center" vertical="center"/>
      <protection locked="0"/>
    </xf>
    <xf numFmtId="165" fontId="16" fillId="0" borderId="4" xfId="0" applyNumberFormat="1" applyFont="1" applyFill="1" applyBorder="1" applyAlignment="1" applyProtection="1">
      <alignment horizontal="justify" vertical="center"/>
      <protection locked="0"/>
    </xf>
    <xf numFmtId="4" fontId="69" fillId="0" borderId="4" xfId="0" applyNumberFormat="1" applyFont="1" applyFill="1" applyBorder="1" applyAlignment="1" applyProtection="1">
      <alignment horizontal="right" vertical="center"/>
      <protection locked="0"/>
    </xf>
    <xf numFmtId="4" fontId="69" fillId="0" borderId="0" xfId="0" applyNumberFormat="1" applyFont="1" applyFill="1" applyBorder="1" applyAlignment="1" applyProtection="1">
      <alignment horizontal="right" vertical="center"/>
      <protection locked="0"/>
    </xf>
    <xf numFmtId="0" fontId="67" fillId="0" borderId="0" xfId="0" applyFont="1" applyFill="1" applyBorder="1" applyProtection="1">
      <protection locked="0"/>
    </xf>
    <xf numFmtId="165" fontId="69" fillId="0" borderId="0" xfId="0" applyNumberFormat="1" applyFont="1" applyFill="1" applyBorder="1" applyAlignment="1" applyProtection="1">
      <alignment horizontal="center" vertical="center"/>
      <protection locked="0"/>
    </xf>
    <xf numFmtId="165" fontId="16" fillId="0" borderId="0" xfId="0" applyNumberFormat="1" applyFont="1" applyFill="1" applyBorder="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67" fillId="0" borderId="0" xfId="0" applyFont="1" applyProtection="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Border="1" applyAlignment="1">
      <alignment vertical="center" wrapText="1"/>
    </xf>
    <xf numFmtId="0" fontId="76" fillId="0" borderId="0" xfId="0" applyFont="1" applyBorder="1" applyAlignment="1">
      <alignment horizontal="justify" vertical="center" wrapText="1"/>
    </xf>
    <xf numFmtId="0" fontId="53" fillId="20" borderId="0" xfId="0" applyFont="1" applyFill="1" applyBorder="1" applyAlignment="1">
      <alignment vertical="center" wrapText="1"/>
    </xf>
    <xf numFmtId="0" fontId="76" fillId="20" borderId="0" xfId="0" applyFont="1" applyFill="1" applyBorder="1" applyAlignment="1">
      <alignment horizontal="justify" vertical="center" wrapText="1"/>
    </xf>
    <xf numFmtId="0" fontId="53" fillId="0" borderId="0" xfId="0" applyFont="1" applyFill="1" applyBorder="1" applyAlignment="1">
      <alignment vertical="center" wrapText="1"/>
    </xf>
    <xf numFmtId="0" fontId="76" fillId="0" borderId="0" xfId="0" applyFont="1" applyFill="1" applyBorder="1" applyAlignment="1">
      <alignment horizontal="justify" vertical="center" wrapText="1"/>
    </xf>
    <xf numFmtId="0" fontId="76" fillId="0" borderId="0" xfId="0" applyFont="1" applyFill="1"/>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pplyProtection="1">
      <alignment vertical="center" wrapText="1"/>
    </xf>
    <xf numFmtId="0" fontId="55" fillId="59" borderId="27" xfId="0" applyFont="1" applyFill="1" applyBorder="1" applyAlignment="1" applyProtection="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3"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Border="1" applyAlignment="1">
      <alignment horizontal="left" vertical="center"/>
    </xf>
    <xf numFmtId="0" fontId="79" fillId="0" borderId="0" xfId="0" applyFont="1" applyAlignment="1">
      <alignment horizontal="justify"/>
    </xf>
    <xf numFmtId="14" fontId="81" fillId="0" borderId="0" xfId="0" applyNumberFormat="1" applyFont="1" applyBorder="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Border="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applyAlignment="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applyAlignment="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Fill="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Fill="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Fill="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Fill="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Fill="1" applyBorder="1" applyAlignment="1">
      <alignment horizontal="right" vertical="center"/>
    </xf>
    <xf numFmtId="0" fontId="0" fillId="0" borderId="0" xfId="0" applyFont="1"/>
    <xf numFmtId="14" fontId="79" fillId="0" borderId="66" xfId="0" applyNumberFormat="1" applyFont="1" applyBorder="1" applyAlignment="1">
      <alignment vertical="center"/>
    </xf>
    <xf numFmtId="0" fontId="79" fillId="0" borderId="0" xfId="0" applyFont="1" applyBorder="1" applyAlignment="1"/>
    <xf numFmtId="0" fontId="0" fillId="0" borderId="0" xfId="0" applyFont="1" applyBorder="1"/>
    <xf numFmtId="3" fontId="82" fillId="58" borderId="2" xfId="0" applyNumberFormat="1" applyFont="1" applyFill="1" applyBorder="1" applyAlignment="1" applyProtection="1">
      <alignment horizontal="center" vertical="center" wrapText="1"/>
    </xf>
    <xf numFmtId="3" fontId="82" fillId="58" borderId="6" xfId="0" applyNumberFormat="1" applyFont="1" applyFill="1" applyBorder="1" applyAlignment="1" applyProtection="1">
      <alignment horizontal="center" vertical="center" wrapText="1"/>
    </xf>
    <xf numFmtId="4" fontId="82" fillId="0" borderId="14" xfId="0" applyNumberFormat="1" applyFont="1" applyFill="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applyFon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79" fillId="0" borderId="0" xfId="0" applyFont="1" applyBorder="1"/>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8" fontId="6" fillId="0" borderId="6" xfId="0" applyNumberFormat="1" applyFont="1" applyFill="1" applyBorder="1" applyAlignment="1">
      <alignment horizontal="left" vertical="center"/>
    </xf>
    <xf numFmtId="0" fontId="12" fillId="0" borderId="6" xfId="0" applyFont="1" applyFill="1" applyBorder="1" applyAlignment="1">
      <alignment horizontal="left" vertical="center" wrapText="1" indent="2"/>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pplyProtection="1">
      <alignment horizontal="center" vertical="center"/>
    </xf>
    <xf numFmtId="4" fontId="0" fillId="0" borderId="0" xfId="0" applyNumberFormat="1"/>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0" fontId="6" fillId="5" borderId="2" xfId="3" applyFont="1" applyFill="1" applyBorder="1" applyAlignment="1">
      <alignment horizontal="center" vertical="center"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14" fillId="5" borderId="12" xfId="0" applyNumberFormat="1" applyFont="1" applyFill="1" applyBorder="1" applyAlignment="1">
      <alignment horizontal="center" vertical="center"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55" fillId="56" borderId="27" xfId="0" applyFont="1" applyFill="1" applyBorder="1" applyAlignment="1" applyProtection="1">
      <alignment horizontal="center" vertical="center" wrapText="1"/>
    </xf>
    <xf numFmtId="0" fontId="55" fillId="56" borderId="0" xfId="0" applyFont="1" applyFill="1" applyBorder="1" applyAlignment="1" applyProtection="1">
      <alignment horizontal="center" vertical="center" wrapText="1"/>
    </xf>
    <xf numFmtId="0" fontId="52" fillId="57" borderId="28" xfId="0" applyFont="1" applyFill="1" applyBorder="1" applyAlignment="1" applyProtection="1">
      <alignment horizontal="center"/>
    </xf>
    <xf numFmtId="0" fontId="52" fillId="57" borderId="29" xfId="0" applyFont="1" applyFill="1" applyBorder="1" applyAlignment="1" applyProtection="1">
      <alignment horizontal="center"/>
    </xf>
    <xf numFmtId="0" fontId="52" fillId="57" borderId="30" xfId="0" applyFont="1" applyFill="1" applyBorder="1" applyAlignment="1" applyProtection="1">
      <alignment horizontal="center"/>
    </xf>
    <xf numFmtId="0" fontId="3" fillId="58" borderId="31" xfId="0" applyFont="1" applyFill="1" applyBorder="1" applyAlignment="1" applyProtection="1">
      <alignment horizontal="center" vertical="center" wrapText="1"/>
    </xf>
    <xf numFmtId="0" fontId="3" fillId="58" borderId="32" xfId="0" applyFont="1" applyFill="1" applyBorder="1" applyAlignment="1" applyProtection="1">
      <alignment horizontal="center" vertical="center" wrapText="1"/>
    </xf>
    <xf numFmtId="177" fontId="53" fillId="0" borderId="31" xfId="0" applyNumberFormat="1" applyFont="1" applyFill="1" applyBorder="1" applyAlignment="1" applyProtection="1">
      <alignment horizontal="center" vertical="center" wrapText="1"/>
    </xf>
    <xf numFmtId="0" fontId="53" fillId="0" borderId="32" xfId="0" applyFont="1" applyFill="1" applyBorder="1" applyAlignment="1" applyProtection="1">
      <alignment horizontal="center" vertical="center" wrapText="1"/>
    </xf>
    <xf numFmtId="0" fontId="52" fillId="54" borderId="0" xfId="0" applyFont="1" applyFill="1" applyAlignment="1" applyProtection="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xf>
    <xf numFmtId="0" fontId="53" fillId="0" borderId="0" xfId="0" applyFont="1" applyFill="1" applyAlignment="1" applyProtection="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Fill="1" applyAlignment="1" applyProtection="1">
      <alignment horizontal="center" vertical="center" wrapText="1"/>
      <protection locked="0"/>
    </xf>
    <xf numFmtId="177" fontId="53" fillId="0" borderId="10" xfId="0" applyNumberFormat="1" applyFont="1" applyFill="1" applyBorder="1" applyAlignment="1" applyProtection="1">
      <alignment horizontal="center" vertical="center" wrapText="1"/>
    </xf>
    <xf numFmtId="0" fontId="55" fillId="59" borderId="27" xfId="0" applyFont="1" applyFill="1" applyBorder="1" applyAlignment="1" applyProtection="1">
      <alignment horizontal="center" vertical="center" wrapText="1"/>
    </xf>
    <xf numFmtId="0" fontId="55" fillId="59" borderId="0" xfId="0" applyFont="1" applyFill="1" applyBorder="1" applyAlignment="1" applyProtection="1">
      <alignment horizontal="center" vertical="center" wrapText="1"/>
    </xf>
    <xf numFmtId="0" fontId="52" fillId="57" borderId="35" xfId="0" applyFont="1" applyFill="1" applyBorder="1" applyAlignment="1" applyProtection="1">
      <alignment horizontal="center"/>
    </xf>
    <xf numFmtId="0" fontId="52" fillId="57" borderId="36" xfId="0" applyFont="1" applyFill="1" applyBorder="1" applyAlignment="1" applyProtection="1">
      <alignment horizontal="center"/>
    </xf>
    <xf numFmtId="0" fontId="52" fillId="57" borderId="37" xfId="0" applyFont="1" applyFill="1" applyBorder="1" applyAlignment="1" applyProtection="1">
      <alignment horizontal="center"/>
    </xf>
    <xf numFmtId="0" fontId="53" fillId="58" borderId="31" xfId="0" applyFont="1" applyFill="1" applyBorder="1" applyAlignment="1" applyProtection="1">
      <alignment horizontal="center" vertical="center" wrapText="1"/>
    </xf>
    <xf numFmtId="0" fontId="53" fillId="58" borderId="32" xfId="0" applyFont="1" applyFill="1" applyBorder="1" applyAlignment="1" applyProtection="1">
      <alignment horizontal="center" vertical="center" wrapText="1"/>
    </xf>
    <xf numFmtId="0" fontId="56" fillId="0" borderId="33" xfId="0" applyFont="1" applyFill="1" applyBorder="1" applyAlignment="1" applyProtection="1">
      <alignment horizontal="center" vertical="center" wrapText="1"/>
    </xf>
    <xf numFmtId="0" fontId="56" fillId="0" borderId="34" xfId="0" applyFont="1" applyFill="1" applyBorder="1" applyAlignment="1" applyProtection="1">
      <alignment horizontal="center" vertical="center" wrapText="1"/>
    </xf>
    <xf numFmtId="0" fontId="57" fillId="58" borderId="35" xfId="0" applyFont="1" applyFill="1" applyBorder="1" applyAlignment="1" applyProtection="1">
      <alignment horizontal="center"/>
    </xf>
    <xf numFmtId="0" fontId="57" fillId="58" borderId="38" xfId="0" applyFont="1" applyFill="1" applyBorder="1" applyAlignment="1" applyProtection="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2" fillId="60" borderId="47" xfId="0" applyFont="1" applyFill="1" applyBorder="1" applyAlignment="1" applyProtection="1">
      <alignment horizontal="center" vertical="center"/>
    </xf>
    <xf numFmtId="0" fontId="2" fillId="60" borderId="0" xfId="0" applyFont="1" applyFill="1" applyBorder="1" applyAlignment="1" applyProtection="1">
      <alignment horizontal="center" vertical="center"/>
    </xf>
    <xf numFmtId="165" fontId="16" fillId="0" borderId="2" xfId="0" applyNumberFormat="1" applyFont="1" applyFill="1" applyBorder="1" applyAlignment="1" applyProtection="1">
      <alignment horizontal="center" vertical="center"/>
      <protection locked="0"/>
    </xf>
    <xf numFmtId="165" fontId="16" fillId="0" borderId="10" xfId="0"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0" fontId="66" fillId="0" borderId="0" xfId="0" applyFont="1" applyBorder="1" applyAlignment="1">
      <alignment horizontal="center"/>
    </xf>
    <xf numFmtId="0" fontId="79" fillId="0" borderId="0" xfId="0" applyFont="1" applyBorder="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 fontId="16" fillId="0" borderId="0" xfId="0" applyNumberFormat="1" applyFont="1" applyAlignment="1">
      <alignment horizontal="center" vertical="center"/>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9" fillId="0" borderId="69" xfId="0" applyFont="1" applyBorder="1" applyAlignment="1">
      <alignment horizontal="center"/>
    </xf>
    <xf numFmtId="0" fontId="89" fillId="0" borderId="0" xfId="0" applyFont="1" applyBorder="1" applyAlignment="1">
      <alignment horizontal="center"/>
    </xf>
    <xf numFmtId="0" fontId="89" fillId="0" borderId="0" xfId="0" applyFont="1" applyAlignment="1">
      <alignment horizontal="center"/>
    </xf>
    <xf numFmtId="0" fontId="88" fillId="0" borderId="0" xfId="0" applyFont="1" applyAlignment="1" applyProtection="1">
      <alignment horizontal="left" wrapText="1"/>
      <protection locked="0"/>
    </xf>
    <xf numFmtId="164" fontId="87" fillId="0" borderId="0" xfId="0" applyNumberFormat="1" applyFont="1" applyAlignment="1" applyProtection="1">
      <alignment horizontal="left" vertical="center"/>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78" fillId="0" borderId="0" xfId="0" applyFont="1" applyAlignment="1">
      <alignment horizontal="left" vertical="center" wrapText="1"/>
    </xf>
    <xf numFmtId="0" fontId="53" fillId="0" borderId="0" xfId="0" applyFont="1" applyAlignment="1">
      <alignment horizontal="left" wrapText="1"/>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xmlns=""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xmlns=""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xmlns=""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xmlns=""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xmlns=""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xmlns=""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xmlns=""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xmlns=""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xmlns=""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xmlns=""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xmlns=""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xmlns=""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xmlns=""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xmlns=""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xmlns=""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xmlns=""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xmlns=""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xmlns=""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xmlns=""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xmlns=""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xmlns=""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xmlns=""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xmlns=""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xmlns=""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xmlns=""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xmlns=""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xmlns=""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xmlns=""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xmlns=""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xmlns=""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xmlns=""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xmlns=""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xmlns=""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xmlns=""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xmlns=""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xmlns=""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xmlns=""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xmlns=""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xmlns=""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xmlns=""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xmlns=""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xmlns=""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xmlns=""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xmlns=""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xmlns=""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xmlns=""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xmlns=""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xmlns=""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xmlns=""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79178</xdr:colOff>
      <xdr:row>9</xdr:row>
      <xdr:rowOff>94001</xdr:rowOff>
    </xdr:from>
    <xdr:to>
      <xdr:col>13</xdr:col>
      <xdr:colOff>12607696</xdr:colOff>
      <xdr:row>44</xdr:row>
      <xdr:rowOff>86590</xdr:rowOff>
    </xdr:to>
    <xdr:pic>
      <xdr:nvPicPr>
        <xdr:cNvPr id="50" name="Imagen 4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8374620" y="917832"/>
          <a:ext cx="9638816" cy="125285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13040590</xdr:colOff>
          <xdr:row>9</xdr:row>
          <xdr:rowOff>103908</xdr:rowOff>
        </xdr:from>
        <xdr:to>
          <xdr:col>13</xdr:col>
          <xdr:colOff>14961341</xdr:colOff>
          <xdr:row>12</xdr:row>
          <xdr:rowOff>294409</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zoomScale="40" zoomScaleNormal="40" zoomScaleSheetLayoutView="45" zoomScalePageLayoutView="70" workbookViewId="0">
      <selection activeCell="AI247" sqref="AI247"/>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27" width="37.42578125" style="2" customWidth="1"/>
    <col min="28" max="28" width="37.5703125" style="214" customWidth="1"/>
    <col min="29" max="29" width="36.85546875" style="214" customWidth="1"/>
    <col min="30" max="30" width="37" style="214" customWidth="1"/>
    <col min="31" max="31" width="37.5703125" style="214" customWidth="1"/>
    <col min="32" max="32" width="36.85546875" style="214" customWidth="1"/>
    <col min="33" max="33" width="37" style="214" customWidth="1"/>
    <col min="34" max="34" width="37.5703125" style="214" customWidth="1"/>
    <col min="35" max="35" width="36.85546875" style="214" customWidth="1"/>
    <col min="36" max="36" width="37" style="214" customWidth="1"/>
    <col min="37" max="37" width="37.5703125" style="214" customWidth="1"/>
    <col min="38" max="38" width="36.85546875" style="214" customWidth="1"/>
    <col min="39" max="39" width="37" style="214" customWidth="1"/>
    <col min="40" max="40" width="37.5703125" style="214" customWidth="1"/>
    <col min="41" max="41" width="36.85546875" style="214" customWidth="1"/>
    <col min="42" max="42" width="37" style="214" customWidth="1"/>
    <col min="43" max="43" width="37.5703125" style="214" customWidth="1"/>
    <col min="44" max="44" width="36.85546875" style="214" customWidth="1"/>
    <col min="45" max="45" width="37" style="214" customWidth="1"/>
    <col min="46" max="46" width="37.5703125" style="214" customWidth="1"/>
    <col min="47" max="47" width="36.85546875" style="214" customWidth="1"/>
    <col min="48" max="48" width="37" style="214"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AGOSTO</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29" t="s">
        <v>3</v>
      </c>
      <c r="C6" s="429" t="s">
        <v>4</v>
      </c>
      <c r="D6" s="432" t="s">
        <v>5</v>
      </c>
      <c r="E6" s="432" t="s">
        <v>6</v>
      </c>
      <c r="F6" s="429" t="s">
        <v>7</v>
      </c>
      <c r="G6" s="429" t="s">
        <v>8</v>
      </c>
      <c r="H6" s="429" t="s">
        <v>9</v>
      </c>
      <c r="I6" s="429" t="s">
        <v>10</v>
      </c>
      <c r="J6" s="429" t="s">
        <v>11</v>
      </c>
      <c r="K6" s="432" t="s">
        <v>12</v>
      </c>
      <c r="L6" s="429" t="s">
        <v>13</v>
      </c>
      <c r="M6" s="441" t="s">
        <v>14</v>
      </c>
      <c r="N6" s="457" t="s">
        <v>15</v>
      </c>
      <c r="O6" s="458"/>
      <c r="P6" s="459"/>
      <c r="Q6" s="8"/>
      <c r="R6" s="8"/>
      <c r="S6" s="8"/>
      <c r="T6" s="8"/>
      <c r="AB6" s="457" t="s">
        <v>16</v>
      </c>
      <c r="AC6" s="458"/>
      <c r="AD6" s="459"/>
      <c r="AE6" s="463" t="s">
        <v>17</v>
      </c>
      <c r="AF6" s="464"/>
      <c r="AG6" s="465"/>
      <c r="AH6" s="469" t="s">
        <v>18</v>
      </c>
      <c r="AI6" s="470"/>
      <c r="AJ6" s="471"/>
      <c r="AK6" s="475" t="s">
        <v>19</v>
      </c>
      <c r="AL6" s="476"/>
      <c r="AM6" s="477"/>
      <c r="AN6" s="435" t="s">
        <v>20</v>
      </c>
      <c r="AO6" s="436"/>
      <c r="AP6" s="437"/>
      <c r="AQ6" s="445" t="s">
        <v>21</v>
      </c>
      <c r="AR6" s="446"/>
      <c r="AS6" s="447"/>
      <c r="AT6" s="451" t="s">
        <v>22</v>
      </c>
      <c r="AU6" s="452"/>
      <c r="AV6" s="453"/>
    </row>
    <row r="7" spans="2:48" ht="69" customHeight="1" thickBot="1">
      <c r="B7" s="430"/>
      <c r="C7" s="429"/>
      <c r="D7" s="433"/>
      <c r="E7" s="433"/>
      <c r="F7" s="429"/>
      <c r="G7" s="429"/>
      <c r="H7" s="429"/>
      <c r="I7" s="429"/>
      <c r="J7" s="429"/>
      <c r="K7" s="433"/>
      <c r="L7" s="430"/>
      <c r="M7" s="441"/>
      <c r="N7" s="460"/>
      <c r="O7" s="461"/>
      <c r="P7" s="462"/>
      <c r="Q7" s="8"/>
      <c r="R7" s="8"/>
      <c r="S7" s="8"/>
      <c r="T7" s="8"/>
      <c r="AB7" s="460"/>
      <c r="AC7" s="461"/>
      <c r="AD7" s="462"/>
      <c r="AE7" s="466"/>
      <c r="AF7" s="467"/>
      <c r="AG7" s="468"/>
      <c r="AH7" s="472"/>
      <c r="AI7" s="473"/>
      <c r="AJ7" s="474"/>
      <c r="AK7" s="478"/>
      <c r="AL7" s="479"/>
      <c r="AM7" s="480"/>
      <c r="AN7" s="438"/>
      <c r="AO7" s="439"/>
      <c r="AP7" s="440"/>
      <c r="AQ7" s="448"/>
      <c r="AR7" s="449"/>
      <c r="AS7" s="450"/>
      <c r="AT7" s="454"/>
      <c r="AU7" s="455"/>
      <c r="AV7" s="456"/>
    </row>
    <row r="8" spans="2:48" ht="90.75" customHeight="1" thickBot="1">
      <c r="B8" s="431"/>
      <c r="C8" s="429"/>
      <c r="D8" s="434"/>
      <c r="E8" s="434"/>
      <c r="F8" s="429"/>
      <c r="G8" s="429"/>
      <c r="H8" s="429"/>
      <c r="I8" s="429"/>
      <c r="J8" s="429"/>
      <c r="K8" s="434"/>
      <c r="L8" s="431"/>
      <c r="M8" s="441"/>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0</v>
      </c>
      <c r="AF9" s="25">
        <f t="shared" si="0"/>
        <v>315775.19999999995</v>
      </c>
      <c r="AG9" s="25">
        <f t="shared" si="0"/>
        <v>315775.19999999995</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33685191</v>
      </c>
      <c r="AU9" s="30">
        <f t="shared" si="0"/>
        <v>33369415.800000001</v>
      </c>
      <c r="AV9" s="30">
        <f t="shared" si="0"/>
        <v>67054606.799999997</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0</v>
      </c>
      <c r="AF10" s="33">
        <f t="shared" si="3"/>
        <v>315775.19999999995</v>
      </c>
      <c r="AG10" s="33">
        <f t="shared" si="3"/>
        <v>315775.19999999995</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33685191</v>
      </c>
      <c r="AU10" s="33">
        <f t="shared" si="3"/>
        <v>33369415.800000001</v>
      </c>
      <c r="AV10" s="33">
        <f t="shared" si="3"/>
        <v>67054606.799999997</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0</v>
      </c>
      <c r="AF11" s="36">
        <f t="shared" si="3"/>
        <v>315775.19999999995</v>
      </c>
      <c r="AG11" s="36">
        <f t="shared" si="3"/>
        <v>315775.19999999995</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33685191</v>
      </c>
      <c r="AU11" s="36">
        <f t="shared" si="3"/>
        <v>33369415.800000001</v>
      </c>
      <c r="AV11" s="36">
        <f t="shared" si="3"/>
        <v>67054606.799999997</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41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32" t="s">
        <v>3</v>
      </c>
      <c r="C22" s="432" t="s">
        <v>4</v>
      </c>
      <c r="D22" s="432" t="s">
        <v>5</v>
      </c>
      <c r="E22" s="432" t="s">
        <v>6</v>
      </c>
      <c r="F22" s="432" t="s">
        <v>7</v>
      </c>
      <c r="G22" s="432" t="s">
        <v>8</v>
      </c>
      <c r="H22" s="432" t="s">
        <v>9</v>
      </c>
      <c r="I22" s="432" t="s">
        <v>10</v>
      </c>
      <c r="J22" s="432" t="s">
        <v>11</v>
      </c>
      <c r="K22" s="432" t="s">
        <v>12</v>
      </c>
      <c r="L22" s="432" t="s">
        <v>13</v>
      </c>
      <c r="M22" s="481" t="s">
        <v>14</v>
      </c>
      <c r="N22" s="457" t="s">
        <v>15</v>
      </c>
      <c r="O22" s="458"/>
      <c r="P22" s="459"/>
      <c r="Q22" s="442" t="s">
        <v>34</v>
      </c>
      <c r="R22" s="484" t="s">
        <v>35</v>
      </c>
      <c r="S22" s="442" t="s">
        <v>36</v>
      </c>
      <c r="T22" s="487" t="s">
        <v>37</v>
      </c>
      <c r="U22" s="488"/>
      <c r="V22" s="488"/>
      <c r="W22" s="488"/>
      <c r="X22" s="488"/>
      <c r="Y22" s="488"/>
      <c r="Z22" s="488"/>
      <c r="AA22" s="489"/>
      <c r="AB22" s="457" t="s">
        <v>16</v>
      </c>
      <c r="AC22" s="458"/>
      <c r="AD22" s="459"/>
      <c r="AE22" s="463" t="s">
        <v>17</v>
      </c>
      <c r="AF22" s="464"/>
      <c r="AG22" s="465"/>
      <c r="AH22" s="469" t="s">
        <v>18</v>
      </c>
      <c r="AI22" s="470"/>
      <c r="AJ22" s="471"/>
      <c r="AK22" s="475" t="s">
        <v>19</v>
      </c>
      <c r="AL22" s="476"/>
      <c r="AM22" s="477"/>
      <c r="AN22" s="435" t="s">
        <v>20</v>
      </c>
      <c r="AO22" s="436"/>
      <c r="AP22" s="437"/>
      <c r="AQ22" s="445" t="s">
        <v>21</v>
      </c>
      <c r="AR22" s="446"/>
      <c r="AS22" s="447"/>
      <c r="AT22" s="451" t="s">
        <v>22</v>
      </c>
      <c r="AU22" s="452"/>
      <c r="AV22" s="453"/>
      <c r="AW22" s="496" t="s">
        <v>38</v>
      </c>
      <c r="AX22" s="504"/>
      <c r="AY22" s="504"/>
      <c r="AZ22" s="504"/>
      <c r="BA22" s="504"/>
      <c r="BB22" s="504"/>
      <c r="BC22" s="504"/>
      <c r="BD22" s="497"/>
    </row>
    <row r="23" spans="1:56" ht="45.6" customHeight="1" thickBot="1">
      <c r="B23" s="433"/>
      <c r="C23" s="433"/>
      <c r="D23" s="433"/>
      <c r="E23" s="433"/>
      <c r="F23" s="433"/>
      <c r="G23" s="433"/>
      <c r="H23" s="433"/>
      <c r="I23" s="433"/>
      <c r="J23" s="433"/>
      <c r="K23" s="433"/>
      <c r="L23" s="433"/>
      <c r="M23" s="482"/>
      <c r="N23" s="460"/>
      <c r="O23" s="461"/>
      <c r="P23" s="462"/>
      <c r="Q23" s="443"/>
      <c r="R23" s="485"/>
      <c r="S23" s="443"/>
      <c r="T23" s="490" t="s">
        <v>39</v>
      </c>
      <c r="U23" s="491"/>
      <c r="V23" s="491"/>
      <c r="W23" s="492"/>
      <c r="X23" s="493" t="s">
        <v>40</v>
      </c>
      <c r="Y23" s="494"/>
      <c r="Z23" s="494"/>
      <c r="AA23" s="495"/>
      <c r="AB23" s="460"/>
      <c r="AC23" s="461"/>
      <c r="AD23" s="462"/>
      <c r="AE23" s="466"/>
      <c r="AF23" s="467"/>
      <c r="AG23" s="468"/>
      <c r="AH23" s="472"/>
      <c r="AI23" s="473"/>
      <c r="AJ23" s="474"/>
      <c r="AK23" s="478"/>
      <c r="AL23" s="479"/>
      <c r="AM23" s="480"/>
      <c r="AN23" s="438"/>
      <c r="AO23" s="439"/>
      <c r="AP23" s="440"/>
      <c r="AQ23" s="448"/>
      <c r="AR23" s="449"/>
      <c r="AS23" s="450"/>
      <c r="AT23" s="454"/>
      <c r="AU23" s="455"/>
      <c r="AV23" s="456"/>
      <c r="AW23" s="496" t="s">
        <v>41</v>
      </c>
      <c r="AX23" s="497"/>
      <c r="AY23" s="498" t="s">
        <v>42</v>
      </c>
      <c r="AZ23" s="499"/>
      <c r="BA23" s="500" t="s">
        <v>43</v>
      </c>
      <c r="BB23" s="501"/>
      <c r="BC23" s="502" t="s">
        <v>44</v>
      </c>
      <c r="BD23" s="503"/>
    </row>
    <row r="24" spans="1:56" ht="107.45" customHeight="1" thickBot="1">
      <c r="B24" s="434"/>
      <c r="C24" s="434"/>
      <c r="D24" s="434"/>
      <c r="E24" s="434"/>
      <c r="F24" s="434"/>
      <c r="G24" s="434"/>
      <c r="H24" s="434"/>
      <c r="I24" s="434"/>
      <c r="J24" s="434"/>
      <c r="K24" s="434"/>
      <c r="L24" s="434"/>
      <c r="M24" s="483"/>
      <c r="N24" s="9" t="s">
        <v>23</v>
      </c>
      <c r="O24" s="9" t="s">
        <v>24</v>
      </c>
      <c r="P24" s="9" t="s">
        <v>25</v>
      </c>
      <c r="Q24" s="444"/>
      <c r="R24" s="486"/>
      <c r="S24" s="444"/>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0</v>
      </c>
      <c r="AF25" s="25">
        <f>+AF26</f>
        <v>315775.19999999995</v>
      </c>
      <c r="AG25" s="25">
        <f t="shared" ref="AG25:AG88" si="11">+AE25+AF25</f>
        <v>315775.19999999995</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33685191</v>
      </c>
      <c r="AU25" s="30">
        <f>+AU26</f>
        <v>33369415.800000001</v>
      </c>
      <c r="AV25" s="30">
        <f t="shared" ref="AV25:AV88" si="16">+AT25+AU25</f>
        <v>67054606.799999997</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0</v>
      </c>
      <c r="AF26" s="68">
        <f>+AF27+AF317</f>
        <v>315775.19999999995</v>
      </c>
      <c r="AG26" s="68">
        <f t="shared" si="11"/>
        <v>315775.19999999995</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33685191</v>
      </c>
      <c r="AU26" s="68">
        <f>+AU27+AU317</f>
        <v>33369415.800000001</v>
      </c>
      <c r="AV26" s="68">
        <f t="shared" si="16"/>
        <v>67054606.799999997</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0</v>
      </c>
      <c r="AF27" s="76">
        <f>+AF28</f>
        <v>315775.19999999995</v>
      </c>
      <c r="AG27" s="76">
        <f t="shared" si="11"/>
        <v>315775.19999999995</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33685191</v>
      </c>
      <c r="AU27" s="76">
        <f>+AU28</f>
        <v>33369415.800000001</v>
      </c>
      <c r="AV27" s="76">
        <f t="shared" si="16"/>
        <v>67054606.799999997</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0</v>
      </c>
      <c r="AF28" s="85">
        <f>+AF29+AF215+AF219</f>
        <v>315775.19999999995</v>
      </c>
      <c r="AG28" s="85">
        <f t="shared" si="11"/>
        <v>315775.19999999995</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33685191</v>
      </c>
      <c r="AU28" s="85">
        <f>+AU29+AU215+AU219</f>
        <v>33369415.800000001</v>
      </c>
      <c r="AV28" s="85">
        <f t="shared" si="16"/>
        <v>67054606.799999997</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0</v>
      </c>
      <c r="AF219" s="92">
        <f>AF220+AF224+AF230+AF311+AF308+AF314</f>
        <v>315775.19999999995</v>
      </c>
      <c r="AG219" s="92">
        <f t="shared" si="81"/>
        <v>315775.19999999995</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14200000</v>
      </c>
      <c r="AU219" s="92">
        <f>AU220+AU224+AU230+AU311+AU308+AU314</f>
        <v>33369415.800000001</v>
      </c>
      <c r="AV219" s="92">
        <f t="shared" si="86"/>
        <v>47569415.799999997</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0</v>
      </c>
      <c r="AF230" s="100">
        <f>+AF231</f>
        <v>315775.19999999995</v>
      </c>
      <c r="AG230" s="100">
        <f t="shared" si="81"/>
        <v>315775.19999999995</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14200000</v>
      </c>
      <c r="AU230" s="100">
        <f>+AU231</f>
        <v>33369415.800000001</v>
      </c>
      <c r="AV230" s="100">
        <f t="shared" si="86"/>
        <v>47569415.799999997</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0</v>
      </c>
      <c r="AF231" s="108">
        <f>SUM(AF232:AF307)</f>
        <v>315775.19999999995</v>
      </c>
      <c r="AG231" s="108">
        <f t="shared" si="81"/>
        <v>315775.19999999995</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14200000</v>
      </c>
      <c r="AU231" s="108">
        <f>SUM(AU232:AU307)</f>
        <v>33369415.800000001</v>
      </c>
      <c r="AV231" s="108">
        <f t="shared" si="86"/>
        <v>47569415.799999997</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0</v>
      </c>
      <c r="AF235" s="122">
        <v>0</v>
      </c>
      <c r="AG235" s="122">
        <f t="shared" si="81"/>
        <v>0</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7200000</v>
      </c>
      <c r="AU235" s="122">
        <f t="shared" si="103"/>
        <v>0</v>
      </c>
      <c r="AV235" s="122">
        <f t="shared" si="86"/>
        <v>7200000</v>
      </c>
      <c r="AW235" s="125">
        <f t="shared" si="104"/>
        <v>9</v>
      </c>
      <c r="AX235" s="125">
        <f t="shared" si="104"/>
        <v>0</v>
      </c>
      <c r="AY235" s="125"/>
      <c r="AZ235" s="125"/>
      <c r="BA235" s="125"/>
      <c r="BB235" s="125"/>
      <c r="BC235" s="125">
        <f t="shared" si="105"/>
        <v>9</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0</v>
      </c>
      <c r="AG247" s="122">
        <f t="shared" si="81"/>
        <v>0</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105324.44</v>
      </c>
      <c r="AV247" s="122">
        <f t="shared" si="86"/>
        <v>105324.44</v>
      </c>
      <c r="AW247" s="125">
        <f t="shared" si="104"/>
        <v>1</v>
      </c>
      <c r="AX247" s="125">
        <f t="shared" si="104"/>
        <v>0</v>
      </c>
      <c r="AY247" s="125"/>
      <c r="AZ247" s="125"/>
      <c r="BA247" s="125"/>
      <c r="BB247" s="125"/>
      <c r="BC247" s="125">
        <f t="shared" si="105"/>
        <v>1</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0</v>
      </c>
      <c r="AG248" s="122">
        <f t="shared" si="81"/>
        <v>0</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105324.44</v>
      </c>
      <c r="AV248" s="122">
        <f t="shared" si="86"/>
        <v>105324.44</v>
      </c>
      <c r="AW248" s="125">
        <f t="shared" si="104"/>
        <v>1</v>
      </c>
      <c r="AX248" s="125">
        <f t="shared" si="104"/>
        <v>0</v>
      </c>
      <c r="AY248" s="125"/>
      <c r="AZ248" s="125"/>
      <c r="BA248" s="125"/>
      <c r="BB248" s="125"/>
      <c r="BC248" s="125">
        <f t="shared" si="105"/>
        <v>1</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0</v>
      </c>
      <c r="AG249" s="122">
        <f t="shared" si="81"/>
        <v>0</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105324.44</v>
      </c>
      <c r="AV249" s="122">
        <f t="shared" si="86"/>
        <v>105324.44</v>
      </c>
      <c r="AW249" s="125">
        <f t="shared" si="104"/>
        <v>1</v>
      </c>
      <c r="AX249" s="125">
        <f t="shared" si="104"/>
        <v>0</v>
      </c>
      <c r="AY249" s="125"/>
      <c r="AZ249" s="125"/>
      <c r="BA249" s="125"/>
      <c r="BB249" s="125"/>
      <c r="BC249" s="125">
        <f t="shared" si="105"/>
        <v>1</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0</v>
      </c>
      <c r="AG250" s="122">
        <f t="shared" si="81"/>
        <v>0</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105324.44</v>
      </c>
      <c r="AV250" s="122">
        <f t="shared" si="86"/>
        <v>105324.44</v>
      </c>
      <c r="AW250" s="125">
        <f t="shared" si="104"/>
        <v>1</v>
      </c>
      <c r="AX250" s="125">
        <f t="shared" si="104"/>
        <v>0</v>
      </c>
      <c r="AY250" s="125"/>
      <c r="AZ250" s="125"/>
      <c r="BA250" s="125"/>
      <c r="BB250" s="125"/>
      <c r="BC250" s="125">
        <f t="shared" si="105"/>
        <v>1</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0</v>
      </c>
      <c r="AG251" s="122">
        <f t="shared" si="81"/>
        <v>0</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105324.44</v>
      </c>
      <c r="AV251" s="122">
        <f t="shared" si="86"/>
        <v>105324.44</v>
      </c>
      <c r="AW251" s="125">
        <f t="shared" si="104"/>
        <v>1</v>
      </c>
      <c r="AX251" s="125">
        <f t="shared" si="104"/>
        <v>0</v>
      </c>
      <c r="AY251" s="125"/>
      <c r="AZ251" s="125"/>
      <c r="BA251" s="125"/>
      <c r="BB251" s="125"/>
      <c r="BC251" s="125">
        <f t="shared" si="105"/>
        <v>1</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0</v>
      </c>
      <c r="AG252" s="122">
        <f t="shared" si="81"/>
        <v>0</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210648.84</v>
      </c>
      <c r="AV252" s="122">
        <f t="shared" si="86"/>
        <v>210648.84</v>
      </c>
      <c r="AW252" s="125">
        <f t="shared" si="104"/>
        <v>2</v>
      </c>
      <c r="AX252" s="125">
        <f t="shared" si="104"/>
        <v>0</v>
      </c>
      <c r="AY252" s="125"/>
      <c r="AZ252" s="125"/>
      <c r="BA252" s="125"/>
      <c r="BB252" s="125"/>
      <c r="BC252" s="125">
        <f t="shared" si="105"/>
        <v>2</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0</v>
      </c>
      <c r="AG253" s="122">
        <f t="shared" si="81"/>
        <v>0</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105324.44</v>
      </c>
      <c r="AV253" s="122">
        <f t="shared" si="86"/>
        <v>105324.44</v>
      </c>
      <c r="AW253" s="125">
        <f t="shared" si="104"/>
        <v>1</v>
      </c>
      <c r="AX253" s="125">
        <f t="shared" si="104"/>
        <v>0</v>
      </c>
      <c r="AY253" s="125"/>
      <c r="AZ253" s="125"/>
      <c r="BA253" s="125"/>
      <c r="BB253" s="125"/>
      <c r="BC253" s="125">
        <f t="shared" si="105"/>
        <v>1</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0</v>
      </c>
      <c r="AG254" s="122">
        <f t="shared" si="81"/>
        <v>0</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105324.44</v>
      </c>
      <c r="AV254" s="122">
        <f t="shared" si="86"/>
        <v>105324.44</v>
      </c>
      <c r="AW254" s="125">
        <f t="shared" si="104"/>
        <v>1</v>
      </c>
      <c r="AX254" s="125">
        <f t="shared" si="104"/>
        <v>0</v>
      </c>
      <c r="AY254" s="125"/>
      <c r="AZ254" s="125"/>
      <c r="BA254" s="125"/>
      <c r="BB254" s="125"/>
      <c r="BC254" s="125">
        <f t="shared" si="105"/>
        <v>1</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0</v>
      </c>
      <c r="AG255" s="122">
        <f t="shared" si="81"/>
        <v>0</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105324.44</v>
      </c>
      <c r="AV255" s="122">
        <f t="shared" si="86"/>
        <v>105324.44</v>
      </c>
      <c r="AW255" s="125">
        <f t="shared" si="104"/>
        <v>1</v>
      </c>
      <c r="AX255" s="125">
        <f t="shared" si="104"/>
        <v>0</v>
      </c>
      <c r="AY255" s="125"/>
      <c r="AZ255" s="125"/>
      <c r="BA255" s="125"/>
      <c r="BB255" s="125"/>
      <c r="BC255" s="125">
        <f t="shared" si="105"/>
        <v>1</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0</v>
      </c>
      <c r="AG256" s="122">
        <f t="shared" si="81"/>
        <v>0</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105324.44</v>
      </c>
      <c r="AV256" s="122">
        <f t="shared" si="86"/>
        <v>105324.44</v>
      </c>
      <c r="AW256" s="125">
        <f t="shared" si="104"/>
        <v>1</v>
      </c>
      <c r="AX256" s="125">
        <f t="shared" si="104"/>
        <v>0</v>
      </c>
      <c r="AY256" s="125"/>
      <c r="AZ256" s="125"/>
      <c r="BA256" s="125"/>
      <c r="BB256" s="125"/>
      <c r="BC256" s="125">
        <f t="shared" si="105"/>
        <v>1</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0</v>
      </c>
      <c r="AG257" s="122">
        <f t="shared" si="81"/>
        <v>0</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105324.44</v>
      </c>
      <c r="AV257" s="122">
        <f t="shared" si="86"/>
        <v>105324.44</v>
      </c>
      <c r="AW257" s="125">
        <f t="shared" si="104"/>
        <v>1</v>
      </c>
      <c r="AX257" s="125">
        <f t="shared" si="104"/>
        <v>0</v>
      </c>
      <c r="AY257" s="125"/>
      <c r="AZ257" s="125"/>
      <c r="BA257" s="125"/>
      <c r="BB257" s="125"/>
      <c r="BC257" s="125">
        <f t="shared" si="105"/>
        <v>1</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0</v>
      </c>
      <c r="AG258" s="122">
        <f t="shared" si="81"/>
        <v>0</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105324.44</v>
      </c>
      <c r="AV258" s="122">
        <f t="shared" si="86"/>
        <v>105324.44</v>
      </c>
      <c r="AW258" s="125">
        <f t="shared" si="104"/>
        <v>1</v>
      </c>
      <c r="AX258" s="125">
        <f t="shared" si="104"/>
        <v>0</v>
      </c>
      <c r="AY258" s="125"/>
      <c r="AZ258" s="125"/>
      <c r="BA258" s="125"/>
      <c r="BB258" s="125"/>
      <c r="BC258" s="125">
        <f t="shared" si="105"/>
        <v>1</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0</v>
      </c>
      <c r="AG259" s="122">
        <f t="shared" si="81"/>
        <v>0</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800000</v>
      </c>
      <c r="AV259" s="122">
        <f t="shared" si="86"/>
        <v>800000</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0</v>
      </c>
      <c r="AG260" s="122">
        <f t="shared" si="81"/>
        <v>0</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800000</v>
      </c>
      <c r="AV260" s="122">
        <f t="shared" si="86"/>
        <v>800000</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0</v>
      </c>
      <c r="AG261" s="122">
        <f t="shared" si="81"/>
        <v>0</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800000</v>
      </c>
      <c r="AV261" s="122">
        <f t="shared" si="86"/>
        <v>800000</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0</v>
      </c>
      <c r="AG262" s="122">
        <f t="shared" si="81"/>
        <v>0</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800000</v>
      </c>
      <c r="AV262" s="122">
        <f t="shared" si="86"/>
        <v>800000</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0</v>
      </c>
      <c r="AG263" s="122">
        <f t="shared" si="81"/>
        <v>0</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800000</v>
      </c>
      <c r="AV263" s="122">
        <f t="shared" si="86"/>
        <v>800000</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0</v>
      </c>
      <c r="AG264" s="122">
        <f t="shared" si="81"/>
        <v>0</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800000</v>
      </c>
      <c r="AV264" s="122">
        <f t="shared" si="86"/>
        <v>800000</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0</v>
      </c>
      <c r="AG265" s="122">
        <f t="shared" si="81"/>
        <v>0</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800000</v>
      </c>
      <c r="AV265" s="122">
        <f t="shared" si="86"/>
        <v>800000</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0</v>
      </c>
      <c r="AG266" s="122">
        <f t="shared" si="81"/>
        <v>0</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800000</v>
      </c>
      <c r="AV266" s="122">
        <f t="shared" si="86"/>
        <v>800000</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0</v>
      </c>
      <c r="AG267" s="122">
        <f t="shared" si="81"/>
        <v>0</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800000</v>
      </c>
      <c r="AV267" s="122">
        <f t="shared" si="86"/>
        <v>800000</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0</v>
      </c>
      <c r="AG268" s="122">
        <f t="shared" si="81"/>
        <v>0</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800000</v>
      </c>
      <c r="AV268" s="122">
        <f t="shared" si="86"/>
        <v>800000</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0</v>
      </c>
      <c r="AG269" s="122">
        <f t="shared" si="81"/>
        <v>0</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800000</v>
      </c>
      <c r="AV269" s="122">
        <f t="shared" si="86"/>
        <v>800000</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0</v>
      </c>
      <c r="AG270" s="122">
        <f t="shared" si="81"/>
        <v>0</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800000</v>
      </c>
      <c r="AV270" s="122">
        <f t="shared" si="86"/>
        <v>800000</v>
      </c>
      <c r="AW270" s="125">
        <f t="shared" si="104"/>
        <v>1</v>
      </c>
      <c r="AX270" s="125">
        <f t="shared" si="104"/>
        <v>0</v>
      </c>
      <c r="AY270" s="125"/>
      <c r="AZ270" s="125"/>
      <c r="BA270" s="125"/>
      <c r="BB270" s="125"/>
      <c r="BC270" s="125">
        <f t="shared" si="105"/>
        <v>1</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0</v>
      </c>
      <c r="AG271" s="122">
        <f t="shared" si="81"/>
        <v>0</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800000</v>
      </c>
      <c r="AV271" s="122">
        <f t="shared" si="86"/>
        <v>800000</v>
      </c>
      <c r="AW271" s="125">
        <f t="shared" si="104"/>
        <v>1</v>
      </c>
      <c r="AX271" s="125">
        <f t="shared" si="104"/>
        <v>0</v>
      </c>
      <c r="AY271" s="125"/>
      <c r="AZ271" s="125"/>
      <c r="BA271" s="125"/>
      <c r="BB271" s="125"/>
      <c r="BC271" s="125">
        <f t="shared" si="105"/>
        <v>1</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0</v>
      </c>
      <c r="AG272" s="122">
        <f t="shared" si="81"/>
        <v>0</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800000</v>
      </c>
      <c r="AV272" s="122">
        <f t="shared" si="86"/>
        <v>800000</v>
      </c>
      <c r="AW272" s="125">
        <f t="shared" si="104"/>
        <v>1</v>
      </c>
      <c r="AX272" s="125">
        <f t="shared" si="104"/>
        <v>0</v>
      </c>
      <c r="AY272" s="125"/>
      <c r="AZ272" s="125"/>
      <c r="BA272" s="125"/>
      <c r="BB272" s="125"/>
      <c r="BC272" s="125">
        <f t="shared" si="105"/>
        <v>1</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0</v>
      </c>
      <c r="AG273" s="122">
        <f t="shared" si="81"/>
        <v>0</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800000</v>
      </c>
      <c r="AV273" s="122">
        <f t="shared" si="86"/>
        <v>800000</v>
      </c>
      <c r="AW273" s="125">
        <f t="shared" si="104"/>
        <v>1</v>
      </c>
      <c r="AX273" s="125">
        <f t="shared" si="104"/>
        <v>0</v>
      </c>
      <c r="AY273" s="125"/>
      <c r="AZ273" s="125"/>
      <c r="BA273" s="125"/>
      <c r="BB273" s="125"/>
      <c r="BC273" s="125">
        <f t="shared" si="105"/>
        <v>1</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0</v>
      </c>
      <c r="AG274" s="122">
        <f t="shared" si="81"/>
        <v>0</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800000</v>
      </c>
      <c r="AV274" s="122">
        <f t="shared" si="86"/>
        <v>800000</v>
      </c>
      <c r="AW274" s="125">
        <f t="shared" si="104"/>
        <v>1</v>
      </c>
      <c r="AX274" s="125">
        <f t="shared" si="104"/>
        <v>0</v>
      </c>
      <c r="AY274" s="125"/>
      <c r="AZ274" s="125"/>
      <c r="BA274" s="125"/>
      <c r="BB274" s="125"/>
      <c r="BC274" s="125">
        <f t="shared" si="105"/>
        <v>1</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0</v>
      </c>
      <c r="AG275" s="122">
        <f t="shared" si="81"/>
        <v>0</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800000</v>
      </c>
      <c r="AV275" s="122">
        <f t="shared" si="86"/>
        <v>800000</v>
      </c>
      <c r="AW275" s="125">
        <f t="shared" si="104"/>
        <v>1</v>
      </c>
      <c r="AX275" s="125">
        <f t="shared" si="104"/>
        <v>0</v>
      </c>
      <c r="AY275" s="125"/>
      <c r="AZ275" s="125"/>
      <c r="BA275" s="125"/>
      <c r="BB275" s="125"/>
      <c r="BC275" s="125">
        <f t="shared" si="105"/>
        <v>1</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0</v>
      </c>
      <c r="AG276" s="122">
        <f t="shared" si="81"/>
        <v>0</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800000</v>
      </c>
      <c r="AV276" s="122">
        <f t="shared" si="86"/>
        <v>800000</v>
      </c>
      <c r="AW276" s="125">
        <f t="shared" si="104"/>
        <v>1</v>
      </c>
      <c r="AX276" s="125">
        <f t="shared" si="104"/>
        <v>0</v>
      </c>
      <c r="AY276" s="125"/>
      <c r="AZ276" s="125"/>
      <c r="BA276" s="125"/>
      <c r="BB276" s="125"/>
      <c r="BC276" s="125">
        <f t="shared" si="105"/>
        <v>1</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0</v>
      </c>
      <c r="AG277" s="122">
        <f t="shared" si="81"/>
        <v>0</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800000</v>
      </c>
      <c r="AV277" s="122">
        <f t="shared" si="86"/>
        <v>800000</v>
      </c>
      <c r="AW277" s="125">
        <f t="shared" si="104"/>
        <v>1</v>
      </c>
      <c r="AX277" s="125">
        <f t="shared" si="104"/>
        <v>0</v>
      </c>
      <c r="AY277" s="125"/>
      <c r="AZ277" s="125"/>
      <c r="BA277" s="125"/>
      <c r="BB277" s="125"/>
      <c r="BC277" s="125">
        <f t="shared" si="105"/>
        <v>1</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0</v>
      </c>
      <c r="AG278" s="122">
        <f t="shared" si="81"/>
        <v>0</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800000</v>
      </c>
      <c r="AV278" s="122">
        <f t="shared" si="86"/>
        <v>800000</v>
      </c>
      <c r="AW278" s="125">
        <f t="shared" si="104"/>
        <v>1</v>
      </c>
      <c r="AX278" s="125">
        <f t="shared" si="104"/>
        <v>0</v>
      </c>
      <c r="AY278" s="125"/>
      <c r="AZ278" s="125"/>
      <c r="BA278" s="125"/>
      <c r="BB278" s="125"/>
      <c r="BC278" s="125">
        <f t="shared" si="105"/>
        <v>1</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0</v>
      </c>
      <c r="AG279" s="122">
        <f t="shared" si="81"/>
        <v>0</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800000</v>
      </c>
      <c r="AV279" s="122">
        <f t="shared" si="86"/>
        <v>800000</v>
      </c>
      <c r="AW279" s="125">
        <f t="shared" si="104"/>
        <v>1</v>
      </c>
      <c r="AX279" s="125">
        <f t="shared" si="104"/>
        <v>0</v>
      </c>
      <c r="AY279" s="125"/>
      <c r="AZ279" s="125"/>
      <c r="BA279" s="125"/>
      <c r="BB279" s="125"/>
      <c r="BC279" s="125">
        <f t="shared" si="105"/>
        <v>1</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0</v>
      </c>
      <c r="AG280" s="122">
        <f t="shared" si="81"/>
        <v>0</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800000</v>
      </c>
      <c r="AV280" s="122">
        <f t="shared" si="86"/>
        <v>800000</v>
      </c>
      <c r="AW280" s="125">
        <f t="shared" si="104"/>
        <v>1</v>
      </c>
      <c r="AX280" s="125">
        <f t="shared" si="104"/>
        <v>0</v>
      </c>
      <c r="AY280" s="125"/>
      <c r="AZ280" s="125"/>
      <c r="BA280" s="125"/>
      <c r="BB280" s="125"/>
      <c r="BC280" s="125">
        <f t="shared" si="105"/>
        <v>1</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0</v>
      </c>
      <c r="AG281" s="122">
        <f t="shared" ref="AG281:AG344" si="108">+AE281+AF281</f>
        <v>0</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800000</v>
      </c>
      <c r="AV281" s="122">
        <f t="shared" ref="AV281:AV344" si="113">+AT281+AU281</f>
        <v>800000</v>
      </c>
      <c r="AW281" s="125">
        <f t="shared" si="104"/>
        <v>1</v>
      </c>
      <c r="AX281" s="125">
        <f t="shared" si="104"/>
        <v>0</v>
      </c>
      <c r="AY281" s="125"/>
      <c r="AZ281" s="125"/>
      <c r="BA281" s="125"/>
      <c r="BB281" s="125"/>
      <c r="BC281" s="125">
        <f t="shared" si="105"/>
        <v>1</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0</v>
      </c>
      <c r="AG282" s="122">
        <f t="shared" si="108"/>
        <v>0</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800000</v>
      </c>
      <c r="AV282" s="122">
        <f t="shared" si="113"/>
        <v>800000</v>
      </c>
      <c r="AW282" s="125">
        <f t="shared" si="104"/>
        <v>1</v>
      </c>
      <c r="AX282" s="125">
        <f t="shared" si="104"/>
        <v>0</v>
      </c>
      <c r="AY282" s="125"/>
      <c r="AZ282" s="125"/>
      <c r="BA282" s="125"/>
      <c r="BB282" s="125"/>
      <c r="BC282" s="125">
        <f t="shared" si="105"/>
        <v>1</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0</v>
      </c>
      <c r="AG283" s="122">
        <f t="shared" si="108"/>
        <v>0</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800000</v>
      </c>
      <c r="AV283" s="122">
        <f t="shared" si="113"/>
        <v>800000</v>
      </c>
      <c r="AW283" s="125">
        <f t="shared" si="104"/>
        <v>1</v>
      </c>
      <c r="AX283" s="125">
        <f t="shared" si="104"/>
        <v>0</v>
      </c>
      <c r="AY283" s="125"/>
      <c r="AZ283" s="125"/>
      <c r="BA283" s="125"/>
      <c r="BB283" s="125"/>
      <c r="BC283" s="125">
        <f t="shared" si="105"/>
        <v>1</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0</v>
      </c>
      <c r="AG284" s="122">
        <f t="shared" si="108"/>
        <v>0</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800000</v>
      </c>
      <c r="AV284" s="122">
        <f t="shared" si="113"/>
        <v>800000</v>
      </c>
      <c r="AW284" s="125">
        <f t="shared" si="104"/>
        <v>1</v>
      </c>
      <c r="AX284" s="125">
        <f t="shared" si="104"/>
        <v>0</v>
      </c>
      <c r="AY284" s="125"/>
      <c r="AZ284" s="125"/>
      <c r="BA284" s="125"/>
      <c r="BB284" s="125"/>
      <c r="BC284" s="125">
        <f t="shared" si="105"/>
        <v>1</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0</v>
      </c>
      <c r="AG285" s="122">
        <f t="shared" si="108"/>
        <v>0</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800000</v>
      </c>
      <c r="AV285" s="122">
        <f t="shared" si="113"/>
        <v>800000</v>
      </c>
      <c r="AW285" s="125">
        <f t="shared" si="104"/>
        <v>1</v>
      </c>
      <c r="AX285" s="125">
        <f t="shared" si="104"/>
        <v>0</v>
      </c>
      <c r="AY285" s="125"/>
      <c r="AZ285" s="125"/>
      <c r="BA285" s="125"/>
      <c r="BB285" s="125"/>
      <c r="BC285" s="125">
        <f t="shared" si="105"/>
        <v>1</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0</v>
      </c>
      <c r="AG286" s="122">
        <f t="shared" si="108"/>
        <v>0</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800000</v>
      </c>
      <c r="AV286" s="122">
        <f t="shared" si="113"/>
        <v>800000</v>
      </c>
      <c r="AW286" s="125">
        <f t="shared" si="104"/>
        <v>1</v>
      </c>
      <c r="AX286" s="125">
        <f t="shared" si="104"/>
        <v>0</v>
      </c>
      <c r="AY286" s="125"/>
      <c r="AZ286" s="125"/>
      <c r="BA286" s="125"/>
      <c r="BB286" s="125"/>
      <c r="BC286" s="125">
        <f t="shared" si="105"/>
        <v>1</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0</v>
      </c>
      <c r="AG287" s="122">
        <f t="shared" si="108"/>
        <v>0</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800000</v>
      </c>
      <c r="AV287" s="122">
        <f t="shared" si="113"/>
        <v>800000</v>
      </c>
      <c r="AW287" s="125">
        <f t="shared" si="104"/>
        <v>1</v>
      </c>
      <c r="AX287" s="125">
        <f t="shared" si="104"/>
        <v>0</v>
      </c>
      <c r="AY287" s="125"/>
      <c r="AZ287" s="125"/>
      <c r="BA287" s="125"/>
      <c r="BB287" s="125"/>
      <c r="BC287" s="125">
        <f t="shared" si="105"/>
        <v>1</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0</v>
      </c>
      <c r="AG288" s="122">
        <f t="shared" si="108"/>
        <v>0</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800000</v>
      </c>
      <c r="AV288" s="122">
        <f t="shared" si="113"/>
        <v>800000</v>
      </c>
      <c r="AW288" s="125">
        <f t="shared" si="104"/>
        <v>1</v>
      </c>
      <c r="AX288" s="125">
        <f t="shared" si="104"/>
        <v>0</v>
      </c>
      <c r="AY288" s="125"/>
      <c r="AZ288" s="125"/>
      <c r="BA288" s="125"/>
      <c r="BB288" s="125"/>
      <c r="BC288" s="125">
        <f t="shared" si="105"/>
        <v>1</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0</v>
      </c>
      <c r="AG289" s="122">
        <f t="shared" si="108"/>
        <v>0</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800000</v>
      </c>
      <c r="AV289" s="122">
        <f t="shared" si="113"/>
        <v>800000</v>
      </c>
      <c r="AW289" s="125">
        <f t="shared" si="104"/>
        <v>1</v>
      </c>
      <c r="AX289" s="125">
        <f t="shared" si="104"/>
        <v>0</v>
      </c>
      <c r="AY289" s="125"/>
      <c r="AZ289" s="125"/>
      <c r="BA289" s="125"/>
      <c r="BB289" s="125"/>
      <c r="BC289" s="125">
        <f t="shared" si="105"/>
        <v>1</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0</v>
      </c>
      <c r="AG290" s="122">
        <f t="shared" si="108"/>
        <v>0</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800000</v>
      </c>
      <c r="AV290" s="122">
        <f t="shared" si="113"/>
        <v>800000</v>
      </c>
      <c r="AW290" s="125">
        <f t="shared" si="104"/>
        <v>1</v>
      </c>
      <c r="AX290" s="125">
        <f t="shared" si="104"/>
        <v>0</v>
      </c>
      <c r="AY290" s="125"/>
      <c r="AZ290" s="125"/>
      <c r="BA290" s="125"/>
      <c r="BB290" s="125"/>
      <c r="BC290" s="125">
        <f t="shared" si="105"/>
        <v>1</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0</v>
      </c>
      <c r="AG291" s="122">
        <f t="shared" si="108"/>
        <v>0</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800000</v>
      </c>
      <c r="AV291" s="122">
        <f t="shared" si="113"/>
        <v>800000</v>
      </c>
      <c r="AW291" s="125">
        <f t="shared" si="104"/>
        <v>1</v>
      </c>
      <c r="AX291" s="125">
        <f t="shared" si="104"/>
        <v>0</v>
      </c>
      <c r="AY291" s="125"/>
      <c r="AZ291" s="125"/>
      <c r="BA291" s="125"/>
      <c r="BB291" s="125"/>
      <c r="BC291" s="125">
        <f t="shared" si="105"/>
        <v>1</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0</v>
      </c>
      <c r="AG292" s="122">
        <f t="shared" si="108"/>
        <v>0</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800000</v>
      </c>
      <c r="AV292" s="122">
        <f t="shared" si="113"/>
        <v>800000</v>
      </c>
      <c r="AW292" s="125">
        <f t="shared" si="104"/>
        <v>1</v>
      </c>
      <c r="AX292" s="125">
        <f t="shared" si="104"/>
        <v>0</v>
      </c>
      <c r="AY292" s="125"/>
      <c r="AZ292" s="125"/>
      <c r="BA292" s="125"/>
      <c r="BB292" s="125"/>
      <c r="BC292" s="125">
        <f t="shared" si="105"/>
        <v>1</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0</v>
      </c>
      <c r="AG293" s="122">
        <f t="shared" si="108"/>
        <v>0</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800000</v>
      </c>
      <c r="AV293" s="122">
        <f t="shared" si="113"/>
        <v>800000</v>
      </c>
      <c r="AW293" s="125">
        <f t="shared" si="104"/>
        <v>1</v>
      </c>
      <c r="AX293" s="125">
        <f t="shared" si="104"/>
        <v>0</v>
      </c>
      <c r="AY293" s="125"/>
      <c r="AZ293" s="125"/>
      <c r="BA293" s="125"/>
      <c r="BB293" s="125"/>
      <c r="BC293" s="125">
        <f t="shared" si="105"/>
        <v>1</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0</v>
      </c>
      <c r="AG294" s="122">
        <f t="shared" si="108"/>
        <v>0</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800000</v>
      </c>
      <c r="AV294" s="122">
        <f t="shared" si="113"/>
        <v>800000</v>
      </c>
      <c r="AW294" s="125">
        <f t="shared" si="104"/>
        <v>1</v>
      </c>
      <c r="AX294" s="125">
        <f t="shared" si="104"/>
        <v>0</v>
      </c>
      <c r="AY294" s="125"/>
      <c r="AZ294" s="125"/>
      <c r="BA294" s="125"/>
      <c r="BB294" s="125"/>
      <c r="BC294" s="125">
        <f t="shared" si="105"/>
        <v>1</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0</v>
      </c>
      <c r="AG295" s="122">
        <f t="shared" si="108"/>
        <v>0</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800000</v>
      </c>
      <c r="AV295" s="122">
        <f t="shared" si="113"/>
        <v>800000</v>
      </c>
      <c r="AW295" s="125">
        <f t="shared" si="104"/>
        <v>1</v>
      </c>
      <c r="AX295" s="125">
        <f t="shared" si="104"/>
        <v>0</v>
      </c>
      <c r="AY295" s="125"/>
      <c r="AZ295" s="125"/>
      <c r="BA295" s="125"/>
      <c r="BB295" s="125"/>
      <c r="BC295" s="125">
        <f t="shared" si="105"/>
        <v>1</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0</v>
      </c>
      <c r="AG296" s="122">
        <f t="shared" si="108"/>
        <v>0</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800000</v>
      </c>
      <c r="AV296" s="122">
        <f t="shared" si="113"/>
        <v>800000</v>
      </c>
      <c r="AW296" s="125">
        <f t="shared" ref="AW296:AX307" si="116">+R296+V296-Z296</f>
        <v>1</v>
      </c>
      <c r="AX296" s="125">
        <f t="shared" si="116"/>
        <v>0</v>
      </c>
      <c r="AY296" s="125"/>
      <c r="AZ296" s="125"/>
      <c r="BA296" s="125"/>
      <c r="BB296" s="125"/>
      <c r="BC296" s="125">
        <f t="shared" ref="BC296:BD307" si="117">+AW296-AY296-BA296</f>
        <v>1</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0</v>
      </c>
      <c r="AG297" s="122">
        <f t="shared" si="108"/>
        <v>0</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800000</v>
      </c>
      <c r="AV297" s="122">
        <f t="shared" si="113"/>
        <v>800000</v>
      </c>
      <c r="AW297" s="125">
        <f t="shared" si="116"/>
        <v>1</v>
      </c>
      <c r="AX297" s="125">
        <f t="shared" si="116"/>
        <v>0</v>
      </c>
      <c r="AY297" s="125"/>
      <c r="AZ297" s="125"/>
      <c r="BA297" s="125"/>
      <c r="BB297" s="125"/>
      <c r="BC297" s="125">
        <f t="shared" si="117"/>
        <v>1</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0</v>
      </c>
      <c r="AG298" s="122">
        <f t="shared" si="108"/>
        <v>0</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800000</v>
      </c>
      <c r="AV298" s="122">
        <f t="shared" si="113"/>
        <v>800000</v>
      </c>
      <c r="AW298" s="125">
        <f t="shared" si="116"/>
        <v>1</v>
      </c>
      <c r="AX298" s="125">
        <f t="shared" si="116"/>
        <v>0</v>
      </c>
      <c r="AY298" s="125"/>
      <c r="AZ298" s="125"/>
      <c r="BA298" s="125"/>
      <c r="BB298" s="125"/>
      <c r="BC298" s="125">
        <f t="shared" si="117"/>
        <v>1</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70">
        <v>23</v>
      </c>
      <c r="M307" s="17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6"/>
        <v>0</v>
      </c>
      <c r="Q317" s="77"/>
      <c r="R317" s="175"/>
      <c r="S317" s="176"/>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7"/>
      <c r="AX317" s="177"/>
      <c r="AY317" s="177"/>
      <c r="AZ317" s="177"/>
      <c r="BA317" s="177"/>
      <c r="BB317" s="177"/>
      <c r="BC317" s="177"/>
      <c r="BD317" s="177"/>
    </row>
    <row r="318" spans="1:56"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22">+N319</f>
        <v>0</v>
      </c>
      <c r="O318" s="85">
        <f t="shared" si="122"/>
        <v>0</v>
      </c>
      <c r="P318" s="85">
        <f t="shared" si="106"/>
        <v>0</v>
      </c>
      <c r="Q318" s="86"/>
      <c r="R318" s="180"/>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81"/>
      <c r="AX318" s="181"/>
      <c r="AY318" s="181"/>
      <c r="AZ318" s="181"/>
      <c r="BA318" s="181"/>
      <c r="BB318" s="181"/>
      <c r="BC318" s="181"/>
      <c r="BD318" s="181"/>
    </row>
    <row r="319" spans="1:56" s="80" customFormat="1" ht="24" hidden="1">
      <c r="A319" s="2"/>
      <c r="B319" s="88">
        <v>2024</v>
      </c>
      <c r="C319" s="89">
        <v>20.100000000000001</v>
      </c>
      <c r="D319" s="182"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2" t="s">
        <v>50</v>
      </c>
      <c r="E320" s="97" t="s">
        <v>50</v>
      </c>
      <c r="F320" s="96">
        <v>1</v>
      </c>
      <c r="G320" s="96">
        <v>2</v>
      </c>
      <c r="H320" s="96">
        <v>3</v>
      </c>
      <c r="I320" s="96">
        <v>3000</v>
      </c>
      <c r="J320" s="96">
        <v>3300</v>
      </c>
      <c r="K320" s="96"/>
      <c r="L320" s="98"/>
      <c r="M320" s="183" t="s">
        <v>238</v>
      </c>
      <c r="N320" s="184">
        <f t="shared" si="122"/>
        <v>0</v>
      </c>
      <c r="O320" s="184">
        <f t="shared" si="122"/>
        <v>0</v>
      </c>
      <c r="P320" s="184">
        <f t="shared" si="106"/>
        <v>0</v>
      </c>
      <c r="Q320" s="101"/>
      <c r="R320" s="102"/>
      <c r="S320" s="103"/>
      <c r="T320" s="184">
        <f t="shared" si="123"/>
        <v>0</v>
      </c>
      <c r="U320" s="184">
        <f t="shared" si="123"/>
        <v>0</v>
      </c>
      <c r="V320" s="184">
        <f t="shared" si="123"/>
        <v>0</v>
      </c>
      <c r="W320" s="184">
        <f t="shared" si="123"/>
        <v>0</v>
      </c>
      <c r="X320" s="184">
        <f t="shared" si="123"/>
        <v>0</v>
      </c>
      <c r="Y320" s="184">
        <f t="shared" si="123"/>
        <v>0</v>
      </c>
      <c r="Z320" s="184">
        <f t="shared" si="123"/>
        <v>0</v>
      </c>
      <c r="AA320" s="184">
        <f t="shared" si="123"/>
        <v>0</v>
      </c>
      <c r="AB320" s="184">
        <f t="shared" si="123"/>
        <v>0</v>
      </c>
      <c r="AC320" s="184">
        <f t="shared" si="123"/>
        <v>0</v>
      </c>
      <c r="AD320" s="184">
        <f t="shared" si="107"/>
        <v>0</v>
      </c>
      <c r="AE320" s="184">
        <f t="shared" si="124"/>
        <v>0</v>
      </c>
      <c r="AF320" s="184">
        <f t="shared" si="124"/>
        <v>0</v>
      </c>
      <c r="AG320" s="184">
        <f t="shared" si="108"/>
        <v>0</v>
      </c>
      <c r="AH320" s="184">
        <f t="shared" si="124"/>
        <v>0</v>
      </c>
      <c r="AI320" s="184">
        <f t="shared" si="124"/>
        <v>0</v>
      </c>
      <c r="AJ320" s="184">
        <f t="shared" si="109"/>
        <v>0</v>
      </c>
      <c r="AK320" s="184">
        <f t="shared" si="124"/>
        <v>0</v>
      </c>
      <c r="AL320" s="184">
        <f t="shared" si="124"/>
        <v>0</v>
      </c>
      <c r="AM320" s="184">
        <f t="shared" si="110"/>
        <v>0</v>
      </c>
      <c r="AN320" s="184">
        <f t="shared" si="124"/>
        <v>0</v>
      </c>
      <c r="AO320" s="184">
        <f t="shared" si="124"/>
        <v>0</v>
      </c>
      <c r="AP320" s="184">
        <f t="shared" si="111"/>
        <v>0</v>
      </c>
      <c r="AQ320" s="184">
        <f t="shared" si="124"/>
        <v>0</v>
      </c>
      <c r="AR320" s="184">
        <f t="shared" si="124"/>
        <v>0</v>
      </c>
      <c r="AS320" s="184">
        <f t="shared" si="112"/>
        <v>0</v>
      </c>
      <c r="AT320" s="184">
        <f t="shared" si="125"/>
        <v>0</v>
      </c>
      <c r="AU320" s="184">
        <f t="shared" si="125"/>
        <v>0</v>
      </c>
      <c r="AV320" s="184">
        <f t="shared" si="113"/>
        <v>0</v>
      </c>
      <c r="AW320" s="185"/>
      <c r="AX320" s="185"/>
      <c r="AY320" s="185"/>
      <c r="AZ320" s="185"/>
      <c r="BA320" s="185"/>
      <c r="BB320" s="185"/>
      <c r="BC320" s="185"/>
      <c r="BD320" s="185"/>
    </row>
    <row r="321" spans="1:56" s="80" customFormat="1" ht="49.5" hidden="1" customHeight="1">
      <c r="A321" s="2"/>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6"/>
        <v>0</v>
      </c>
      <c r="Q321" s="128"/>
      <c r="R321" s="130"/>
      <c r="S321" s="134"/>
      <c r="T321" s="187">
        <f t="shared" ref="T321:AA321" si="126">+SUM(T322:T324)</f>
        <v>0</v>
      </c>
      <c r="U321" s="187">
        <f t="shared" si="126"/>
        <v>0</v>
      </c>
      <c r="V321" s="187">
        <f t="shared" si="126"/>
        <v>0</v>
      </c>
      <c r="W321" s="187">
        <f t="shared" si="126"/>
        <v>0</v>
      </c>
      <c r="X321" s="187">
        <f t="shared" si="126"/>
        <v>0</v>
      </c>
      <c r="Y321" s="187">
        <f t="shared" si="126"/>
        <v>0</v>
      </c>
      <c r="Z321" s="187">
        <f t="shared" si="126"/>
        <v>0</v>
      </c>
      <c r="AA321" s="187">
        <f t="shared" si="126"/>
        <v>0</v>
      </c>
      <c r="AB321" s="187">
        <f>+SUM(AB322:AB324)</f>
        <v>0</v>
      </c>
      <c r="AC321" s="187">
        <f>+SUM(AC322:AC324)</f>
        <v>0</v>
      </c>
      <c r="AD321" s="187">
        <f t="shared" si="107"/>
        <v>0</v>
      </c>
      <c r="AE321" s="187">
        <f>+SUM(AE322:AE324)</f>
        <v>0</v>
      </c>
      <c r="AF321" s="187">
        <f>+SUM(AF322:AF324)</f>
        <v>0</v>
      </c>
      <c r="AG321" s="187">
        <f t="shared" si="108"/>
        <v>0</v>
      </c>
      <c r="AH321" s="187">
        <f>+SUM(AH322:AH324)</f>
        <v>0</v>
      </c>
      <c r="AI321" s="187">
        <f>+SUM(AI322:AI324)</f>
        <v>0</v>
      </c>
      <c r="AJ321" s="187">
        <f t="shared" si="109"/>
        <v>0</v>
      </c>
      <c r="AK321" s="187">
        <f>+SUM(AK322:AK324)</f>
        <v>0</v>
      </c>
      <c r="AL321" s="187">
        <f>+SUM(AL322:AL324)</f>
        <v>0</v>
      </c>
      <c r="AM321" s="187">
        <f t="shared" si="110"/>
        <v>0</v>
      </c>
      <c r="AN321" s="187">
        <f>+SUM(AN322:AN324)</f>
        <v>0</v>
      </c>
      <c r="AO321" s="187">
        <f>+SUM(AO322:AO324)</f>
        <v>0</v>
      </c>
      <c r="AP321" s="187">
        <f t="shared" si="111"/>
        <v>0</v>
      </c>
      <c r="AQ321" s="187">
        <f>+SUM(AQ322:AQ324)</f>
        <v>0</v>
      </c>
      <c r="AR321" s="187">
        <f>+SUM(AR322:AR324)</f>
        <v>0</v>
      </c>
      <c r="AS321" s="187">
        <f t="shared" si="112"/>
        <v>0</v>
      </c>
      <c r="AT321" s="187">
        <f>+SUM(AT322:AT324)</f>
        <v>0</v>
      </c>
      <c r="AU321" s="187">
        <f>+SUM(AU322:AU324)</f>
        <v>0</v>
      </c>
      <c r="AV321" s="187">
        <f t="shared" si="113"/>
        <v>0</v>
      </c>
      <c r="AW321" s="188"/>
      <c r="AX321" s="188"/>
      <c r="AY321" s="188"/>
      <c r="AZ321" s="188"/>
      <c r="BA321" s="188"/>
      <c r="BB321" s="188"/>
      <c r="BC321" s="188"/>
      <c r="BD321" s="188"/>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6"/>
        <v>0</v>
      </c>
      <c r="Q325" s="86"/>
      <c r="R325" s="180"/>
      <c r="S325" s="87"/>
      <c r="T325" s="192">
        <f t="shared" ref="T325:AA325" si="131">+T326+T366</f>
        <v>0</v>
      </c>
      <c r="U325" s="192">
        <f t="shared" si="131"/>
        <v>0</v>
      </c>
      <c r="V325" s="192">
        <f t="shared" si="131"/>
        <v>0</v>
      </c>
      <c r="W325" s="192">
        <f t="shared" si="131"/>
        <v>0</v>
      </c>
      <c r="X325" s="192">
        <f t="shared" si="131"/>
        <v>0</v>
      </c>
      <c r="Y325" s="192">
        <f t="shared" si="131"/>
        <v>0</v>
      </c>
      <c r="Z325" s="192">
        <f t="shared" si="131"/>
        <v>0</v>
      </c>
      <c r="AA325" s="192">
        <f t="shared" si="131"/>
        <v>0</v>
      </c>
      <c r="AB325" s="192">
        <f>+AB326+AB366</f>
        <v>0</v>
      </c>
      <c r="AC325" s="192">
        <f>+AC326+AC366</f>
        <v>0</v>
      </c>
      <c r="AD325" s="192">
        <f t="shared" si="107"/>
        <v>0</v>
      </c>
      <c r="AE325" s="192">
        <f>+AE326+AE366</f>
        <v>0</v>
      </c>
      <c r="AF325" s="192">
        <f>+AF326+AF366</f>
        <v>0</v>
      </c>
      <c r="AG325" s="192">
        <f t="shared" si="108"/>
        <v>0</v>
      </c>
      <c r="AH325" s="192">
        <f>+AH326+AH366</f>
        <v>0</v>
      </c>
      <c r="AI325" s="192">
        <f>+AI326+AI366</f>
        <v>0</v>
      </c>
      <c r="AJ325" s="192">
        <f t="shared" si="109"/>
        <v>0</v>
      </c>
      <c r="AK325" s="192">
        <f>+AK326+AK366</f>
        <v>0</v>
      </c>
      <c r="AL325" s="192">
        <f>+AL326+AL366</f>
        <v>0</v>
      </c>
      <c r="AM325" s="192">
        <f t="shared" si="110"/>
        <v>0</v>
      </c>
      <c r="AN325" s="192">
        <f>+AN326+AN366</f>
        <v>0</v>
      </c>
      <c r="AO325" s="192">
        <f>+AO326+AO366</f>
        <v>0</v>
      </c>
      <c r="AP325" s="192">
        <f t="shared" si="111"/>
        <v>0</v>
      </c>
      <c r="AQ325" s="192">
        <f>+AQ326+AQ366</f>
        <v>0</v>
      </c>
      <c r="AR325" s="192">
        <f>+AR326+AR366</f>
        <v>0</v>
      </c>
      <c r="AS325" s="192">
        <f t="shared" si="112"/>
        <v>0</v>
      </c>
      <c r="AT325" s="192">
        <f>+AT326+AT366</f>
        <v>0</v>
      </c>
      <c r="AU325" s="192">
        <f>+AU326+AU366</f>
        <v>0</v>
      </c>
      <c r="AV325" s="192">
        <f t="shared" si="113"/>
        <v>0</v>
      </c>
      <c r="AW325" s="193"/>
      <c r="AX325" s="193"/>
      <c r="AY325" s="193"/>
      <c r="AZ325" s="193"/>
      <c r="BA325" s="193"/>
      <c r="BB325" s="193"/>
      <c r="BC325" s="193"/>
      <c r="BD325" s="193"/>
    </row>
    <row r="326" spans="1:56" s="80" customFormat="1" ht="39" hidden="1" customHeight="1">
      <c r="A326" s="2"/>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201"/>
      <c r="S352" s="202"/>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46"/>
        <v>0</v>
      </c>
      <c r="Q362" s="128"/>
      <c r="R362" s="204"/>
      <c r="S362" s="129"/>
      <c r="T362" s="187">
        <f t="shared" ref="T362:AA362" si="161">+T363</f>
        <v>0</v>
      </c>
      <c r="U362" s="187">
        <f t="shared" si="161"/>
        <v>0</v>
      </c>
      <c r="V362" s="187">
        <f t="shared" si="161"/>
        <v>0</v>
      </c>
      <c r="W362" s="187">
        <f t="shared" si="161"/>
        <v>0</v>
      </c>
      <c r="X362" s="187">
        <f t="shared" si="161"/>
        <v>0</v>
      </c>
      <c r="Y362" s="187">
        <f t="shared" si="161"/>
        <v>0</v>
      </c>
      <c r="Z362" s="187">
        <f t="shared" si="161"/>
        <v>0</v>
      </c>
      <c r="AA362" s="187">
        <f t="shared" si="161"/>
        <v>0</v>
      </c>
      <c r="AB362" s="187">
        <f>+AB363</f>
        <v>0</v>
      </c>
      <c r="AC362" s="187">
        <f>+AC363</f>
        <v>0</v>
      </c>
      <c r="AD362" s="187">
        <f t="shared" si="147"/>
        <v>0</v>
      </c>
      <c r="AE362" s="187">
        <f>+AE363</f>
        <v>0</v>
      </c>
      <c r="AF362" s="187">
        <f>+AF363</f>
        <v>0</v>
      </c>
      <c r="AG362" s="187">
        <f t="shared" si="148"/>
        <v>0</v>
      </c>
      <c r="AH362" s="187">
        <f>+AH363</f>
        <v>0</v>
      </c>
      <c r="AI362" s="187">
        <f>+AI363</f>
        <v>0</v>
      </c>
      <c r="AJ362" s="187">
        <f t="shared" si="149"/>
        <v>0</v>
      </c>
      <c r="AK362" s="187">
        <f>+AK363</f>
        <v>0</v>
      </c>
      <c r="AL362" s="187">
        <f>+AL363</f>
        <v>0</v>
      </c>
      <c r="AM362" s="187">
        <f t="shared" si="150"/>
        <v>0</v>
      </c>
      <c r="AN362" s="187">
        <f>+AN363</f>
        <v>0</v>
      </c>
      <c r="AO362" s="187">
        <f>+AO363</f>
        <v>0</v>
      </c>
      <c r="AP362" s="187">
        <f t="shared" si="151"/>
        <v>0</v>
      </c>
      <c r="AQ362" s="187">
        <f>+AQ363</f>
        <v>0</v>
      </c>
      <c r="AR362" s="187">
        <f>+AR363</f>
        <v>0</v>
      </c>
      <c r="AS362" s="187">
        <f t="shared" si="152"/>
        <v>0</v>
      </c>
      <c r="AT362" s="187">
        <f>+AT363</f>
        <v>0</v>
      </c>
      <c r="AU362" s="187">
        <f>+AU363</f>
        <v>0</v>
      </c>
      <c r="AV362" s="187">
        <f t="shared" si="153"/>
        <v>0</v>
      </c>
      <c r="AW362" s="188"/>
      <c r="AX362" s="188"/>
      <c r="AY362" s="188"/>
      <c r="AZ362" s="188"/>
      <c r="BA362" s="188"/>
      <c r="BB362" s="188"/>
      <c r="BC362" s="188"/>
      <c r="BD362" s="188"/>
    </row>
    <row r="363" spans="1:56" s="80" customFormat="1" ht="31.9" hidden="1" customHeight="1">
      <c r="A363" s="2"/>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5"/>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2"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211">
        <v>0</v>
      </c>
      <c r="O371" s="211">
        <v>0</v>
      </c>
      <c r="P371" s="211">
        <f t="shared" si="146"/>
        <v>0</v>
      </c>
      <c r="Q371" s="212" t="s">
        <v>282</v>
      </c>
      <c r="R371" s="213"/>
      <c r="S371" s="213"/>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5"/>
      <c r="O372" s="215"/>
      <c r="P372" s="215"/>
      <c r="Q372" s="216"/>
      <c r="T372" s="218"/>
      <c r="U372" s="218"/>
      <c r="V372" s="218"/>
      <c r="W372" s="218"/>
      <c r="X372" s="218"/>
      <c r="Y372" s="218"/>
      <c r="Z372" s="218"/>
      <c r="AA372" s="218"/>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8"/>
      <c r="AX372" s="218"/>
      <c r="AY372" s="218"/>
      <c r="AZ372" s="218"/>
      <c r="BA372" s="218"/>
      <c r="BB372" s="218"/>
      <c r="BC372" s="218"/>
      <c r="BD372" s="218"/>
    </row>
    <row r="373" spans="1:56" ht="37.15" customHeight="1">
      <c r="N373" s="215"/>
      <c r="O373" s="215"/>
      <c r="P373" s="215"/>
      <c r="Q373" s="216"/>
      <c r="T373" s="218"/>
      <c r="U373" s="218"/>
      <c r="V373" s="218"/>
      <c r="W373" s="218"/>
      <c r="X373" s="218"/>
      <c r="Y373" s="218"/>
      <c r="Z373" s="218"/>
      <c r="AA373" s="218"/>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8"/>
      <c r="AX373" s="218"/>
      <c r="AY373" s="218"/>
      <c r="AZ373" s="218"/>
      <c r="BA373" s="218"/>
      <c r="BB373" s="218"/>
      <c r="BC373" s="218"/>
      <c r="BD373" s="218"/>
    </row>
    <row r="374" spans="1:56" ht="37.15" customHeight="1">
      <c r="N374" s="215"/>
      <c r="O374" s="215"/>
      <c r="P374" s="215"/>
      <c r="Q374" s="216"/>
      <c r="T374" s="218"/>
      <c r="U374" s="218"/>
      <c r="V374" s="218"/>
      <c r="W374" s="218"/>
      <c r="X374" s="218"/>
      <c r="Y374" s="218"/>
      <c r="Z374" s="218"/>
      <c r="AA374" s="218"/>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8"/>
      <c r="AX374" s="218"/>
      <c r="AY374" s="218"/>
      <c r="AZ374" s="218"/>
      <c r="BA374" s="218"/>
      <c r="BB374" s="218"/>
      <c r="BC374" s="218"/>
      <c r="BD374" s="218"/>
    </row>
    <row r="375" spans="1:56" ht="37.15" customHeight="1">
      <c r="N375" s="215"/>
      <c r="O375" s="215"/>
      <c r="P375" s="215"/>
      <c r="Q375" s="216"/>
      <c r="T375" s="218"/>
      <c r="U375" s="218"/>
      <c r="V375" s="218"/>
      <c r="W375" s="218"/>
      <c r="X375" s="218"/>
      <c r="Y375" s="218"/>
      <c r="Z375" s="218"/>
      <c r="AA375" s="218"/>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8"/>
      <c r="AX375" s="218"/>
      <c r="AY375" s="218"/>
      <c r="AZ375" s="218"/>
      <c r="BA375" s="218"/>
      <c r="BB375" s="218"/>
      <c r="BC375" s="218"/>
      <c r="BD375" s="218"/>
    </row>
    <row r="376" spans="1:56" ht="37.15" customHeight="1">
      <c r="N376" s="215"/>
      <c r="O376" s="215"/>
      <c r="P376" s="215"/>
      <c r="Q376" s="216"/>
      <c r="T376" s="218"/>
      <c r="U376" s="218"/>
      <c r="V376" s="218"/>
      <c r="W376" s="218"/>
      <c r="X376" s="218"/>
      <c r="Y376" s="218"/>
      <c r="Z376" s="218"/>
      <c r="AA376" s="218"/>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8"/>
      <c r="AX376" s="218"/>
      <c r="AY376" s="218"/>
      <c r="AZ376" s="218"/>
      <c r="BA376" s="218"/>
      <c r="BB376" s="218"/>
      <c r="BC376" s="218"/>
      <c r="BD376" s="218"/>
    </row>
    <row r="377" spans="1:56" ht="37.15" customHeight="1">
      <c r="N377" s="215"/>
      <c r="O377" s="215"/>
      <c r="P377" s="215"/>
      <c r="Q377" s="216"/>
      <c r="T377" s="218"/>
      <c r="U377" s="218"/>
      <c r="V377" s="218"/>
      <c r="W377" s="218"/>
      <c r="X377" s="218"/>
      <c r="Y377" s="218"/>
      <c r="Z377" s="218"/>
      <c r="AA377" s="218"/>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8"/>
      <c r="AX377" s="218"/>
      <c r="AY377" s="218"/>
      <c r="AZ377" s="218"/>
      <c r="BA377" s="218"/>
      <c r="BB377" s="218"/>
      <c r="BC377" s="218"/>
      <c r="BD377" s="218"/>
    </row>
    <row r="378" spans="1:56" ht="37.15" customHeight="1">
      <c r="N378" s="215"/>
      <c r="O378" s="215"/>
      <c r="P378" s="215"/>
      <c r="Q378" s="216"/>
      <c r="T378" s="218"/>
      <c r="U378" s="218"/>
      <c r="V378" s="218"/>
      <c r="W378" s="218"/>
      <c r="X378" s="218"/>
      <c r="Y378" s="218"/>
      <c r="Z378" s="218"/>
      <c r="AA378" s="218"/>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8"/>
      <c r="AX378" s="218"/>
      <c r="AY378" s="218"/>
      <c r="AZ378" s="218"/>
      <c r="BA378" s="218"/>
      <c r="BB378" s="218"/>
      <c r="BC378" s="218"/>
      <c r="BD378" s="218"/>
    </row>
    <row r="379" spans="1:56" ht="37.15" customHeight="1">
      <c r="N379" s="215"/>
      <c r="O379" s="215"/>
      <c r="P379" s="215"/>
      <c r="Q379" s="216"/>
      <c r="T379" s="218"/>
      <c r="U379" s="218"/>
      <c r="V379" s="218"/>
      <c r="W379" s="218"/>
      <c r="X379" s="218"/>
      <c r="Y379" s="218"/>
      <c r="Z379" s="218"/>
      <c r="AA379" s="218"/>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8"/>
      <c r="AX379" s="218"/>
      <c r="AY379" s="218"/>
      <c r="AZ379" s="218"/>
      <c r="BA379" s="218"/>
      <c r="BB379" s="218"/>
      <c r="BC379" s="218"/>
      <c r="BD379" s="218"/>
    </row>
    <row r="380" spans="1:56" ht="37.15" customHeight="1">
      <c r="N380" s="215"/>
      <c r="O380" s="215"/>
      <c r="P380" s="215"/>
      <c r="Q380" s="216"/>
      <c r="T380" s="218"/>
      <c r="U380" s="218"/>
      <c r="V380" s="218"/>
      <c r="W380" s="218"/>
      <c r="X380" s="218"/>
      <c r="Y380" s="218"/>
      <c r="Z380" s="218"/>
      <c r="AA380" s="218"/>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8"/>
      <c r="AX380" s="218"/>
      <c r="AY380" s="218"/>
      <c r="AZ380" s="218"/>
      <c r="BA380" s="218"/>
      <c r="BB380" s="218"/>
      <c r="BC380" s="218"/>
      <c r="BD380" s="218"/>
    </row>
    <row r="381" spans="1:56" ht="37.15" customHeight="1">
      <c r="N381" s="215"/>
      <c r="O381" s="215"/>
      <c r="P381" s="215"/>
      <c r="Q381" s="216"/>
      <c r="T381" s="218"/>
      <c r="U381" s="218"/>
      <c r="V381" s="218"/>
      <c r="W381" s="218"/>
      <c r="X381" s="218"/>
      <c r="Y381" s="218"/>
      <c r="Z381" s="218"/>
      <c r="AA381" s="218"/>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8"/>
      <c r="AX381" s="218"/>
      <c r="AY381" s="218"/>
      <c r="AZ381" s="218"/>
      <c r="BA381" s="218"/>
      <c r="BB381" s="218"/>
      <c r="BC381" s="218"/>
      <c r="BD381" s="218"/>
    </row>
    <row r="382" spans="1:56" ht="37.15" customHeight="1">
      <c r="N382" s="215"/>
      <c r="O382" s="215"/>
      <c r="P382" s="215"/>
      <c r="Q382" s="216"/>
      <c r="T382" s="218"/>
      <c r="U382" s="218"/>
      <c r="V382" s="218"/>
      <c r="W382" s="218"/>
      <c r="X382" s="218"/>
      <c r="Y382" s="218"/>
      <c r="Z382" s="218"/>
      <c r="AA382" s="218"/>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8"/>
      <c r="AX382" s="218"/>
      <c r="AY382" s="218"/>
      <c r="AZ382" s="218"/>
      <c r="BA382" s="218"/>
      <c r="BB382" s="218"/>
      <c r="BC382" s="218"/>
      <c r="BD382" s="218"/>
    </row>
    <row r="383" spans="1:56" ht="37.15" customHeight="1">
      <c r="N383" s="215"/>
      <c r="O383" s="215"/>
      <c r="P383" s="215"/>
      <c r="Q383" s="216"/>
      <c r="T383" s="218"/>
      <c r="U383" s="218"/>
      <c r="V383" s="218"/>
      <c r="W383" s="218"/>
      <c r="X383" s="218"/>
      <c r="Y383" s="218"/>
      <c r="Z383" s="218"/>
      <c r="AA383" s="218"/>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8"/>
      <c r="AX383" s="218"/>
      <c r="AY383" s="218"/>
      <c r="AZ383" s="218"/>
      <c r="BA383" s="218"/>
      <c r="BB383" s="218"/>
      <c r="BC383" s="218"/>
      <c r="BD383" s="218"/>
    </row>
    <row r="384" spans="1:56" ht="37.15" customHeight="1">
      <c r="N384" s="215"/>
      <c r="O384" s="215"/>
      <c r="P384" s="215"/>
      <c r="Q384" s="216"/>
      <c r="T384" s="218"/>
      <c r="U384" s="218"/>
      <c r="V384" s="218"/>
      <c r="W384" s="218"/>
      <c r="X384" s="218"/>
      <c r="Y384" s="218"/>
      <c r="Z384" s="218"/>
      <c r="AA384" s="21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8"/>
      <c r="AX384" s="218"/>
      <c r="AY384" s="218"/>
      <c r="AZ384" s="218"/>
      <c r="BA384" s="218"/>
      <c r="BB384" s="218"/>
      <c r="BC384" s="218"/>
      <c r="BD384" s="218"/>
    </row>
    <row r="385" spans="14:56" ht="37.15" customHeight="1">
      <c r="N385" s="215"/>
      <c r="O385" s="215"/>
      <c r="P385" s="215"/>
      <c r="Q385" s="216"/>
      <c r="T385" s="218"/>
      <c r="U385" s="218"/>
      <c r="V385" s="218"/>
      <c r="W385" s="218"/>
      <c r="X385" s="218"/>
      <c r="Y385" s="218"/>
      <c r="Z385" s="218"/>
      <c r="AA385" s="218"/>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8"/>
      <c r="AX385" s="218"/>
      <c r="AY385" s="218"/>
      <c r="AZ385" s="218"/>
      <c r="BA385" s="218"/>
      <c r="BB385" s="218"/>
      <c r="BC385" s="218"/>
      <c r="BD385" s="218"/>
    </row>
    <row r="386" spans="14:56" ht="37.15" customHeight="1">
      <c r="N386" s="215"/>
      <c r="O386" s="215"/>
      <c r="P386" s="215"/>
      <c r="Q386" s="216"/>
      <c r="T386" s="218"/>
      <c r="U386" s="218"/>
      <c r="V386" s="218"/>
      <c r="W386" s="218"/>
      <c r="X386" s="218"/>
      <c r="Y386" s="218"/>
      <c r="Z386" s="218"/>
      <c r="AA386" s="218"/>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8"/>
      <c r="AX386" s="218"/>
      <c r="AY386" s="218"/>
      <c r="AZ386" s="218"/>
      <c r="BA386" s="218"/>
      <c r="BB386" s="218"/>
      <c r="BC386" s="218"/>
      <c r="BD386" s="218"/>
    </row>
    <row r="387" spans="14:56" ht="37.15" customHeight="1">
      <c r="N387" s="215"/>
      <c r="O387" s="215"/>
      <c r="P387" s="215"/>
      <c r="Q387" s="216"/>
      <c r="T387" s="218"/>
      <c r="U387" s="218"/>
      <c r="V387" s="218"/>
      <c r="W387" s="218"/>
      <c r="X387" s="218"/>
      <c r="Y387" s="218"/>
      <c r="Z387" s="218"/>
      <c r="AA387" s="218"/>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8"/>
      <c r="AX387" s="218"/>
      <c r="AY387" s="218"/>
      <c r="AZ387" s="218"/>
      <c r="BA387" s="218"/>
      <c r="BB387" s="218"/>
      <c r="BC387" s="218"/>
      <c r="BD387" s="218"/>
    </row>
    <row r="388" spans="14:56" ht="37.15" customHeight="1">
      <c r="N388" s="215"/>
      <c r="O388" s="215"/>
      <c r="P388" s="215"/>
      <c r="Q388" s="216"/>
      <c r="T388" s="218"/>
      <c r="U388" s="218"/>
      <c r="V388" s="218"/>
      <c r="W388" s="218"/>
      <c r="X388" s="218"/>
      <c r="Y388" s="218"/>
      <c r="Z388" s="218"/>
      <c r="AA388" s="218"/>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8"/>
      <c r="AX388" s="218"/>
      <c r="AY388" s="218"/>
      <c r="AZ388" s="218"/>
      <c r="BA388" s="218"/>
      <c r="BB388" s="218"/>
      <c r="BC388" s="218"/>
      <c r="BD388" s="218"/>
    </row>
    <row r="389" spans="14:56" ht="37.15" customHeight="1">
      <c r="N389" s="215"/>
      <c r="O389" s="215"/>
      <c r="P389" s="215"/>
      <c r="Q389" s="216"/>
      <c r="T389" s="218"/>
      <c r="U389" s="218"/>
      <c r="V389" s="218"/>
      <c r="W389" s="218"/>
      <c r="X389" s="218"/>
      <c r="Y389" s="218"/>
      <c r="Z389" s="218"/>
      <c r="AA389" s="218"/>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8"/>
      <c r="AX389" s="218"/>
      <c r="AY389" s="218"/>
      <c r="AZ389" s="218"/>
      <c r="BA389" s="218"/>
      <c r="BB389" s="218"/>
      <c r="BC389" s="218"/>
      <c r="BD389" s="218"/>
    </row>
    <row r="390" spans="14:56" ht="37.15" customHeight="1">
      <c r="N390" s="215"/>
      <c r="O390" s="215"/>
      <c r="P390" s="215"/>
      <c r="Q390" s="216"/>
      <c r="T390" s="218"/>
      <c r="U390" s="218"/>
      <c r="V390" s="218"/>
      <c r="W390" s="218"/>
      <c r="X390" s="218"/>
      <c r="Y390" s="218"/>
      <c r="Z390" s="218"/>
      <c r="AA390" s="218"/>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8"/>
      <c r="AX390" s="218"/>
      <c r="AY390" s="218"/>
      <c r="AZ390" s="218"/>
      <c r="BA390" s="218"/>
      <c r="BB390" s="218"/>
      <c r="BC390" s="218"/>
      <c r="BD390" s="218"/>
    </row>
    <row r="391" spans="14:56" ht="37.15" customHeight="1">
      <c r="N391" s="215"/>
      <c r="O391" s="215"/>
      <c r="P391" s="215"/>
      <c r="Q391" s="216"/>
      <c r="T391" s="218"/>
      <c r="U391" s="218"/>
      <c r="V391" s="218"/>
      <c r="W391" s="218"/>
      <c r="X391" s="218"/>
      <c r="Y391" s="218"/>
      <c r="Z391" s="218"/>
      <c r="AA391" s="218"/>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8"/>
      <c r="AX391" s="218"/>
      <c r="AY391" s="218"/>
      <c r="AZ391" s="218"/>
      <c r="BA391" s="218"/>
      <c r="BB391" s="218"/>
      <c r="BC391" s="218"/>
      <c r="BD391" s="218"/>
    </row>
    <row r="392" spans="14:56" ht="37.15" customHeight="1">
      <c r="N392" s="215"/>
      <c r="O392" s="215"/>
      <c r="P392" s="215"/>
      <c r="Q392" s="216"/>
      <c r="T392" s="218"/>
      <c r="U392" s="218"/>
      <c r="V392" s="218"/>
      <c r="W392" s="218"/>
      <c r="X392" s="218"/>
      <c r="Y392" s="218"/>
      <c r="Z392" s="218"/>
      <c r="AA392" s="218"/>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8"/>
      <c r="AX392" s="218"/>
      <c r="AY392" s="218"/>
      <c r="AZ392" s="218"/>
      <c r="BA392" s="218"/>
      <c r="BB392" s="218"/>
      <c r="BC392" s="218"/>
      <c r="BD392" s="218"/>
    </row>
    <row r="393" spans="14:56" ht="37.15" customHeight="1">
      <c r="N393" s="215"/>
      <c r="O393" s="215"/>
      <c r="P393" s="215"/>
      <c r="Q393" s="216"/>
      <c r="T393" s="218"/>
      <c r="U393" s="218"/>
      <c r="V393" s="218"/>
      <c r="W393" s="218"/>
      <c r="X393" s="218"/>
      <c r="Y393" s="218"/>
      <c r="Z393" s="218"/>
      <c r="AA393" s="218"/>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8"/>
      <c r="AX393" s="218"/>
      <c r="AY393" s="218"/>
      <c r="AZ393" s="218"/>
      <c r="BA393" s="218"/>
      <c r="BB393" s="218"/>
      <c r="BC393" s="218"/>
      <c r="BD393" s="218"/>
    </row>
    <row r="394" spans="14:56" ht="37.15" customHeight="1">
      <c r="N394" s="215"/>
      <c r="O394" s="215"/>
      <c r="P394" s="215"/>
      <c r="Q394" s="216"/>
      <c r="T394" s="218"/>
      <c r="U394" s="218"/>
      <c r="V394" s="218"/>
      <c r="W394" s="218"/>
      <c r="X394" s="218"/>
      <c r="Y394" s="218"/>
      <c r="Z394" s="218"/>
      <c r="AA394" s="218"/>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8"/>
      <c r="AX394" s="218"/>
      <c r="AY394" s="218"/>
      <c r="AZ394" s="218"/>
      <c r="BA394" s="218"/>
      <c r="BB394" s="218"/>
      <c r="BC394" s="218"/>
      <c r="BD394" s="218"/>
    </row>
    <row r="395" spans="14:56" ht="37.15" customHeight="1">
      <c r="N395" s="215"/>
      <c r="O395" s="215"/>
      <c r="P395" s="215"/>
      <c r="Q395" s="216"/>
      <c r="T395" s="218"/>
      <c r="U395" s="218"/>
      <c r="V395" s="218"/>
      <c r="W395" s="218"/>
      <c r="X395" s="218"/>
      <c r="Y395" s="218"/>
      <c r="Z395" s="218"/>
      <c r="AA395" s="218"/>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8"/>
      <c r="AX395" s="218"/>
      <c r="AY395" s="218"/>
      <c r="AZ395" s="218"/>
      <c r="BA395" s="218"/>
      <c r="BB395" s="218"/>
      <c r="BC395" s="218"/>
      <c r="BD395" s="218"/>
    </row>
    <row r="396" spans="14:56" ht="37.15" customHeight="1">
      <c r="N396" s="215"/>
      <c r="O396" s="215"/>
      <c r="P396" s="215"/>
      <c r="Q396" s="216"/>
      <c r="T396" s="218"/>
      <c r="U396" s="218"/>
      <c r="V396" s="218"/>
      <c r="W396" s="218"/>
      <c r="X396" s="218"/>
      <c r="Y396" s="218"/>
      <c r="Z396" s="218"/>
      <c r="AA396" s="218"/>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8"/>
      <c r="AX396" s="218"/>
      <c r="AY396" s="218"/>
      <c r="AZ396" s="218"/>
      <c r="BA396" s="218"/>
      <c r="BB396" s="218"/>
      <c r="BC396" s="218"/>
      <c r="BD396" s="218"/>
    </row>
    <row r="397" spans="14:56" ht="37.15" customHeight="1">
      <c r="N397" s="215"/>
      <c r="O397" s="215"/>
      <c r="P397" s="215"/>
      <c r="Q397" s="216"/>
      <c r="T397" s="218"/>
      <c r="U397" s="218"/>
      <c r="V397" s="218"/>
      <c r="W397" s="218"/>
      <c r="X397" s="218"/>
      <c r="Y397" s="218"/>
      <c r="Z397" s="218"/>
      <c r="AA397" s="218"/>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8"/>
      <c r="AX397" s="218"/>
      <c r="AY397" s="218"/>
      <c r="AZ397" s="218"/>
      <c r="BA397" s="218"/>
      <c r="BB397" s="218"/>
      <c r="BC397" s="218"/>
      <c r="BD397" s="218"/>
    </row>
    <row r="398" spans="14:56" ht="37.15" customHeight="1">
      <c r="N398" s="215"/>
      <c r="O398" s="215"/>
      <c r="P398" s="215"/>
      <c r="Q398" s="216"/>
      <c r="T398" s="218"/>
      <c r="U398" s="218"/>
      <c r="V398" s="218"/>
      <c r="W398" s="218"/>
      <c r="X398" s="218"/>
      <c r="Y398" s="218"/>
      <c r="Z398" s="218"/>
      <c r="AA398" s="218"/>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8"/>
      <c r="AX398" s="218"/>
      <c r="AY398" s="218"/>
      <c r="AZ398" s="218"/>
      <c r="BA398" s="218"/>
      <c r="BB398" s="218"/>
      <c r="BC398" s="218"/>
      <c r="BD398" s="218"/>
    </row>
    <row r="399" spans="14:56" ht="37.15" customHeight="1">
      <c r="N399" s="215"/>
      <c r="O399" s="215"/>
      <c r="P399" s="215"/>
      <c r="Q399" s="216"/>
      <c r="T399" s="218"/>
      <c r="U399" s="218"/>
      <c r="V399" s="218"/>
      <c r="W399" s="218"/>
      <c r="X399" s="218"/>
      <c r="Y399" s="218"/>
      <c r="Z399" s="218"/>
      <c r="AA399" s="218"/>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8"/>
      <c r="AX399" s="218"/>
      <c r="AY399" s="218"/>
      <c r="AZ399" s="218"/>
      <c r="BA399" s="218"/>
      <c r="BB399" s="218"/>
      <c r="BC399" s="218"/>
      <c r="BD399" s="218"/>
    </row>
    <row r="400" spans="14:56" ht="37.15" customHeight="1">
      <c r="N400" s="215"/>
      <c r="O400" s="215"/>
      <c r="P400" s="215"/>
      <c r="Q400" s="216"/>
      <c r="T400" s="218"/>
      <c r="U400" s="218"/>
      <c r="V400" s="218"/>
      <c r="W400" s="218"/>
      <c r="X400" s="218"/>
      <c r="Y400" s="218"/>
      <c r="Z400" s="218"/>
      <c r="AA400" s="218"/>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8"/>
      <c r="AX400" s="218"/>
      <c r="AY400" s="218"/>
      <c r="AZ400" s="218"/>
      <c r="BA400" s="218"/>
      <c r="BB400" s="218"/>
      <c r="BC400" s="218"/>
      <c r="BD400" s="218"/>
    </row>
    <row r="401" spans="14:56" ht="37.15" customHeight="1">
      <c r="N401" s="215"/>
      <c r="O401" s="215"/>
      <c r="P401" s="215"/>
      <c r="Q401" s="216"/>
      <c r="T401" s="218"/>
      <c r="U401" s="218"/>
      <c r="V401" s="218"/>
      <c r="W401" s="218"/>
      <c r="X401" s="218"/>
      <c r="Y401" s="218"/>
      <c r="Z401" s="218"/>
      <c r="AA401" s="218"/>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8"/>
      <c r="AX401" s="218"/>
      <c r="AY401" s="218"/>
      <c r="AZ401" s="218"/>
      <c r="BA401" s="218"/>
      <c r="BB401" s="218"/>
      <c r="BC401" s="218"/>
      <c r="BD401" s="218"/>
    </row>
    <row r="402" spans="14:56" ht="37.15" customHeight="1">
      <c r="N402" s="215"/>
      <c r="O402" s="215"/>
      <c r="P402" s="215"/>
      <c r="Q402" s="216"/>
      <c r="T402" s="218"/>
      <c r="U402" s="218"/>
      <c r="V402" s="218"/>
      <c r="W402" s="218"/>
      <c r="X402" s="218"/>
      <c r="Y402" s="218"/>
      <c r="Z402" s="218"/>
      <c r="AA402" s="218"/>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8"/>
      <c r="AX402" s="218"/>
      <c r="AY402" s="218"/>
      <c r="AZ402" s="218"/>
      <c r="BA402" s="218"/>
      <c r="BB402" s="218"/>
      <c r="BC402" s="218"/>
      <c r="BD402" s="218"/>
    </row>
    <row r="403" spans="14:56" ht="37.15" customHeight="1">
      <c r="N403" s="215"/>
      <c r="O403" s="215"/>
      <c r="P403" s="215"/>
      <c r="Q403" s="216"/>
      <c r="T403" s="218"/>
      <c r="U403" s="218"/>
      <c r="V403" s="218"/>
      <c r="W403" s="218"/>
      <c r="X403" s="218"/>
      <c r="Y403" s="218"/>
      <c r="Z403" s="218"/>
      <c r="AA403" s="218"/>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8"/>
      <c r="AX403" s="218"/>
      <c r="AY403" s="218"/>
      <c r="AZ403" s="218"/>
      <c r="BA403" s="218"/>
      <c r="BB403" s="218"/>
      <c r="BC403" s="218"/>
      <c r="BD403" s="218"/>
    </row>
    <row r="404" spans="14:56" ht="37.15" customHeight="1">
      <c r="N404" s="215"/>
      <c r="O404" s="215"/>
      <c r="P404" s="215"/>
      <c r="Q404" s="216"/>
      <c r="T404" s="218"/>
      <c r="U404" s="218"/>
      <c r="V404" s="218"/>
      <c r="W404" s="218"/>
      <c r="X404" s="218"/>
      <c r="Y404" s="218"/>
      <c r="Z404" s="218"/>
      <c r="AA404" s="218"/>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8"/>
      <c r="AX404" s="218"/>
      <c r="AY404" s="218"/>
      <c r="AZ404" s="218"/>
      <c r="BA404" s="218"/>
      <c r="BB404" s="218"/>
      <c r="BC404" s="218"/>
      <c r="BD404" s="218"/>
    </row>
    <row r="405" spans="14:56" ht="37.15" customHeight="1">
      <c r="N405" s="215"/>
      <c r="O405" s="215"/>
      <c r="P405" s="215"/>
      <c r="Q405" s="216"/>
      <c r="T405" s="218"/>
      <c r="U405" s="218"/>
      <c r="V405" s="218"/>
      <c r="W405" s="218"/>
      <c r="X405" s="218"/>
      <c r="Y405" s="218"/>
      <c r="Z405" s="218"/>
      <c r="AA405" s="218"/>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8"/>
      <c r="AX405" s="218"/>
      <c r="AY405" s="218"/>
      <c r="AZ405" s="218"/>
      <c r="BA405" s="218"/>
      <c r="BB405" s="218"/>
      <c r="BC405" s="218"/>
      <c r="BD405" s="218"/>
    </row>
    <row r="406" spans="14:56" ht="37.15" customHeight="1">
      <c r="N406" s="215"/>
      <c r="O406" s="215"/>
      <c r="P406" s="215"/>
      <c r="Q406" s="216"/>
      <c r="T406" s="218"/>
      <c r="U406" s="218"/>
      <c r="V406" s="218"/>
      <c r="W406" s="218"/>
      <c r="X406" s="218"/>
      <c r="Y406" s="218"/>
      <c r="Z406" s="218"/>
      <c r="AA406" s="218"/>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8"/>
      <c r="AX406" s="218"/>
      <c r="AY406" s="218"/>
      <c r="AZ406" s="218"/>
      <c r="BA406" s="218"/>
      <c r="BB406" s="218"/>
      <c r="BC406" s="218"/>
      <c r="BD406" s="218"/>
    </row>
    <row r="407" spans="14:56" ht="37.15" customHeight="1">
      <c r="N407" s="215"/>
      <c r="O407" s="215"/>
      <c r="P407" s="215"/>
      <c r="Q407" s="216"/>
      <c r="T407" s="218"/>
      <c r="U407" s="218"/>
      <c r="V407" s="218"/>
      <c r="W407" s="218"/>
      <c r="X407" s="218"/>
      <c r="Y407" s="218"/>
      <c r="Z407" s="218"/>
      <c r="AA407" s="218"/>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8"/>
      <c r="AX407" s="218"/>
      <c r="AY407" s="218"/>
      <c r="AZ407" s="218"/>
      <c r="BA407" s="218"/>
      <c r="BB407" s="218"/>
      <c r="BC407" s="218"/>
      <c r="BD407" s="218"/>
    </row>
    <row r="408" spans="14:56" ht="37.15" customHeight="1">
      <c r="N408" s="215"/>
      <c r="O408" s="215"/>
      <c r="P408" s="215"/>
      <c r="Q408" s="216"/>
      <c r="T408" s="218"/>
      <c r="U408" s="218"/>
      <c r="V408" s="218"/>
      <c r="W408" s="218"/>
      <c r="X408" s="218"/>
      <c r="Y408" s="218"/>
      <c r="Z408" s="218"/>
      <c r="AA408" s="218"/>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8"/>
      <c r="AX408" s="218"/>
      <c r="AY408" s="218"/>
      <c r="AZ408" s="218"/>
      <c r="BA408" s="218"/>
      <c r="BB408" s="218"/>
      <c r="BC408" s="218"/>
      <c r="BD408" s="218"/>
    </row>
    <row r="409" spans="14:56" ht="37.15" customHeight="1">
      <c r="N409" s="215"/>
      <c r="O409" s="215"/>
      <c r="P409" s="215"/>
      <c r="Q409" s="216"/>
      <c r="T409" s="218"/>
      <c r="U409" s="218"/>
      <c r="V409" s="218"/>
      <c r="W409" s="218"/>
      <c r="X409" s="218"/>
      <c r="Y409" s="218"/>
      <c r="Z409" s="218"/>
      <c r="AA409" s="218"/>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8"/>
      <c r="AX409" s="218"/>
      <c r="AY409" s="218"/>
      <c r="AZ409" s="218"/>
      <c r="BA409" s="218"/>
      <c r="BB409" s="218"/>
      <c r="BC409" s="218"/>
      <c r="BD409" s="218"/>
    </row>
    <row r="410" spans="14:56" ht="37.15" customHeight="1">
      <c r="N410" s="215"/>
      <c r="O410" s="215"/>
      <c r="P410" s="215"/>
      <c r="Q410" s="216"/>
      <c r="T410" s="218"/>
      <c r="U410" s="218"/>
      <c r="V410" s="218"/>
      <c r="W410" s="218"/>
      <c r="X410" s="218"/>
      <c r="Y410" s="218"/>
      <c r="Z410" s="218"/>
      <c r="AA410" s="218"/>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8"/>
      <c r="AX410" s="218"/>
      <c r="AY410" s="218"/>
      <c r="AZ410" s="218"/>
      <c r="BA410" s="218"/>
      <c r="BB410" s="218"/>
      <c r="BC410" s="218"/>
      <c r="BD410" s="218"/>
    </row>
    <row r="411" spans="14:56" ht="37.15" customHeight="1">
      <c r="N411" s="215"/>
      <c r="O411" s="215"/>
      <c r="P411" s="215"/>
      <c r="Q411" s="216"/>
      <c r="T411" s="218"/>
      <c r="U411" s="218"/>
      <c r="V411" s="218"/>
      <c r="W411" s="218"/>
      <c r="X411" s="218"/>
      <c r="Y411" s="218"/>
      <c r="Z411" s="218"/>
      <c r="AA411" s="218"/>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8"/>
      <c r="AX411" s="218"/>
      <c r="AY411" s="218"/>
      <c r="AZ411" s="218"/>
      <c r="BA411" s="218"/>
      <c r="BB411" s="218"/>
      <c r="BC411" s="218"/>
      <c r="BD411" s="218"/>
    </row>
    <row r="412" spans="14:56" ht="37.15" customHeight="1">
      <c r="N412" s="215"/>
      <c r="O412" s="215"/>
      <c r="P412" s="215"/>
      <c r="Q412" s="216"/>
      <c r="T412" s="218"/>
      <c r="U412" s="218"/>
      <c r="V412" s="218"/>
      <c r="W412" s="218"/>
      <c r="X412" s="218"/>
      <c r="Y412" s="218"/>
      <c r="Z412" s="218"/>
      <c r="AA412" s="218"/>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8"/>
      <c r="AX412" s="218"/>
      <c r="AY412" s="218"/>
      <c r="AZ412" s="218"/>
      <c r="BA412" s="218"/>
      <c r="BB412" s="218"/>
      <c r="BC412" s="218"/>
      <c r="BD412" s="218"/>
    </row>
    <row r="413" spans="14:56" ht="37.15" customHeight="1">
      <c r="N413" s="215"/>
      <c r="O413" s="215"/>
      <c r="P413" s="215"/>
      <c r="Q413" s="216"/>
      <c r="T413" s="218"/>
      <c r="U413" s="218"/>
      <c r="V413" s="218"/>
      <c r="W413" s="218"/>
      <c r="X413" s="218"/>
      <c r="Y413" s="218"/>
      <c r="Z413" s="218"/>
      <c r="AA413" s="218"/>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8"/>
      <c r="AX413" s="218"/>
      <c r="AY413" s="218"/>
      <c r="AZ413" s="218"/>
      <c r="BA413" s="218"/>
      <c r="BB413" s="218"/>
      <c r="BC413" s="218"/>
      <c r="BD413" s="218"/>
    </row>
    <row r="414" spans="14:56" ht="37.15" customHeight="1">
      <c r="N414" s="215"/>
      <c r="O414" s="215"/>
      <c r="P414" s="215"/>
      <c r="Q414" s="216"/>
      <c r="T414" s="218"/>
      <c r="U414" s="218"/>
      <c r="V414" s="218"/>
      <c r="W414" s="218"/>
      <c r="X414" s="218"/>
      <c r="Y414" s="218"/>
      <c r="Z414" s="218"/>
      <c r="AA414" s="218"/>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8"/>
      <c r="AX414" s="218"/>
      <c r="AY414" s="218"/>
      <c r="AZ414" s="218"/>
      <c r="BA414" s="218"/>
      <c r="BB414" s="218"/>
      <c r="BC414" s="218"/>
      <c r="BD414" s="218"/>
    </row>
    <row r="415" spans="14:56" ht="37.15" customHeight="1">
      <c r="N415" s="215"/>
      <c r="O415" s="215"/>
      <c r="P415" s="215"/>
      <c r="Q415" s="216"/>
      <c r="T415" s="218"/>
      <c r="U415" s="218"/>
      <c r="V415" s="218"/>
      <c r="W415" s="218"/>
      <c r="X415" s="218"/>
      <c r="Y415" s="218"/>
      <c r="Z415" s="218"/>
      <c r="AA415" s="218"/>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8"/>
      <c r="AX415" s="218"/>
      <c r="AY415" s="218"/>
      <c r="AZ415" s="218"/>
      <c r="BA415" s="218"/>
      <c r="BB415" s="218"/>
      <c r="BC415" s="218"/>
      <c r="BD415" s="218"/>
    </row>
    <row r="416" spans="14:56" ht="37.15" customHeight="1">
      <c r="N416" s="215"/>
      <c r="O416" s="215"/>
      <c r="P416" s="215"/>
      <c r="Q416" s="216"/>
      <c r="T416" s="218"/>
      <c r="U416" s="218"/>
      <c r="V416" s="218"/>
      <c r="W416" s="218"/>
      <c r="X416" s="218"/>
      <c r="Y416" s="218"/>
      <c r="Z416" s="218"/>
      <c r="AA416" s="218"/>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8"/>
      <c r="AX416" s="218"/>
      <c r="AY416" s="218"/>
      <c r="AZ416" s="218"/>
      <c r="BA416" s="218"/>
      <c r="BB416" s="218"/>
      <c r="BC416" s="218"/>
      <c r="BD416" s="218"/>
    </row>
    <row r="417" spans="14:56" ht="37.15" customHeight="1">
      <c r="N417" s="215"/>
      <c r="O417" s="215"/>
      <c r="P417" s="215"/>
      <c r="Q417" s="216"/>
      <c r="T417" s="218"/>
      <c r="U417" s="218"/>
      <c r="V417" s="218"/>
      <c r="W417" s="218"/>
      <c r="X417" s="218"/>
      <c r="Y417" s="218"/>
      <c r="Z417" s="218"/>
      <c r="AA417" s="218"/>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8"/>
      <c r="AX417" s="218"/>
      <c r="AY417" s="218"/>
      <c r="AZ417" s="218"/>
      <c r="BA417" s="218"/>
      <c r="BB417" s="218"/>
      <c r="BC417" s="218"/>
      <c r="BD417" s="218"/>
    </row>
    <row r="418" spans="14:56" ht="37.15" customHeight="1">
      <c r="N418" s="215"/>
      <c r="O418" s="215"/>
      <c r="P418" s="215"/>
      <c r="Q418" s="216"/>
      <c r="T418" s="218"/>
      <c r="U418" s="218"/>
      <c r="V418" s="218"/>
      <c r="W418" s="218"/>
      <c r="X418" s="218"/>
      <c r="Y418" s="218"/>
      <c r="Z418" s="218"/>
      <c r="AA418" s="218"/>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8"/>
      <c r="AX418" s="218"/>
      <c r="AY418" s="218"/>
      <c r="AZ418" s="218"/>
      <c r="BA418" s="218"/>
      <c r="BB418" s="218"/>
      <c r="BC418" s="218"/>
      <c r="BD418" s="218"/>
    </row>
    <row r="419" spans="14:56" ht="37.15" customHeight="1">
      <c r="N419" s="215"/>
      <c r="O419" s="215"/>
      <c r="P419" s="215"/>
      <c r="Q419" s="216"/>
      <c r="T419" s="218"/>
      <c r="U419" s="218"/>
      <c r="V419" s="218"/>
      <c r="W419" s="218"/>
      <c r="X419" s="218"/>
      <c r="Y419" s="218"/>
      <c r="Z419" s="218"/>
      <c r="AA419" s="218"/>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8"/>
      <c r="AX419" s="218"/>
      <c r="AY419" s="218"/>
      <c r="AZ419" s="218"/>
      <c r="BA419" s="218"/>
      <c r="BB419" s="218"/>
      <c r="BC419" s="218"/>
      <c r="BD419" s="218"/>
    </row>
    <row r="420" spans="14:56" ht="37.15" customHeight="1">
      <c r="N420" s="215"/>
      <c r="O420" s="215"/>
      <c r="P420" s="215"/>
      <c r="Q420" s="216"/>
      <c r="T420" s="218"/>
      <c r="U420" s="218"/>
      <c r="V420" s="218"/>
      <c r="W420" s="218"/>
      <c r="X420" s="218"/>
      <c r="Y420" s="218"/>
      <c r="Z420" s="218"/>
      <c r="AA420" s="218"/>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8"/>
      <c r="AX420" s="218"/>
      <c r="AY420" s="218"/>
      <c r="AZ420" s="218"/>
      <c r="BA420" s="218"/>
      <c r="BB420" s="218"/>
      <c r="BC420" s="218"/>
      <c r="BD420" s="218"/>
    </row>
    <row r="421" spans="14:56" ht="37.15" customHeight="1">
      <c r="N421" s="215"/>
      <c r="O421" s="215"/>
      <c r="P421" s="215"/>
      <c r="Q421" s="216"/>
      <c r="T421" s="218"/>
      <c r="U421" s="218"/>
      <c r="V421" s="218"/>
      <c r="W421" s="218"/>
      <c r="X421" s="218"/>
      <c r="Y421" s="218"/>
      <c r="Z421" s="218"/>
      <c r="AA421" s="218"/>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8"/>
      <c r="AX421" s="218"/>
      <c r="AY421" s="218"/>
      <c r="AZ421" s="218"/>
      <c r="BA421" s="218"/>
      <c r="BB421" s="218"/>
      <c r="BC421" s="218"/>
      <c r="BD421" s="218"/>
    </row>
    <row r="422" spans="14:56" ht="37.15" customHeight="1">
      <c r="N422" s="215"/>
      <c r="O422" s="215"/>
      <c r="P422" s="215"/>
      <c r="Q422" s="216"/>
      <c r="T422" s="218"/>
      <c r="U422" s="218"/>
      <c r="V422" s="218"/>
      <c r="W422" s="218"/>
      <c r="X422" s="218"/>
      <c r="Y422" s="218"/>
      <c r="Z422" s="218"/>
      <c r="AA422" s="218"/>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8"/>
      <c r="AX422" s="218"/>
      <c r="AY422" s="218"/>
      <c r="AZ422" s="218"/>
      <c r="BA422" s="218"/>
      <c r="BB422" s="218"/>
      <c r="BC422" s="218"/>
      <c r="BD422" s="218"/>
    </row>
    <row r="423" spans="14:56" ht="37.15" customHeight="1">
      <c r="N423" s="215"/>
      <c r="O423" s="215"/>
      <c r="P423" s="215"/>
      <c r="Q423" s="216"/>
      <c r="T423" s="218"/>
      <c r="U423" s="218"/>
      <c r="V423" s="218"/>
      <c r="W423" s="218"/>
      <c r="X423" s="218"/>
      <c r="Y423" s="218"/>
      <c r="Z423" s="218"/>
      <c r="AA423" s="218"/>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8"/>
      <c r="AX423" s="218"/>
      <c r="AY423" s="218"/>
      <c r="AZ423" s="218"/>
      <c r="BA423" s="218"/>
      <c r="BB423" s="218"/>
      <c r="BC423" s="218"/>
      <c r="BD423" s="218"/>
    </row>
    <row r="424" spans="14:56" ht="37.15" customHeight="1">
      <c r="N424" s="215"/>
      <c r="O424" s="215"/>
      <c r="P424" s="215"/>
      <c r="Q424" s="216"/>
      <c r="T424" s="218"/>
      <c r="U424" s="218"/>
      <c r="V424" s="218"/>
      <c r="W424" s="218"/>
      <c r="X424" s="218"/>
      <c r="Y424" s="218"/>
      <c r="Z424" s="218"/>
      <c r="AA424" s="218"/>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8"/>
      <c r="AX424" s="218"/>
      <c r="AY424" s="218"/>
      <c r="AZ424" s="218"/>
      <c r="BA424" s="218"/>
      <c r="BB424" s="218"/>
      <c r="BC424" s="218"/>
      <c r="BD424" s="218"/>
    </row>
    <row r="425" spans="14:56" ht="37.15" customHeight="1">
      <c r="N425" s="215"/>
      <c r="O425" s="215"/>
      <c r="P425" s="215"/>
      <c r="Q425" s="216"/>
      <c r="T425" s="218"/>
      <c r="U425" s="218"/>
      <c r="V425" s="218"/>
      <c r="W425" s="218"/>
      <c r="X425" s="218"/>
      <c r="Y425" s="218"/>
      <c r="Z425" s="218"/>
      <c r="AA425" s="218"/>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8"/>
      <c r="AX425" s="218"/>
      <c r="AY425" s="218"/>
      <c r="AZ425" s="218"/>
      <c r="BA425" s="218"/>
      <c r="BB425" s="218"/>
      <c r="BC425" s="218"/>
      <c r="BD425" s="218"/>
    </row>
    <row r="426" spans="14:56" ht="37.15" customHeight="1">
      <c r="N426" s="215"/>
      <c r="O426" s="215"/>
      <c r="P426" s="215"/>
      <c r="Q426" s="216"/>
      <c r="T426" s="218"/>
      <c r="U426" s="218"/>
      <c r="V426" s="218"/>
      <c r="W426" s="218"/>
      <c r="X426" s="218"/>
      <c r="Y426" s="218"/>
      <c r="Z426" s="218"/>
      <c r="AA426" s="218"/>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8"/>
      <c r="AX426" s="218"/>
      <c r="AY426" s="218"/>
      <c r="AZ426" s="218"/>
      <c r="BA426" s="218"/>
      <c r="BB426" s="218"/>
      <c r="BC426" s="218"/>
      <c r="BD426" s="218"/>
    </row>
    <row r="427" spans="14:56" ht="37.15" customHeight="1">
      <c r="N427" s="215"/>
      <c r="O427" s="215"/>
      <c r="P427" s="215"/>
      <c r="Q427" s="216"/>
      <c r="T427" s="218"/>
      <c r="U427" s="218"/>
      <c r="V427" s="218"/>
      <c r="W427" s="218"/>
      <c r="X427" s="218"/>
      <c r="Y427" s="218"/>
      <c r="Z427" s="218"/>
      <c r="AA427" s="218"/>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8"/>
      <c r="AX427" s="218"/>
      <c r="AY427" s="218"/>
      <c r="AZ427" s="218"/>
      <c r="BA427" s="218"/>
      <c r="BB427" s="218"/>
      <c r="BC427" s="218"/>
      <c r="BD427" s="218"/>
    </row>
    <row r="428" spans="14:56" ht="37.15" customHeight="1">
      <c r="N428" s="215"/>
      <c r="O428" s="215"/>
      <c r="P428" s="215"/>
      <c r="Q428" s="216"/>
      <c r="T428" s="218"/>
      <c r="U428" s="218"/>
      <c r="V428" s="218"/>
      <c r="W428" s="218"/>
      <c r="X428" s="218"/>
      <c r="Y428" s="218"/>
      <c r="Z428" s="218"/>
      <c r="AA428" s="218"/>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8"/>
      <c r="AX428" s="218"/>
      <c r="AY428" s="218"/>
      <c r="AZ428" s="218"/>
      <c r="BA428" s="218"/>
      <c r="BB428" s="218"/>
      <c r="BC428" s="218"/>
      <c r="BD428" s="218"/>
    </row>
    <row r="429" spans="14:56" ht="37.15" customHeight="1">
      <c r="N429" s="215"/>
      <c r="O429" s="215"/>
      <c r="P429" s="215"/>
      <c r="Q429" s="216"/>
      <c r="T429" s="218"/>
      <c r="U429" s="218"/>
      <c r="V429" s="218"/>
      <c r="W429" s="218"/>
      <c r="X429" s="218"/>
      <c r="Y429" s="218"/>
      <c r="Z429" s="218"/>
      <c r="AA429" s="218"/>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8"/>
      <c r="AX429" s="218"/>
      <c r="AY429" s="218"/>
      <c r="AZ429" s="218"/>
      <c r="BA429" s="218"/>
      <c r="BB429" s="218"/>
      <c r="BC429" s="218"/>
      <c r="BD429" s="218"/>
    </row>
    <row r="430" spans="14:56" ht="37.15" customHeight="1">
      <c r="N430" s="215"/>
      <c r="O430" s="215"/>
      <c r="P430" s="215"/>
      <c r="Q430" s="216"/>
      <c r="T430" s="218"/>
      <c r="U430" s="218"/>
      <c r="V430" s="218"/>
      <c r="W430" s="218"/>
      <c r="X430" s="218"/>
      <c r="Y430" s="218"/>
      <c r="Z430" s="218"/>
      <c r="AA430" s="218"/>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8"/>
      <c r="AX430" s="218"/>
      <c r="AY430" s="218"/>
      <c r="AZ430" s="218"/>
      <c r="BA430" s="218"/>
      <c r="BB430" s="218"/>
      <c r="BC430" s="218"/>
      <c r="BD430" s="218"/>
    </row>
    <row r="431" spans="14:56" ht="37.15" customHeight="1">
      <c r="N431" s="215"/>
      <c r="O431" s="215"/>
      <c r="P431" s="215"/>
      <c r="Q431" s="216"/>
      <c r="T431" s="218"/>
      <c r="U431" s="218"/>
      <c r="V431" s="218"/>
      <c r="W431" s="218"/>
      <c r="X431" s="218"/>
      <c r="Y431" s="218"/>
      <c r="Z431" s="218"/>
      <c r="AA431" s="218"/>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8"/>
      <c r="AX431" s="218"/>
      <c r="AY431" s="218"/>
      <c r="AZ431" s="218"/>
      <c r="BA431" s="218"/>
      <c r="BB431" s="218"/>
      <c r="BC431" s="218"/>
      <c r="BD431" s="218"/>
    </row>
    <row r="432" spans="14:56" ht="37.15" customHeight="1">
      <c r="N432" s="215"/>
      <c r="O432" s="215"/>
      <c r="P432" s="215"/>
      <c r="Q432" s="216"/>
      <c r="T432" s="218"/>
      <c r="U432" s="218"/>
      <c r="V432" s="218"/>
      <c r="W432" s="218"/>
      <c r="X432" s="218"/>
      <c r="Y432" s="218"/>
      <c r="Z432" s="218"/>
      <c r="AA432" s="218"/>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8"/>
      <c r="AX432" s="218"/>
      <c r="AY432" s="218"/>
      <c r="AZ432" s="218"/>
      <c r="BA432" s="218"/>
      <c r="BB432" s="218"/>
      <c r="BC432" s="218"/>
      <c r="BD432" s="218"/>
    </row>
    <row r="433" spans="14:56" ht="37.15" customHeight="1">
      <c r="N433" s="215"/>
      <c r="O433" s="215"/>
      <c r="P433" s="215"/>
      <c r="Q433" s="216"/>
      <c r="T433" s="218"/>
      <c r="U433" s="218"/>
      <c r="V433" s="218"/>
      <c r="W433" s="218"/>
      <c r="X433" s="218"/>
      <c r="Y433" s="218"/>
      <c r="Z433" s="218"/>
      <c r="AA433" s="218"/>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8"/>
      <c r="AX433" s="218"/>
      <c r="AY433" s="218"/>
      <c r="AZ433" s="218"/>
      <c r="BA433" s="218"/>
      <c r="BB433" s="218"/>
      <c r="BC433" s="218"/>
      <c r="BD433" s="218"/>
    </row>
    <row r="434" spans="14:56" ht="37.15" customHeight="1">
      <c r="N434" s="215"/>
      <c r="O434" s="215"/>
      <c r="P434" s="215"/>
      <c r="Q434" s="216"/>
      <c r="T434" s="218"/>
      <c r="U434" s="218"/>
      <c r="V434" s="218"/>
      <c r="W434" s="218"/>
      <c r="X434" s="218"/>
      <c r="Y434" s="218"/>
      <c r="Z434" s="218"/>
      <c r="AA434" s="218"/>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8"/>
      <c r="AX434" s="218"/>
      <c r="AY434" s="218"/>
      <c r="AZ434" s="218"/>
      <c r="BA434" s="218"/>
      <c r="BB434" s="218"/>
      <c r="BC434" s="218"/>
      <c r="BD434" s="218"/>
    </row>
    <row r="435" spans="14:56" ht="37.15" customHeight="1">
      <c r="N435" s="215"/>
      <c r="O435" s="215"/>
      <c r="P435" s="215"/>
      <c r="Q435" s="216"/>
      <c r="T435" s="218"/>
      <c r="U435" s="218"/>
      <c r="V435" s="218"/>
      <c r="W435" s="218"/>
      <c r="X435" s="218"/>
      <c r="Y435" s="218"/>
      <c r="Z435" s="218"/>
      <c r="AA435" s="218"/>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8"/>
      <c r="AX435" s="218"/>
      <c r="AY435" s="218"/>
      <c r="AZ435" s="218"/>
      <c r="BA435" s="218"/>
      <c r="BB435" s="218"/>
      <c r="BC435" s="218"/>
      <c r="BD435" s="218"/>
    </row>
    <row r="436" spans="14:56" ht="37.15" customHeight="1">
      <c r="N436" s="215"/>
      <c r="O436" s="215"/>
      <c r="P436" s="215"/>
      <c r="Q436" s="216"/>
      <c r="T436" s="218"/>
      <c r="U436" s="218"/>
      <c r="V436" s="218"/>
      <c r="W436" s="218"/>
      <c r="X436" s="218"/>
      <c r="Y436" s="218"/>
      <c r="Z436" s="218"/>
      <c r="AA436" s="218"/>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8"/>
      <c r="AX436" s="218"/>
      <c r="AY436" s="218"/>
      <c r="AZ436" s="218"/>
      <c r="BA436" s="218"/>
      <c r="BB436" s="218"/>
      <c r="BC436" s="218"/>
      <c r="BD436" s="218"/>
    </row>
    <row r="437" spans="14:56" ht="37.15" customHeight="1">
      <c r="N437" s="215"/>
      <c r="O437" s="215"/>
      <c r="P437" s="215"/>
      <c r="Q437" s="216"/>
      <c r="T437" s="218"/>
      <c r="U437" s="218"/>
      <c r="V437" s="218"/>
      <c r="W437" s="218"/>
      <c r="X437" s="218"/>
      <c r="Y437" s="218"/>
      <c r="Z437" s="218"/>
      <c r="AA437" s="218"/>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8"/>
      <c r="AX437" s="218"/>
      <c r="AY437" s="218"/>
      <c r="AZ437" s="218"/>
      <c r="BA437" s="218"/>
      <c r="BB437" s="218"/>
      <c r="BC437" s="218"/>
      <c r="BD437" s="218"/>
    </row>
    <row r="438" spans="14:56" ht="37.15" customHeight="1">
      <c r="N438" s="215"/>
      <c r="O438" s="215"/>
      <c r="P438" s="215"/>
      <c r="Q438" s="216"/>
      <c r="T438" s="218"/>
      <c r="U438" s="218"/>
      <c r="V438" s="218"/>
      <c r="W438" s="218"/>
      <c r="X438" s="218"/>
      <c r="Y438" s="218"/>
      <c r="Z438" s="218"/>
      <c r="AA438" s="218"/>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8"/>
      <c r="AX438" s="218"/>
      <c r="AY438" s="218"/>
      <c r="AZ438" s="218"/>
      <c r="BA438" s="218"/>
      <c r="BB438" s="218"/>
      <c r="BC438" s="218"/>
      <c r="BD438" s="218"/>
    </row>
    <row r="439" spans="14:56" ht="37.15" customHeight="1">
      <c r="N439" s="215"/>
      <c r="O439" s="215"/>
      <c r="P439" s="215"/>
      <c r="Q439" s="216"/>
      <c r="T439" s="218"/>
      <c r="U439" s="218"/>
      <c r="V439" s="218"/>
      <c r="W439" s="218"/>
      <c r="X439" s="218"/>
      <c r="Y439" s="218"/>
      <c r="Z439" s="218"/>
      <c r="AA439" s="218"/>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8"/>
      <c r="AX439" s="218"/>
      <c r="AY439" s="218"/>
      <c r="AZ439" s="218"/>
      <c r="BA439" s="218"/>
      <c r="BB439" s="218"/>
      <c r="BC439" s="218"/>
      <c r="BD439" s="218"/>
    </row>
    <row r="440" spans="14:56" ht="37.15" customHeight="1">
      <c r="N440" s="215"/>
      <c r="O440" s="215"/>
      <c r="P440" s="215"/>
      <c r="Q440" s="216"/>
      <c r="T440" s="218"/>
      <c r="U440" s="218"/>
      <c r="V440" s="218"/>
      <c r="W440" s="218"/>
      <c r="X440" s="218"/>
      <c r="Y440" s="218"/>
      <c r="Z440" s="218"/>
      <c r="AA440" s="218"/>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8"/>
      <c r="AX440" s="218"/>
      <c r="AY440" s="218"/>
      <c r="AZ440" s="218"/>
      <c r="BA440" s="218"/>
      <c r="BB440" s="218"/>
      <c r="BC440" s="218"/>
      <c r="BD440" s="218"/>
    </row>
    <row r="441" spans="14:56" ht="37.15" customHeight="1">
      <c r="N441" s="215"/>
      <c r="O441" s="215"/>
      <c r="P441" s="215"/>
      <c r="Q441" s="216"/>
      <c r="T441" s="218"/>
      <c r="U441" s="218"/>
      <c r="V441" s="218"/>
      <c r="W441" s="218"/>
      <c r="X441" s="218"/>
      <c r="Y441" s="218"/>
      <c r="Z441" s="218"/>
      <c r="AA441" s="218"/>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8"/>
      <c r="AX441" s="218"/>
      <c r="AY441" s="218"/>
      <c r="AZ441" s="218"/>
      <c r="BA441" s="218"/>
      <c r="BB441" s="218"/>
      <c r="BC441" s="218"/>
      <c r="BD441" s="218"/>
    </row>
    <row r="442" spans="14:56" ht="37.15" customHeight="1">
      <c r="N442" s="215"/>
      <c r="O442" s="215"/>
      <c r="P442" s="215"/>
      <c r="Q442" s="216"/>
      <c r="T442" s="218"/>
      <c r="U442" s="218"/>
      <c r="V442" s="218"/>
      <c r="W442" s="218"/>
      <c r="X442" s="218"/>
      <c r="Y442" s="218"/>
      <c r="Z442" s="218"/>
      <c r="AA442" s="218"/>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8"/>
      <c r="AX442" s="218"/>
      <c r="AY442" s="218"/>
      <c r="AZ442" s="218"/>
      <c r="BA442" s="218"/>
      <c r="BB442" s="218"/>
      <c r="BC442" s="218"/>
      <c r="BD442" s="218"/>
    </row>
    <row r="443" spans="14:56" ht="37.15" customHeight="1">
      <c r="N443" s="215"/>
      <c r="O443" s="215"/>
      <c r="P443" s="215"/>
      <c r="Q443" s="216"/>
      <c r="T443" s="218"/>
      <c r="U443" s="218"/>
      <c r="V443" s="218"/>
      <c r="W443" s="218"/>
      <c r="X443" s="218"/>
      <c r="Y443" s="218"/>
      <c r="Z443" s="218"/>
      <c r="AA443" s="218"/>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8"/>
      <c r="AX443" s="218"/>
      <c r="AY443" s="218"/>
      <c r="AZ443" s="218"/>
      <c r="BA443" s="218"/>
      <c r="BB443" s="218"/>
      <c r="BC443" s="218"/>
      <c r="BD443" s="218"/>
    </row>
    <row r="444" spans="14:56" ht="37.15" customHeight="1">
      <c r="N444" s="215"/>
      <c r="O444" s="215"/>
      <c r="P444" s="215"/>
      <c r="Q444" s="216"/>
      <c r="T444" s="218"/>
      <c r="U444" s="218"/>
      <c r="V444" s="218"/>
      <c r="W444" s="218"/>
      <c r="X444" s="218"/>
      <c r="Y444" s="218"/>
      <c r="Z444" s="218"/>
      <c r="AA444" s="218"/>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8"/>
      <c r="AX444" s="218"/>
      <c r="AY444" s="218"/>
      <c r="AZ444" s="218"/>
      <c r="BA444" s="218"/>
      <c r="BB444" s="218"/>
      <c r="BC444" s="218"/>
      <c r="BD444" s="218"/>
    </row>
    <row r="445" spans="14:56" ht="37.15" customHeight="1">
      <c r="N445" s="215"/>
      <c r="O445" s="215"/>
      <c r="P445" s="215"/>
      <c r="Q445" s="216"/>
      <c r="T445" s="218"/>
      <c r="U445" s="218"/>
      <c r="V445" s="218"/>
      <c r="W445" s="218"/>
      <c r="X445" s="218"/>
      <c r="Y445" s="218"/>
      <c r="Z445" s="218"/>
      <c r="AA445" s="218"/>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8"/>
      <c r="AX445" s="218"/>
      <c r="AY445" s="218"/>
      <c r="AZ445" s="218"/>
      <c r="BA445" s="218"/>
      <c r="BB445" s="218"/>
      <c r="BC445" s="218"/>
      <c r="BD445" s="218"/>
    </row>
    <row r="446" spans="14:56" ht="37.15" customHeight="1">
      <c r="N446" s="215"/>
      <c r="O446" s="215"/>
      <c r="P446" s="215"/>
      <c r="Q446" s="216"/>
      <c r="T446" s="218"/>
      <c r="U446" s="218"/>
      <c r="V446" s="218"/>
      <c r="W446" s="218"/>
      <c r="X446" s="218"/>
      <c r="Y446" s="218"/>
      <c r="Z446" s="218"/>
      <c r="AA446" s="218"/>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8"/>
      <c r="AX446" s="218"/>
      <c r="AY446" s="218"/>
      <c r="AZ446" s="218"/>
      <c r="BA446" s="218"/>
      <c r="BB446" s="218"/>
      <c r="BC446" s="218"/>
      <c r="BD446" s="218"/>
    </row>
    <row r="447" spans="14:56" ht="37.15" customHeight="1">
      <c r="N447" s="215"/>
      <c r="O447" s="215"/>
      <c r="P447" s="215"/>
      <c r="Q447" s="216"/>
      <c r="T447" s="218"/>
      <c r="U447" s="218"/>
      <c r="V447" s="218"/>
      <c r="W447" s="218"/>
      <c r="X447" s="218"/>
      <c r="Y447" s="218"/>
      <c r="Z447" s="218"/>
      <c r="AA447" s="218"/>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8"/>
      <c r="AX447" s="218"/>
      <c r="AY447" s="218"/>
      <c r="AZ447" s="218"/>
      <c r="BA447" s="218"/>
      <c r="BB447" s="218"/>
      <c r="BC447" s="218"/>
      <c r="BD447" s="218"/>
    </row>
    <row r="448" spans="14:56" ht="37.15" customHeight="1">
      <c r="N448" s="215"/>
      <c r="O448" s="215"/>
      <c r="P448" s="215"/>
      <c r="Q448" s="216"/>
      <c r="T448" s="218"/>
      <c r="U448" s="218"/>
      <c r="V448" s="218"/>
      <c r="W448" s="218"/>
      <c r="X448" s="218"/>
      <c r="Y448" s="218"/>
      <c r="Z448" s="218"/>
      <c r="AA448" s="218"/>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8"/>
      <c r="AX448" s="218"/>
      <c r="AY448" s="218"/>
      <c r="AZ448" s="218"/>
      <c r="BA448" s="218"/>
      <c r="BB448" s="218"/>
      <c r="BC448" s="218"/>
      <c r="BD448" s="218"/>
    </row>
    <row r="449" spans="14:56" ht="37.15" customHeight="1">
      <c r="N449" s="215"/>
      <c r="O449" s="215"/>
      <c r="P449" s="215"/>
      <c r="Q449" s="216"/>
      <c r="T449" s="218"/>
      <c r="U449" s="218"/>
      <c r="V449" s="218"/>
      <c r="W449" s="218"/>
      <c r="X449" s="218"/>
      <c r="Y449" s="218"/>
      <c r="Z449" s="218"/>
      <c r="AA449" s="218"/>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8"/>
      <c r="AX449" s="218"/>
      <c r="AY449" s="218"/>
      <c r="AZ449" s="218"/>
      <c r="BA449" s="218"/>
      <c r="BB449" s="218"/>
      <c r="BC449" s="218"/>
      <c r="BD449" s="218"/>
    </row>
    <row r="450" spans="14:56" ht="37.15" customHeight="1">
      <c r="N450" s="215"/>
      <c r="O450" s="215"/>
      <c r="P450" s="215"/>
      <c r="Q450" s="216"/>
      <c r="T450" s="218"/>
      <c r="U450" s="218"/>
      <c r="V450" s="218"/>
      <c r="W450" s="218"/>
      <c r="X450" s="218"/>
      <c r="Y450" s="218"/>
      <c r="Z450" s="218"/>
      <c r="AA450" s="218"/>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8"/>
      <c r="AX450" s="218"/>
      <c r="AY450" s="218"/>
      <c r="AZ450" s="218"/>
      <c r="BA450" s="218"/>
      <c r="BB450" s="218"/>
      <c r="BC450" s="218"/>
      <c r="BD450" s="218"/>
    </row>
    <row r="451" spans="14:56" ht="37.15" customHeight="1">
      <c r="N451" s="215"/>
      <c r="O451" s="215"/>
      <c r="P451" s="215"/>
      <c r="Q451" s="216"/>
      <c r="T451" s="218"/>
      <c r="U451" s="218"/>
      <c r="V451" s="218"/>
      <c r="W451" s="218"/>
      <c r="X451" s="218"/>
      <c r="Y451" s="218"/>
      <c r="Z451" s="218"/>
      <c r="AA451" s="218"/>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8"/>
      <c r="AX451" s="218"/>
      <c r="AY451" s="218"/>
      <c r="AZ451" s="218"/>
      <c r="BA451" s="218"/>
      <c r="BB451" s="218"/>
      <c r="BC451" s="218"/>
      <c r="BD451" s="218"/>
    </row>
    <row r="452" spans="14:56" ht="37.15" customHeight="1">
      <c r="N452" s="215"/>
      <c r="O452" s="215"/>
      <c r="P452" s="215"/>
      <c r="Q452" s="216"/>
      <c r="T452" s="218"/>
      <c r="U452" s="218"/>
      <c r="V452" s="218"/>
      <c r="W452" s="218"/>
      <c r="X452" s="218"/>
      <c r="Y452" s="218"/>
      <c r="Z452" s="218"/>
      <c r="AA452" s="218"/>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8"/>
      <c r="AX452" s="218"/>
      <c r="AY452" s="218"/>
      <c r="AZ452" s="218"/>
      <c r="BA452" s="218"/>
      <c r="BB452" s="218"/>
      <c r="BC452" s="218"/>
      <c r="BD452" s="218"/>
    </row>
    <row r="453" spans="14:56" ht="37.15" customHeight="1">
      <c r="N453" s="215"/>
      <c r="O453" s="215"/>
      <c r="P453" s="215"/>
      <c r="Q453" s="216"/>
      <c r="T453" s="218"/>
      <c r="U453" s="218"/>
      <c r="V453" s="218"/>
      <c r="W453" s="218"/>
      <c r="X453" s="218"/>
      <c r="Y453" s="218"/>
      <c r="Z453" s="218"/>
      <c r="AA453" s="218"/>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8"/>
      <c r="AX453" s="218"/>
      <c r="AY453" s="218"/>
      <c r="AZ453" s="218"/>
      <c r="BA453" s="218"/>
      <c r="BB453" s="218"/>
      <c r="BC453" s="218"/>
      <c r="BD453" s="218"/>
    </row>
    <row r="454" spans="14:56" ht="37.15" customHeight="1">
      <c r="N454" s="215"/>
      <c r="O454" s="215"/>
      <c r="P454" s="215"/>
      <c r="Q454" s="216"/>
      <c r="T454" s="218"/>
      <c r="U454" s="218"/>
      <c r="V454" s="218"/>
      <c r="W454" s="218"/>
      <c r="X454" s="218"/>
      <c r="Y454" s="218"/>
      <c r="Z454" s="218"/>
      <c r="AA454" s="218"/>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8"/>
      <c r="AX454" s="218"/>
      <c r="AY454" s="218"/>
      <c r="AZ454" s="218"/>
      <c r="BA454" s="218"/>
      <c r="BB454" s="218"/>
      <c r="BC454" s="218"/>
      <c r="BD454" s="218"/>
    </row>
    <row r="455" spans="14:56" ht="37.15" customHeight="1">
      <c r="N455" s="215"/>
      <c r="O455" s="215"/>
      <c r="P455" s="215"/>
      <c r="Q455" s="216"/>
      <c r="T455" s="218"/>
      <c r="U455" s="218"/>
      <c r="V455" s="218"/>
      <c r="W455" s="218"/>
      <c r="X455" s="218"/>
      <c r="Y455" s="218"/>
      <c r="Z455" s="218"/>
      <c r="AA455" s="218"/>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8"/>
      <c r="AX455" s="218"/>
      <c r="AY455" s="218"/>
      <c r="AZ455" s="218"/>
      <c r="BA455" s="218"/>
      <c r="BB455" s="218"/>
      <c r="BC455" s="218"/>
      <c r="BD455" s="218"/>
    </row>
    <row r="456" spans="14:56" ht="37.15" customHeight="1">
      <c r="N456" s="215"/>
      <c r="O456" s="215"/>
      <c r="P456" s="215"/>
      <c r="Q456" s="216"/>
      <c r="T456" s="218"/>
      <c r="U456" s="218"/>
      <c r="V456" s="218"/>
      <c r="W456" s="218"/>
      <c r="X456" s="218"/>
      <c r="Y456" s="218"/>
      <c r="Z456" s="218"/>
      <c r="AA456" s="218"/>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8"/>
      <c r="AX456" s="218"/>
      <c r="AY456" s="218"/>
      <c r="AZ456" s="218"/>
      <c r="BA456" s="218"/>
      <c r="BB456" s="218"/>
      <c r="BC456" s="218"/>
      <c r="BD456" s="218"/>
    </row>
    <row r="457" spans="14:56" ht="37.15" customHeight="1">
      <c r="N457" s="215"/>
      <c r="O457" s="215"/>
      <c r="P457" s="215"/>
      <c r="Q457" s="216"/>
      <c r="T457" s="218"/>
      <c r="U457" s="218"/>
      <c r="V457" s="218"/>
      <c r="W457" s="218"/>
      <c r="X457" s="218"/>
      <c r="Y457" s="218"/>
      <c r="Z457" s="218"/>
      <c r="AA457" s="218"/>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8"/>
      <c r="AX457" s="218"/>
      <c r="AY457" s="218"/>
      <c r="AZ457" s="218"/>
      <c r="BA457" s="218"/>
      <c r="BB457" s="218"/>
      <c r="BC457" s="218"/>
      <c r="BD457" s="218"/>
    </row>
    <row r="458" spans="14:56" ht="37.15" customHeight="1">
      <c r="N458" s="215"/>
      <c r="O458" s="215"/>
      <c r="P458" s="215"/>
      <c r="Q458" s="216"/>
      <c r="T458" s="218"/>
      <c r="U458" s="218"/>
      <c r="V458" s="218"/>
      <c r="W458" s="218"/>
      <c r="X458" s="218"/>
      <c r="Y458" s="218"/>
      <c r="Z458" s="218"/>
      <c r="AA458" s="218"/>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8"/>
      <c r="AX458" s="218"/>
      <c r="AY458" s="218"/>
      <c r="AZ458" s="218"/>
      <c r="BA458" s="218"/>
      <c r="BB458" s="218"/>
      <c r="BC458" s="218"/>
      <c r="BD458" s="218"/>
    </row>
    <row r="459" spans="14:56" ht="37.15" customHeight="1">
      <c r="N459" s="215"/>
      <c r="O459" s="215"/>
      <c r="P459" s="215"/>
      <c r="Q459" s="216"/>
      <c r="T459" s="218"/>
      <c r="U459" s="218"/>
      <c r="V459" s="218"/>
      <c r="W459" s="218"/>
      <c r="X459" s="218"/>
      <c r="Y459" s="218"/>
      <c r="Z459" s="218"/>
      <c r="AA459" s="218"/>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8"/>
      <c r="AX459" s="218"/>
      <c r="AY459" s="218"/>
      <c r="AZ459" s="218"/>
      <c r="BA459" s="218"/>
      <c r="BB459" s="218"/>
      <c r="BC459" s="218"/>
      <c r="BD459" s="218"/>
    </row>
    <row r="460" spans="14:56" ht="37.15" customHeight="1">
      <c r="N460" s="215"/>
      <c r="O460" s="215"/>
      <c r="P460" s="215"/>
      <c r="Q460" s="216"/>
      <c r="T460" s="218"/>
      <c r="U460" s="218"/>
      <c r="V460" s="218"/>
      <c r="W460" s="218"/>
      <c r="X460" s="218"/>
      <c r="Y460" s="218"/>
      <c r="Z460" s="218"/>
      <c r="AA460" s="218"/>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8"/>
      <c r="AX460" s="218"/>
      <c r="AY460" s="218"/>
      <c r="AZ460" s="218"/>
      <c r="BA460" s="218"/>
      <c r="BB460" s="218"/>
      <c r="BC460" s="218"/>
      <c r="BD460" s="218"/>
    </row>
    <row r="461" spans="14:56" ht="37.15" customHeight="1">
      <c r="N461" s="215"/>
      <c r="O461" s="215"/>
      <c r="P461" s="215"/>
      <c r="Q461" s="216"/>
      <c r="T461" s="218"/>
      <c r="U461" s="218"/>
      <c r="V461" s="218"/>
      <c r="W461" s="218"/>
      <c r="X461" s="218"/>
      <c r="Y461" s="218"/>
      <c r="Z461" s="218"/>
      <c r="AA461" s="218"/>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8"/>
      <c r="AX461" s="218"/>
      <c r="AY461" s="218"/>
      <c r="AZ461" s="218"/>
      <c r="BA461" s="218"/>
      <c r="BB461" s="218"/>
      <c r="BC461" s="218"/>
      <c r="BD461" s="218"/>
    </row>
    <row r="462" spans="14:56" ht="37.15" customHeight="1">
      <c r="N462" s="215"/>
      <c r="O462" s="215"/>
      <c r="P462" s="215"/>
      <c r="Q462" s="216"/>
      <c r="T462" s="218"/>
      <c r="U462" s="218"/>
      <c r="V462" s="218"/>
      <c r="W462" s="218"/>
      <c r="X462" s="218"/>
      <c r="Y462" s="218"/>
      <c r="Z462" s="218"/>
      <c r="AA462" s="218"/>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8"/>
      <c r="AX462" s="218"/>
      <c r="AY462" s="218"/>
      <c r="AZ462" s="218"/>
      <c r="BA462" s="218"/>
      <c r="BB462" s="218"/>
      <c r="BC462" s="218"/>
      <c r="BD462" s="218"/>
    </row>
    <row r="463" spans="14:56" ht="37.15" customHeight="1">
      <c r="N463" s="215"/>
      <c r="O463" s="215"/>
      <c r="P463" s="215"/>
      <c r="Q463" s="216"/>
      <c r="T463" s="218"/>
      <c r="U463" s="218"/>
      <c r="V463" s="218"/>
      <c r="W463" s="218"/>
      <c r="X463" s="218"/>
      <c r="Y463" s="218"/>
      <c r="Z463" s="218"/>
      <c r="AA463" s="218"/>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8"/>
      <c r="AX463" s="218"/>
      <c r="AY463" s="218"/>
      <c r="AZ463" s="218"/>
      <c r="BA463" s="218"/>
      <c r="BB463" s="218"/>
      <c r="BC463" s="218"/>
      <c r="BD463" s="218"/>
    </row>
    <row r="464" spans="14:56" ht="37.15" customHeight="1">
      <c r="N464" s="215"/>
      <c r="O464" s="215"/>
      <c r="P464" s="215"/>
      <c r="Q464" s="216"/>
      <c r="T464" s="218"/>
      <c r="U464" s="218"/>
      <c r="V464" s="218"/>
      <c r="W464" s="218"/>
      <c r="X464" s="218"/>
      <c r="Y464" s="218"/>
      <c r="Z464" s="218"/>
      <c r="AA464" s="218"/>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8"/>
      <c r="AX464" s="218"/>
      <c r="AY464" s="218"/>
      <c r="AZ464" s="218"/>
      <c r="BA464" s="218"/>
      <c r="BB464" s="218"/>
      <c r="BC464" s="218"/>
      <c r="BD464" s="218"/>
    </row>
    <row r="465" spans="14:56" ht="37.15" customHeight="1">
      <c r="N465" s="215"/>
      <c r="O465" s="215"/>
      <c r="P465" s="215"/>
      <c r="Q465" s="216"/>
      <c r="T465" s="218"/>
      <c r="U465" s="218"/>
      <c r="V465" s="218"/>
      <c r="W465" s="218"/>
      <c r="X465" s="218"/>
      <c r="Y465" s="218"/>
      <c r="Z465" s="218"/>
      <c r="AA465" s="218"/>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8"/>
      <c r="AX465" s="218"/>
      <c r="AY465" s="218"/>
      <c r="AZ465" s="218"/>
      <c r="BA465" s="218"/>
      <c r="BB465" s="218"/>
      <c r="BC465" s="218"/>
      <c r="BD465" s="218"/>
    </row>
    <row r="466" spans="14:56" ht="37.15" customHeight="1">
      <c r="N466" s="215"/>
      <c r="O466" s="215"/>
      <c r="P466" s="215"/>
      <c r="Q466" s="216"/>
      <c r="T466" s="218"/>
      <c r="U466" s="218"/>
      <c r="V466" s="218"/>
      <c r="W466" s="218"/>
      <c r="X466" s="218"/>
      <c r="Y466" s="218"/>
      <c r="Z466" s="218"/>
      <c r="AA466" s="218"/>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8"/>
      <c r="AX466" s="218"/>
      <c r="AY466" s="218"/>
      <c r="AZ466" s="218"/>
      <c r="BA466" s="218"/>
      <c r="BB466" s="218"/>
      <c r="BC466" s="218"/>
      <c r="BD466" s="218"/>
    </row>
    <row r="467" spans="14:56" ht="37.15" customHeight="1">
      <c r="N467" s="215"/>
      <c r="O467" s="215"/>
      <c r="P467" s="215"/>
      <c r="Q467" s="216"/>
      <c r="T467" s="218"/>
      <c r="U467" s="218"/>
      <c r="V467" s="218"/>
      <c r="W467" s="218"/>
      <c r="X467" s="218"/>
      <c r="Y467" s="218"/>
      <c r="Z467" s="218"/>
      <c r="AA467" s="218"/>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8"/>
      <c r="AX467" s="218"/>
      <c r="AY467" s="218"/>
      <c r="AZ467" s="218"/>
      <c r="BA467" s="218"/>
      <c r="BB467" s="218"/>
      <c r="BC467" s="218"/>
      <c r="BD467" s="218"/>
    </row>
    <row r="468" spans="14:56" ht="37.15" customHeight="1">
      <c r="N468" s="215"/>
      <c r="O468" s="215"/>
      <c r="P468" s="215"/>
      <c r="Q468" s="216"/>
      <c r="T468" s="218"/>
      <c r="U468" s="218"/>
      <c r="V468" s="218"/>
      <c r="W468" s="218"/>
      <c r="X468" s="218"/>
      <c r="Y468" s="218"/>
      <c r="Z468" s="218"/>
      <c r="AA468" s="218"/>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8"/>
      <c r="AX468" s="218"/>
      <c r="AY468" s="218"/>
      <c r="AZ468" s="218"/>
      <c r="BA468" s="218"/>
      <c r="BB468" s="218"/>
      <c r="BC468" s="218"/>
      <c r="BD468" s="218"/>
    </row>
    <row r="469" spans="14:56" ht="37.15" customHeight="1">
      <c r="N469" s="215"/>
      <c r="O469" s="215"/>
      <c r="P469" s="215"/>
      <c r="Q469" s="216"/>
      <c r="T469" s="218"/>
      <c r="U469" s="218"/>
      <c r="V469" s="218"/>
      <c r="W469" s="218"/>
      <c r="X469" s="218"/>
      <c r="Y469" s="218"/>
      <c r="Z469" s="218"/>
      <c r="AA469" s="218"/>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8"/>
      <c r="AX469" s="218"/>
      <c r="AY469" s="218"/>
      <c r="AZ469" s="218"/>
      <c r="BA469" s="218"/>
      <c r="BB469" s="218"/>
      <c r="BC469" s="218"/>
      <c r="BD469" s="218"/>
    </row>
    <row r="470" spans="14:56" ht="37.15" customHeight="1">
      <c r="N470" s="215"/>
      <c r="O470" s="215"/>
      <c r="P470" s="215"/>
      <c r="Q470" s="216"/>
      <c r="T470" s="218"/>
      <c r="U470" s="218"/>
      <c r="V470" s="218"/>
      <c r="W470" s="218"/>
      <c r="X470" s="218"/>
      <c r="Y470" s="218"/>
      <c r="Z470" s="218"/>
      <c r="AA470" s="218"/>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8"/>
      <c r="AX470" s="218"/>
      <c r="AY470" s="218"/>
      <c r="AZ470" s="218"/>
      <c r="BA470" s="218"/>
      <c r="BB470" s="218"/>
      <c r="BC470" s="218"/>
      <c r="BD470" s="218"/>
    </row>
    <row r="471" spans="14:56" ht="37.15" customHeight="1">
      <c r="N471" s="215"/>
      <c r="O471" s="215"/>
      <c r="P471" s="215"/>
      <c r="Q471" s="216"/>
      <c r="T471" s="218"/>
      <c r="U471" s="218"/>
      <c r="V471" s="218"/>
      <c r="W471" s="218"/>
      <c r="X471" s="218"/>
      <c r="Y471" s="218"/>
      <c r="Z471" s="218"/>
      <c r="AA471" s="218"/>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8"/>
      <c r="AX471" s="218"/>
      <c r="AY471" s="218"/>
      <c r="AZ471" s="218"/>
      <c r="BA471" s="218"/>
      <c r="BB471" s="218"/>
      <c r="BC471" s="218"/>
      <c r="BD471" s="218"/>
    </row>
    <row r="472" spans="14:56" ht="37.15" customHeight="1">
      <c r="N472" s="215"/>
      <c r="O472" s="215"/>
      <c r="P472" s="215"/>
      <c r="Q472" s="216"/>
      <c r="T472" s="218"/>
      <c r="U472" s="218"/>
      <c r="V472" s="218"/>
      <c r="W472" s="218"/>
      <c r="X472" s="218"/>
      <c r="Y472" s="218"/>
      <c r="Z472" s="218"/>
      <c r="AA472" s="218"/>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8"/>
      <c r="AX472" s="218"/>
      <c r="AY472" s="218"/>
      <c r="AZ472" s="218"/>
      <c r="BA472" s="218"/>
      <c r="BB472" s="218"/>
      <c r="BC472" s="218"/>
      <c r="BD472" s="218"/>
    </row>
    <row r="473" spans="14:56" ht="37.15" customHeight="1">
      <c r="N473" s="215"/>
      <c r="O473" s="215"/>
      <c r="P473" s="215"/>
      <c r="Q473" s="216"/>
      <c r="T473" s="218"/>
      <c r="U473" s="218"/>
      <c r="V473" s="218"/>
      <c r="W473" s="218"/>
      <c r="X473" s="218"/>
      <c r="Y473" s="218"/>
      <c r="Z473" s="218"/>
      <c r="AA473" s="218"/>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8"/>
      <c r="AX473" s="218"/>
      <c r="AY473" s="218"/>
      <c r="AZ473" s="218"/>
      <c r="BA473" s="218"/>
      <c r="BB473" s="218"/>
      <c r="BC473" s="218"/>
      <c r="BD473" s="218"/>
    </row>
    <row r="474" spans="14:56" ht="37.15" customHeight="1">
      <c r="N474" s="215"/>
      <c r="O474" s="215"/>
      <c r="P474" s="215"/>
      <c r="Q474" s="216"/>
      <c r="T474" s="218"/>
      <c r="U474" s="218"/>
      <c r="V474" s="218"/>
      <c r="W474" s="218"/>
      <c r="X474" s="218"/>
      <c r="Y474" s="218"/>
      <c r="Z474" s="218"/>
      <c r="AA474" s="218"/>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8"/>
      <c r="AX474" s="218"/>
      <c r="AY474" s="218"/>
      <c r="AZ474" s="218"/>
      <c r="BA474" s="218"/>
      <c r="BB474" s="218"/>
      <c r="BC474" s="218"/>
      <c r="BD474" s="218"/>
    </row>
    <row r="475" spans="14:56" ht="37.15" customHeight="1">
      <c r="N475" s="215"/>
      <c r="O475" s="215"/>
      <c r="P475" s="215"/>
      <c r="Q475" s="216"/>
      <c r="T475" s="218"/>
      <c r="U475" s="218"/>
      <c r="V475" s="218"/>
      <c r="W475" s="218"/>
      <c r="X475" s="218"/>
      <c r="Y475" s="218"/>
      <c r="Z475" s="218"/>
      <c r="AA475" s="218"/>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8"/>
      <c r="AX475" s="218"/>
      <c r="AY475" s="218"/>
      <c r="AZ475" s="218"/>
      <c r="BA475" s="218"/>
      <c r="BB475" s="218"/>
      <c r="BC475" s="218"/>
      <c r="BD475" s="218"/>
    </row>
    <row r="476" spans="14:56" ht="37.15" customHeight="1">
      <c r="N476" s="215"/>
      <c r="O476" s="215"/>
      <c r="P476" s="215"/>
      <c r="Q476" s="216"/>
      <c r="T476" s="218"/>
      <c r="U476" s="218"/>
      <c r="V476" s="218"/>
      <c r="W476" s="218"/>
      <c r="X476" s="218"/>
      <c r="Y476" s="218"/>
      <c r="Z476" s="218"/>
      <c r="AA476" s="218"/>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8"/>
      <c r="AX476" s="218"/>
      <c r="AY476" s="218"/>
      <c r="AZ476" s="218"/>
      <c r="BA476" s="218"/>
      <c r="BB476" s="218"/>
      <c r="BC476" s="218"/>
      <c r="BD476" s="218"/>
    </row>
    <row r="477" spans="14:56" ht="37.15" customHeight="1">
      <c r="N477" s="215"/>
      <c r="O477" s="215"/>
      <c r="P477" s="215"/>
      <c r="Q477" s="216"/>
      <c r="T477" s="218"/>
      <c r="U477" s="218"/>
      <c r="V477" s="218"/>
      <c r="W477" s="218"/>
      <c r="X477" s="218"/>
      <c r="Y477" s="218"/>
      <c r="Z477" s="218"/>
      <c r="AA477" s="218"/>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8"/>
      <c r="AX477" s="218"/>
      <c r="AY477" s="218"/>
      <c r="AZ477" s="218"/>
      <c r="BA477" s="218"/>
      <c r="BB477" s="218"/>
      <c r="BC477" s="218"/>
      <c r="BD477" s="218"/>
    </row>
    <row r="478" spans="14:56" ht="37.15" customHeight="1">
      <c r="N478" s="215"/>
      <c r="O478" s="215"/>
      <c r="P478" s="215"/>
      <c r="Q478" s="216"/>
      <c r="T478" s="218"/>
      <c r="U478" s="218"/>
      <c r="V478" s="218"/>
      <c r="W478" s="218"/>
      <c r="X478" s="218"/>
      <c r="Y478" s="218"/>
      <c r="Z478" s="218"/>
      <c r="AA478" s="218"/>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8"/>
      <c r="AX478" s="218"/>
      <c r="AY478" s="218"/>
      <c r="AZ478" s="218"/>
      <c r="BA478" s="218"/>
      <c r="BB478" s="218"/>
      <c r="BC478" s="218"/>
      <c r="BD478" s="218"/>
    </row>
    <row r="479" spans="14:56" ht="37.15" customHeight="1">
      <c r="N479" s="215"/>
      <c r="O479" s="215"/>
      <c r="P479" s="215"/>
      <c r="Q479" s="216"/>
      <c r="T479" s="218"/>
      <c r="U479" s="218"/>
      <c r="V479" s="218"/>
      <c r="W479" s="218"/>
      <c r="X479" s="218"/>
      <c r="Y479" s="218"/>
      <c r="Z479" s="218"/>
      <c r="AA479" s="218"/>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8"/>
      <c r="AX479" s="218"/>
      <c r="AY479" s="218"/>
      <c r="AZ479" s="218"/>
      <c r="BA479" s="218"/>
      <c r="BB479" s="218"/>
      <c r="BC479" s="218"/>
      <c r="BD479" s="218"/>
    </row>
    <row r="480" spans="14:56" ht="37.15" customHeight="1">
      <c r="N480" s="215"/>
      <c r="O480" s="215"/>
      <c r="P480" s="215"/>
      <c r="Q480" s="216"/>
      <c r="T480" s="218"/>
      <c r="U480" s="218"/>
      <c r="V480" s="218"/>
      <c r="W480" s="218"/>
      <c r="X480" s="218"/>
      <c r="Y480" s="218"/>
      <c r="Z480" s="218"/>
      <c r="AA480" s="218"/>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8"/>
      <c r="AX480" s="218"/>
      <c r="AY480" s="218"/>
      <c r="AZ480" s="218"/>
      <c r="BA480" s="218"/>
      <c r="BB480" s="218"/>
      <c r="BC480" s="218"/>
      <c r="BD480" s="218"/>
    </row>
    <row r="481" spans="14:56" ht="37.15" customHeight="1">
      <c r="N481" s="215"/>
      <c r="O481" s="215"/>
      <c r="P481" s="215"/>
      <c r="Q481" s="216"/>
      <c r="T481" s="218"/>
      <c r="U481" s="218"/>
      <c r="V481" s="218"/>
      <c r="W481" s="218"/>
      <c r="X481" s="218"/>
      <c r="Y481" s="218"/>
      <c r="Z481" s="218"/>
      <c r="AA481" s="218"/>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8"/>
      <c r="AX481" s="218"/>
      <c r="AY481" s="218"/>
      <c r="AZ481" s="218"/>
      <c r="BA481" s="218"/>
      <c r="BB481" s="218"/>
      <c r="BC481" s="218"/>
      <c r="BD481" s="218"/>
    </row>
    <row r="482" spans="14:56" ht="37.15" customHeight="1">
      <c r="N482" s="215"/>
      <c r="O482" s="215"/>
      <c r="P482" s="215"/>
      <c r="Q482" s="216"/>
      <c r="T482" s="218"/>
      <c r="U482" s="218"/>
      <c r="V482" s="218"/>
      <c r="W482" s="218"/>
      <c r="X482" s="218"/>
      <c r="Y482" s="218"/>
      <c r="Z482" s="218"/>
      <c r="AA482" s="218"/>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8"/>
      <c r="AX482" s="218"/>
      <c r="AY482" s="218"/>
      <c r="AZ482" s="218"/>
      <c r="BA482" s="218"/>
      <c r="BB482" s="218"/>
      <c r="BC482" s="218"/>
      <c r="BD482" s="218"/>
    </row>
    <row r="483" spans="14:56" ht="37.15" customHeight="1">
      <c r="N483" s="215"/>
      <c r="O483" s="215"/>
      <c r="P483" s="215"/>
      <c r="Q483" s="216"/>
      <c r="T483" s="218"/>
      <c r="U483" s="218"/>
      <c r="V483" s="218"/>
      <c r="W483" s="218"/>
      <c r="X483" s="218"/>
      <c r="Y483" s="218"/>
      <c r="Z483" s="218"/>
      <c r="AA483" s="218"/>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8"/>
      <c r="AX483" s="218"/>
      <c r="AY483" s="218"/>
      <c r="AZ483" s="218"/>
      <c r="BA483" s="218"/>
      <c r="BB483" s="218"/>
      <c r="BC483" s="218"/>
      <c r="BD483" s="218"/>
    </row>
    <row r="484" spans="14:56" ht="37.15" customHeight="1">
      <c r="N484" s="215"/>
      <c r="O484" s="215"/>
      <c r="P484" s="215"/>
      <c r="Q484" s="216"/>
      <c r="T484" s="218"/>
      <c r="U484" s="218"/>
      <c r="V484" s="218"/>
      <c r="W484" s="218"/>
      <c r="X484" s="218"/>
      <c r="Y484" s="218"/>
      <c r="Z484" s="218"/>
      <c r="AA484" s="218"/>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8"/>
      <c r="AX484" s="218"/>
      <c r="AY484" s="218"/>
      <c r="AZ484" s="218"/>
      <c r="BA484" s="218"/>
      <c r="BB484" s="218"/>
      <c r="BC484" s="218"/>
      <c r="BD484" s="218"/>
    </row>
    <row r="485" spans="14:56" ht="37.15" customHeight="1">
      <c r="N485" s="215"/>
      <c r="O485" s="215"/>
      <c r="P485" s="215"/>
      <c r="Q485" s="216"/>
      <c r="T485" s="218"/>
      <c r="U485" s="218"/>
      <c r="V485" s="218"/>
      <c r="W485" s="218"/>
      <c r="X485" s="218"/>
      <c r="Y485" s="218"/>
      <c r="Z485" s="218"/>
      <c r="AA485" s="218"/>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8"/>
      <c r="AX485" s="218"/>
      <c r="AY485" s="218"/>
      <c r="AZ485" s="218"/>
      <c r="BA485" s="218"/>
      <c r="BB485" s="218"/>
      <c r="BC485" s="218"/>
      <c r="BD485" s="218"/>
    </row>
    <row r="486" spans="14:56" ht="37.15" customHeight="1">
      <c r="N486" s="215"/>
      <c r="O486" s="215"/>
      <c r="P486" s="215"/>
      <c r="Q486" s="216"/>
      <c r="T486" s="218"/>
      <c r="U486" s="218"/>
      <c r="V486" s="218"/>
      <c r="W486" s="218"/>
      <c r="X486" s="218"/>
      <c r="Y486" s="218"/>
      <c r="Z486" s="218"/>
      <c r="AA486" s="218"/>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8"/>
      <c r="AX486" s="218"/>
      <c r="AY486" s="218"/>
      <c r="AZ486" s="218"/>
      <c r="BA486" s="218"/>
      <c r="BB486" s="218"/>
      <c r="BC486" s="218"/>
      <c r="BD486" s="218"/>
    </row>
    <row r="487" spans="14:56" ht="37.15" customHeight="1">
      <c r="N487" s="215"/>
      <c r="O487" s="215"/>
      <c r="P487" s="215"/>
      <c r="Q487" s="216"/>
      <c r="T487" s="218"/>
      <c r="U487" s="218"/>
      <c r="V487" s="218"/>
      <c r="W487" s="218"/>
      <c r="X487" s="218"/>
      <c r="Y487" s="218"/>
      <c r="Z487" s="218"/>
      <c r="AA487" s="218"/>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8"/>
      <c r="AX487" s="218"/>
      <c r="AY487" s="218"/>
      <c r="AZ487" s="218"/>
      <c r="BA487" s="218"/>
      <c r="BB487" s="218"/>
      <c r="BC487" s="218"/>
      <c r="BD487" s="218"/>
    </row>
    <row r="488" spans="14:56" ht="37.15" customHeight="1">
      <c r="N488" s="215"/>
      <c r="O488" s="215"/>
      <c r="P488" s="215"/>
      <c r="Q488" s="216"/>
      <c r="T488" s="218"/>
      <c r="U488" s="218"/>
      <c r="V488" s="218"/>
      <c r="W488" s="218"/>
      <c r="X488" s="218"/>
      <c r="Y488" s="218"/>
      <c r="Z488" s="218"/>
      <c r="AA488" s="218"/>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8"/>
      <c r="AX488" s="218"/>
      <c r="AY488" s="218"/>
      <c r="AZ488" s="218"/>
      <c r="BA488" s="218"/>
      <c r="BB488" s="218"/>
      <c r="BC488" s="218"/>
      <c r="BD488" s="218"/>
    </row>
    <row r="489" spans="14:56" ht="37.15" customHeight="1">
      <c r="N489" s="215"/>
      <c r="O489" s="215"/>
      <c r="P489" s="215"/>
      <c r="Q489" s="216"/>
      <c r="T489" s="218"/>
      <c r="U489" s="218"/>
      <c r="V489" s="218"/>
      <c r="W489" s="218"/>
      <c r="X489" s="218"/>
      <c r="Y489" s="218"/>
      <c r="Z489" s="218"/>
      <c r="AA489" s="218"/>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8"/>
      <c r="AX489" s="218"/>
      <c r="AY489" s="218"/>
      <c r="AZ489" s="218"/>
      <c r="BA489" s="218"/>
      <c r="BB489" s="218"/>
      <c r="BC489" s="218"/>
      <c r="BD489" s="218"/>
    </row>
    <row r="490" spans="14:56" ht="37.15" customHeight="1">
      <c r="N490" s="215"/>
      <c r="O490" s="215"/>
      <c r="P490" s="215"/>
      <c r="Q490" s="216"/>
      <c r="T490" s="218"/>
      <c r="U490" s="218"/>
      <c r="V490" s="218"/>
      <c r="W490" s="218"/>
      <c r="X490" s="218"/>
      <c r="Y490" s="218"/>
      <c r="Z490" s="218"/>
      <c r="AA490" s="218"/>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8"/>
      <c r="AX490" s="218"/>
      <c r="AY490" s="218"/>
      <c r="AZ490" s="218"/>
      <c r="BA490" s="218"/>
      <c r="BB490" s="218"/>
      <c r="BC490" s="218"/>
      <c r="BD490" s="218"/>
    </row>
    <row r="491" spans="14:56" ht="37.15" customHeight="1">
      <c r="N491" s="215"/>
      <c r="O491" s="215"/>
      <c r="P491" s="215"/>
      <c r="Q491" s="216"/>
      <c r="T491" s="218"/>
      <c r="U491" s="218"/>
      <c r="V491" s="218"/>
      <c r="W491" s="218"/>
      <c r="X491" s="218"/>
      <c r="Y491" s="218"/>
      <c r="Z491" s="218"/>
      <c r="AA491" s="218"/>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8"/>
      <c r="AX491" s="218"/>
      <c r="AY491" s="218"/>
      <c r="AZ491" s="218"/>
      <c r="BA491" s="218"/>
      <c r="BB491" s="218"/>
      <c r="BC491" s="218"/>
      <c r="BD491" s="218"/>
    </row>
    <row r="492" spans="14:56" ht="37.15" customHeight="1">
      <c r="N492" s="215"/>
      <c r="O492" s="215"/>
      <c r="P492" s="215"/>
      <c r="Q492" s="216"/>
      <c r="T492" s="218"/>
      <c r="U492" s="218"/>
      <c r="V492" s="218"/>
      <c r="W492" s="218"/>
      <c r="X492" s="218"/>
      <c r="Y492" s="218"/>
      <c r="Z492" s="218"/>
      <c r="AA492" s="218"/>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8"/>
      <c r="AX492" s="218"/>
      <c r="AY492" s="218"/>
      <c r="AZ492" s="218"/>
      <c r="BA492" s="218"/>
      <c r="BB492" s="218"/>
      <c r="BC492" s="218"/>
      <c r="BD492" s="218"/>
    </row>
    <row r="493" spans="14:56" ht="37.15" customHeight="1">
      <c r="N493" s="215"/>
      <c r="O493" s="215"/>
      <c r="P493" s="215"/>
      <c r="Q493" s="216"/>
      <c r="T493" s="218"/>
      <c r="U493" s="218"/>
      <c r="V493" s="218"/>
      <c r="W493" s="218"/>
      <c r="X493" s="218"/>
      <c r="Y493" s="218"/>
      <c r="Z493" s="218"/>
      <c r="AA493" s="218"/>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8"/>
      <c r="AX493" s="218"/>
      <c r="AY493" s="218"/>
      <c r="AZ493" s="218"/>
      <c r="BA493" s="218"/>
      <c r="BB493" s="218"/>
      <c r="BC493" s="218"/>
      <c r="BD493" s="218"/>
    </row>
    <row r="494" spans="14:56" ht="37.15" customHeight="1">
      <c r="N494" s="215"/>
      <c r="O494" s="215"/>
      <c r="P494" s="215"/>
      <c r="Q494" s="216"/>
      <c r="T494" s="218"/>
      <c r="U494" s="218"/>
      <c r="V494" s="218"/>
      <c r="W494" s="218"/>
      <c r="X494" s="218"/>
      <c r="Y494" s="218"/>
      <c r="Z494" s="218"/>
      <c r="AA494" s="218"/>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8"/>
      <c r="AX494" s="218"/>
      <c r="AY494" s="218"/>
      <c r="AZ494" s="218"/>
      <c r="BA494" s="218"/>
      <c r="BB494" s="218"/>
      <c r="BC494" s="218"/>
      <c r="BD494" s="218"/>
    </row>
    <row r="495" spans="14:56" ht="37.15" customHeight="1">
      <c r="N495" s="215"/>
      <c r="O495" s="215"/>
      <c r="P495" s="215"/>
      <c r="Q495" s="216"/>
      <c r="T495" s="218"/>
      <c r="U495" s="218"/>
      <c r="V495" s="218"/>
      <c r="W495" s="218"/>
      <c r="X495" s="218"/>
      <c r="Y495" s="218"/>
      <c r="Z495" s="218"/>
      <c r="AA495" s="218"/>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8"/>
      <c r="AX495" s="218"/>
      <c r="AY495" s="218"/>
      <c r="AZ495" s="218"/>
      <c r="BA495" s="218"/>
      <c r="BB495" s="218"/>
      <c r="BC495" s="218"/>
      <c r="BD495" s="218"/>
    </row>
    <row r="496" spans="14:56" ht="37.15" customHeight="1">
      <c r="N496" s="215"/>
      <c r="O496" s="215"/>
      <c r="P496" s="215"/>
      <c r="Q496" s="216"/>
      <c r="T496" s="218"/>
      <c r="U496" s="218"/>
      <c r="V496" s="218"/>
      <c r="W496" s="218"/>
      <c r="X496" s="218"/>
      <c r="Y496" s="218"/>
      <c r="Z496" s="218"/>
      <c r="AA496" s="218"/>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8"/>
      <c r="AX496" s="218"/>
      <c r="AY496" s="218"/>
      <c r="AZ496" s="218"/>
      <c r="BA496" s="218"/>
      <c r="BB496" s="218"/>
      <c r="BC496" s="218"/>
      <c r="BD496" s="218"/>
    </row>
    <row r="497" spans="14:56" ht="37.15" customHeight="1">
      <c r="N497" s="215"/>
      <c r="O497" s="215"/>
      <c r="P497" s="215"/>
      <c r="Q497" s="216"/>
      <c r="T497" s="218"/>
      <c r="U497" s="218"/>
      <c r="V497" s="218"/>
      <c r="W497" s="218"/>
      <c r="X497" s="218"/>
      <c r="Y497" s="218"/>
      <c r="Z497" s="218"/>
      <c r="AA497" s="218"/>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8"/>
      <c r="AX497" s="218"/>
      <c r="AY497" s="218"/>
      <c r="AZ497" s="218"/>
      <c r="BA497" s="218"/>
      <c r="BB497" s="218"/>
      <c r="BC497" s="218"/>
      <c r="BD497" s="218"/>
    </row>
    <row r="498" spans="14:56" ht="37.15" customHeight="1">
      <c r="N498" s="215"/>
      <c r="O498" s="215"/>
      <c r="P498" s="215"/>
      <c r="Q498" s="216"/>
      <c r="T498" s="218"/>
      <c r="U498" s="218"/>
      <c r="V498" s="218"/>
      <c r="W498" s="218"/>
      <c r="X498" s="218"/>
      <c r="Y498" s="218"/>
      <c r="Z498" s="218"/>
      <c r="AA498" s="218"/>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8"/>
      <c r="AX498" s="218"/>
      <c r="AY498" s="218"/>
      <c r="AZ498" s="218"/>
      <c r="BA498" s="218"/>
      <c r="BB498" s="218"/>
      <c r="BC498" s="218"/>
      <c r="BD498" s="218"/>
    </row>
    <row r="499" spans="14:56" ht="37.15" customHeight="1">
      <c r="N499" s="215"/>
      <c r="O499" s="215"/>
      <c r="P499" s="215"/>
      <c r="Q499" s="216"/>
      <c r="T499" s="218"/>
      <c r="U499" s="218"/>
      <c r="V499" s="218"/>
      <c r="W499" s="218"/>
      <c r="X499" s="218"/>
      <c r="Y499" s="218"/>
      <c r="Z499" s="218"/>
      <c r="AA499" s="218"/>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8"/>
      <c r="AX499" s="218"/>
      <c r="AY499" s="218"/>
      <c r="AZ499" s="218"/>
      <c r="BA499" s="218"/>
      <c r="BB499" s="218"/>
      <c r="BC499" s="218"/>
      <c r="BD499" s="218"/>
    </row>
    <row r="500" spans="14:56" ht="37.15" customHeight="1">
      <c r="N500" s="215"/>
      <c r="O500" s="215"/>
      <c r="P500" s="215"/>
      <c r="Q500" s="216"/>
      <c r="T500" s="218"/>
      <c r="U500" s="218"/>
      <c r="V500" s="218"/>
      <c r="W500" s="218"/>
      <c r="X500" s="218"/>
      <c r="Y500" s="218"/>
      <c r="Z500" s="218"/>
      <c r="AA500" s="218"/>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8"/>
      <c r="AX500" s="218"/>
      <c r="AY500" s="218"/>
      <c r="AZ500" s="218"/>
      <c r="BA500" s="218"/>
      <c r="BB500" s="218"/>
      <c r="BC500" s="218"/>
      <c r="BD500" s="218"/>
    </row>
    <row r="501" spans="14:56" ht="37.15" customHeight="1">
      <c r="N501" s="215"/>
      <c r="O501" s="215"/>
      <c r="P501" s="215"/>
      <c r="Q501" s="216"/>
      <c r="T501" s="218"/>
      <c r="U501" s="218"/>
      <c r="V501" s="218"/>
      <c r="W501" s="218"/>
      <c r="X501" s="218"/>
      <c r="Y501" s="218"/>
      <c r="Z501" s="218"/>
      <c r="AA501" s="218"/>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8"/>
      <c r="AX501" s="218"/>
      <c r="AY501" s="218"/>
      <c r="AZ501" s="218"/>
      <c r="BA501" s="218"/>
      <c r="BB501" s="218"/>
      <c r="BC501" s="218"/>
      <c r="BD501" s="218"/>
    </row>
    <row r="502" spans="14:56" ht="37.15" customHeight="1">
      <c r="N502" s="215"/>
      <c r="O502" s="215"/>
      <c r="P502" s="215"/>
      <c r="Q502" s="216"/>
      <c r="T502" s="218"/>
      <c r="U502" s="218"/>
      <c r="V502" s="218"/>
      <c r="W502" s="218"/>
      <c r="X502" s="218"/>
      <c r="Y502" s="218"/>
      <c r="Z502" s="218"/>
      <c r="AA502" s="218"/>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8"/>
      <c r="AX502" s="218"/>
      <c r="AY502" s="218"/>
      <c r="AZ502" s="218"/>
      <c r="BA502" s="218"/>
      <c r="BB502" s="218"/>
      <c r="BC502" s="218"/>
      <c r="BD502" s="218"/>
    </row>
    <row r="503" spans="14:56" ht="37.15" customHeight="1">
      <c r="N503" s="215"/>
      <c r="O503" s="215"/>
      <c r="P503" s="215"/>
      <c r="Q503" s="216"/>
      <c r="T503" s="218"/>
      <c r="U503" s="218"/>
      <c r="V503" s="218"/>
      <c r="W503" s="218"/>
      <c r="X503" s="218"/>
      <c r="Y503" s="218"/>
      <c r="Z503" s="218"/>
      <c r="AA503" s="218"/>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8"/>
      <c r="AX503" s="218"/>
      <c r="AY503" s="218"/>
      <c r="AZ503" s="218"/>
      <c r="BA503" s="218"/>
      <c r="BB503" s="218"/>
      <c r="BC503" s="218"/>
      <c r="BD503" s="218"/>
    </row>
    <row r="504" spans="14:56" ht="37.15" customHeight="1">
      <c r="N504" s="215"/>
      <c r="O504" s="215"/>
      <c r="P504" s="215"/>
      <c r="Q504" s="216"/>
      <c r="T504" s="218"/>
      <c r="U504" s="218"/>
      <c r="V504" s="218"/>
      <c r="W504" s="218"/>
      <c r="X504" s="218"/>
      <c r="Y504" s="218"/>
      <c r="Z504" s="218"/>
      <c r="AA504" s="218"/>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8"/>
      <c r="AX504" s="218"/>
      <c r="AY504" s="218"/>
      <c r="AZ504" s="218"/>
      <c r="BA504" s="218"/>
      <c r="BB504" s="218"/>
      <c r="BC504" s="218"/>
      <c r="BD504" s="218"/>
    </row>
    <row r="505" spans="14:56" ht="37.15" customHeight="1">
      <c r="N505" s="215"/>
      <c r="O505" s="215"/>
      <c r="P505" s="215"/>
      <c r="Q505" s="216"/>
      <c r="T505" s="218"/>
      <c r="U505" s="218"/>
      <c r="V505" s="218"/>
      <c r="W505" s="218"/>
      <c r="X505" s="218"/>
      <c r="Y505" s="218"/>
      <c r="Z505" s="218"/>
      <c r="AA505" s="218"/>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8"/>
      <c r="AX505" s="218"/>
      <c r="AY505" s="218"/>
      <c r="AZ505" s="218"/>
      <c r="BA505" s="218"/>
      <c r="BB505" s="218"/>
      <c r="BC505" s="218"/>
      <c r="BD505" s="218"/>
    </row>
    <row r="506" spans="14:56" ht="37.15" customHeight="1">
      <c r="N506" s="215"/>
      <c r="O506" s="215"/>
      <c r="P506" s="215"/>
      <c r="Q506" s="216"/>
      <c r="T506" s="218"/>
      <c r="U506" s="218"/>
      <c r="V506" s="218"/>
      <c r="W506" s="218"/>
      <c r="X506" s="218"/>
      <c r="Y506" s="218"/>
      <c r="Z506" s="218"/>
      <c r="AA506" s="218"/>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8"/>
      <c r="AX506" s="218"/>
      <c r="AY506" s="218"/>
      <c r="AZ506" s="218"/>
      <c r="BA506" s="218"/>
      <c r="BB506" s="218"/>
      <c r="BC506" s="218"/>
      <c r="BD506" s="218"/>
    </row>
    <row r="507" spans="14:56" ht="37.15" customHeight="1">
      <c r="N507" s="215"/>
      <c r="O507" s="215"/>
      <c r="P507" s="215"/>
      <c r="Q507" s="216"/>
      <c r="T507" s="218"/>
      <c r="U507" s="218"/>
      <c r="V507" s="218"/>
      <c r="W507" s="218"/>
      <c r="X507" s="218"/>
      <c r="Y507" s="218"/>
      <c r="Z507" s="218"/>
      <c r="AA507" s="218"/>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8"/>
      <c r="AX507" s="218"/>
      <c r="AY507" s="218"/>
      <c r="AZ507" s="218"/>
      <c r="BA507" s="218"/>
      <c r="BB507" s="218"/>
      <c r="BC507" s="218"/>
      <c r="BD507" s="218"/>
    </row>
    <row r="508" spans="14:56" ht="37.15" customHeight="1">
      <c r="N508" s="215"/>
      <c r="O508" s="215"/>
      <c r="P508" s="215"/>
      <c r="Q508" s="216"/>
      <c r="T508" s="218"/>
      <c r="U508" s="218"/>
      <c r="V508" s="218"/>
      <c r="W508" s="218"/>
      <c r="X508" s="218"/>
      <c r="Y508" s="218"/>
      <c r="Z508" s="218"/>
      <c r="AA508" s="218"/>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8"/>
      <c r="AX508" s="218"/>
      <c r="AY508" s="218"/>
      <c r="AZ508" s="218"/>
      <c r="BA508" s="218"/>
      <c r="BB508" s="218"/>
      <c r="BC508" s="218"/>
      <c r="BD508" s="218"/>
    </row>
    <row r="509" spans="14:56" ht="37.15" customHeight="1">
      <c r="N509" s="215"/>
      <c r="O509" s="215"/>
      <c r="P509" s="215"/>
      <c r="Q509" s="216"/>
      <c r="T509" s="218"/>
      <c r="U509" s="218"/>
      <c r="V509" s="218"/>
      <c r="W509" s="218"/>
      <c r="X509" s="218"/>
      <c r="Y509" s="218"/>
      <c r="Z509" s="218"/>
      <c r="AA509" s="218"/>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8"/>
      <c r="AX509" s="218"/>
      <c r="AY509" s="218"/>
      <c r="AZ509" s="218"/>
      <c r="BA509" s="218"/>
      <c r="BB509" s="218"/>
      <c r="BC509" s="218"/>
      <c r="BD509" s="218"/>
    </row>
    <row r="510" spans="14:56" ht="37.15" customHeight="1">
      <c r="N510" s="215"/>
      <c r="O510" s="215"/>
      <c r="P510" s="215"/>
      <c r="Q510" s="216"/>
      <c r="T510" s="218"/>
      <c r="U510" s="218"/>
      <c r="V510" s="218"/>
      <c r="W510" s="218"/>
      <c r="X510" s="218"/>
      <c r="Y510" s="218"/>
      <c r="Z510" s="218"/>
      <c r="AA510" s="218"/>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8"/>
      <c r="AX510" s="218"/>
      <c r="AY510" s="218"/>
      <c r="AZ510" s="218"/>
      <c r="BA510" s="218"/>
      <c r="BB510" s="218"/>
      <c r="BC510" s="218"/>
      <c r="BD510" s="218"/>
    </row>
    <row r="511" spans="14:56" ht="37.15" customHeight="1">
      <c r="N511" s="215"/>
      <c r="O511" s="215"/>
      <c r="P511" s="215"/>
      <c r="Q511" s="216"/>
      <c r="T511" s="218"/>
      <c r="U511" s="218"/>
      <c r="V511" s="218"/>
      <c r="W511" s="218"/>
      <c r="X511" s="218"/>
      <c r="Y511" s="218"/>
      <c r="Z511" s="218"/>
      <c r="AA511" s="218"/>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8"/>
      <c r="AX511" s="218"/>
      <c r="AY511" s="218"/>
      <c r="AZ511" s="218"/>
      <c r="BA511" s="218"/>
      <c r="BB511" s="218"/>
      <c r="BC511" s="218"/>
      <c r="BD511" s="218"/>
    </row>
    <row r="512" spans="14:56" ht="37.15" customHeight="1">
      <c r="N512" s="215"/>
      <c r="O512" s="215"/>
      <c r="P512" s="215"/>
      <c r="Q512" s="216"/>
      <c r="T512" s="218"/>
      <c r="U512" s="218"/>
      <c r="V512" s="218"/>
      <c r="W512" s="218"/>
      <c r="X512" s="218"/>
      <c r="Y512" s="218"/>
      <c r="Z512" s="218"/>
      <c r="AA512" s="218"/>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8"/>
      <c r="AX512" s="218"/>
      <c r="AY512" s="218"/>
      <c r="AZ512" s="218"/>
      <c r="BA512" s="218"/>
      <c r="BB512" s="218"/>
      <c r="BC512" s="218"/>
      <c r="BD512" s="218"/>
    </row>
    <row r="513" spans="14:56" ht="37.15" customHeight="1">
      <c r="N513" s="215"/>
      <c r="O513" s="215"/>
      <c r="P513" s="215"/>
      <c r="Q513" s="216"/>
      <c r="T513" s="218"/>
      <c r="U513" s="218"/>
      <c r="V513" s="218"/>
      <c r="W513" s="218"/>
      <c r="X513" s="218"/>
      <c r="Y513" s="218"/>
      <c r="Z513" s="218"/>
      <c r="AA513" s="218"/>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8"/>
      <c r="AX513" s="218"/>
      <c r="AY513" s="218"/>
      <c r="AZ513" s="218"/>
      <c r="BA513" s="218"/>
      <c r="BB513" s="218"/>
      <c r="BC513" s="218"/>
      <c r="BD513" s="218"/>
    </row>
    <row r="514" spans="14:56" ht="37.15" customHeight="1">
      <c r="N514" s="215"/>
      <c r="O514" s="215"/>
      <c r="P514" s="215"/>
      <c r="Q514" s="216"/>
      <c r="T514" s="218"/>
      <c r="U514" s="218"/>
      <c r="V514" s="218"/>
      <c r="W514" s="218"/>
      <c r="X514" s="218"/>
      <c r="Y514" s="218"/>
      <c r="Z514" s="218"/>
      <c r="AA514" s="218"/>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8"/>
      <c r="AX514" s="218"/>
      <c r="AY514" s="218"/>
      <c r="AZ514" s="218"/>
      <c r="BA514" s="218"/>
      <c r="BB514" s="218"/>
      <c r="BC514" s="218"/>
      <c r="BD514" s="218"/>
    </row>
    <row r="515" spans="14:56" ht="37.15" customHeight="1">
      <c r="N515" s="215"/>
      <c r="O515" s="215"/>
      <c r="P515" s="215"/>
      <c r="Q515" s="216"/>
      <c r="T515" s="218"/>
      <c r="U515" s="218"/>
      <c r="V515" s="218"/>
      <c r="W515" s="218"/>
      <c r="X515" s="218"/>
      <c r="Y515" s="218"/>
      <c r="Z515" s="218"/>
      <c r="AA515" s="218"/>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8"/>
      <c r="AX515" s="218"/>
      <c r="AY515" s="218"/>
      <c r="AZ515" s="218"/>
      <c r="BA515" s="218"/>
      <c r="BB515" s="218"/>
      <c r="BC515" s="218"/>
      <c r="BD515" s="218"/>
    </row>
    <row r="516" spans="14:56" ht="37.15" customHeight="1">
      <c r="N516" s="215"/>
      <c r="O516" s="215"/>
      <c r="P516" s="215"/>
      <c r="Q516" s="216"/>
      <c r="T516" s="218"/>
      <c r="U516" s="218"/>
      <c r="V516" s="218"/>
      <c r="W516" s="218"/>
      <c r="X516" s="218"/>
      <c r="Y516" s="218"/>
      <c r="Z516" s="218"/>
      <c r="AA516" s="218"/>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8"/>
      <c r="AX516" s="218"/>
      <c r="AY516" s="218"/>
      <c r="AZ516" s="218"/>
      <c r="BA516" s="218"/>
      <c r="BB516" s="218"/>
      <c r="BC516" s="218"/>
      <c r="BD516" s="218"/>
    </row>
    <row r="517" spans="14:56" ht="37.15" customHeight="1">
      <c r="N517" s="215"/>
      <c r="O517" s="215"/>
      <c r="P517" s="215"/>
      <c r="Q517" s="216"/>
      <c r="T517" s="218"/>
      <c r="U517" s="218"/>
      <c r="V517" s="218"/>
      <c r="W517" s="218"/>
      <c r="X517" s="218"/>
      <c r="Y517" s="218"/>
      <c r="Z517" s="218"/>
      <c r="AA517" s="218"/>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8"/>
      <c r="AX517" s="218"/>
      <c r="AY517" s="218"/>
      <c r="AZ517" s="218"/>
      <c r="BA517" s="218"/>
      <c r="BB517" s="218"/>
      <c r="BC517" s="218"/>
      <c r="BD517" s="218"/>
    </row>
    <row r="518" spans="14:56" ht="37.15" customHeight="1">
      <c r="N518" s="215"/>
      <c r="O518" s="215"/>
      <c r="P518" s="215"/>
      <c r="Q518" s="216"/>
      <c r="T518" s="218"/>
      <c r="U518" s="218"/>
      <c r="V518" s="218"/>
      <c r="W518" s="218"/>
      <c r="X518" s="218"/>
      <c r="Y518" s="218"/>
      <c r="Z518" s="218"/>
      <c r="AA518" s="218"/>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8"/>
      <c r="AX518" s="218"/>
      <c r="AY518" s="218"/>
      <c r="AZ518" s="218"/>
      <c r="BA518" s="218"/>
      <c r="BB518" s="218"/>
      <c r="BC518" s="218"/>
      <c r="BD518" s="218"/>
    </row>
    <row r="519" spans="14:56" ht="37.15" customHeight="1">
      <c r="N519" s="215"/>
      <c r="O519" s="215"/>
      <c r="P519" s="215"/>
      <c r="Q519" s="216"/>
      <c r="T519" s="218"/>
      <c r="U519" s="218"/>
      <c r="V519" s="218"/>
      <c r="W519" s="218"/>
      <c r="X519" s="218"/>
      <c r="Y519" s="218"/>
      <c r="Z519" s="218"/>
      <c r="AA519" s="218"/>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8"/>
      <c r="AX519" s="218"/>
      <c r="AY519" s="218"/>
      <c r="AZ519" s="218"/>
      <c r="BA519" s="218"/>
      <c r="BB519" s="218"/>
      <c r="BC519" s="218"/>
      <c r="BD519" s="218"/>
    </row>
    <row r="520" spans="14:56" ht="37.15" customHeight="1">
      <c r="N520" s="215"/>
      <c r="O520" s="215"/>
      <c r="P520" s="215"/>
      <c r="Q520" s="216"/>
      <c r="T520" s="218"/>
      <c r="U520" s="218"/>
      <c r="V520" s="218"/>
      <c r="W520" s="218"/>
      <c r="X520" s="218"/>
      <c r="Y520" s="218"/>
      <c r="Z520" s="218"/>
      <c r="AA520" s="218"/>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8"/>
      <c r="AX520" s="218"/>
      <c r="AY520" s="218"/>
      <c r="AZ520" s="218"/>
      <c r="BA520" s="218"/>
      <c r="BB520" s="218"/>
      <c r="BC520" s="218"/>
      <c r="BD520" s="218"/>
    </row>
    <row r="521" spans="14:56" ht="37.15" customHeight="1">
      <c r="N521" s="215"/>
      <c r="O521" s="215"/>
      <c r="P521" s="215"/>
      <c r="Q521" s="216"/>
      <c r="T521" s="218"/>
      <c r="U521" s="218"/>
      <c r="V521" s="218"/>
      <c r="W521" s="218"/>
      <c r="X521" s="218"/>
      <c r="Y521" s="218"/>
      <c r="Z521" s="218"/>
      <c r="AA521" s="218"/>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8"/>
      <c r="AX521" s="218"/>
      <c r="AY521" s="218"/>
      <c r="AZ521" s="218"/>
      <c r="BA521" s="218"/>
      <c r="BB521" s="218"/>
      <c r="BC521" s="218"/>
      <c r="BD521" s="218"/>
    </row>
    <row r="522" spans="14:56" ht="37.15" customHeight="1">
      <c r="N522" s="215"/>
      <c r="O522" s="215"/>
      <c r="P522" s="215"/>
      <c r="Q522" s="216"/>
      <c r="T522" s="218"/>
      <c r="U522" s="218"/>
      <c r="V522" s="218"/>
      <c r="W522" s="218"/>
      <c r="X522" s="218"/>
      <c r="Y522" s="218"/>
      <c r="Z522" s="218"/>
      <c r="AA522" s="218"/>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8"/>
      <c r="AX522" s="218"/>
      <c r="AY522" s="218"/>
      <c r="AZ522" s="218"/>
      <c r="BA522" s="218"/>
      <c r="BB522" s="218"/>
      <c r="BC522" s="218"/>
      <c r="BD522" s="218"/>
    </row>
    <row r="523" spans="14:56" ht="37.15" customHeight="1">
      <c r="N523" s="215"/>
      <c r="O523" s="215"/>
      <c r="P523" s="215"/>
      <c r="Q523" s="216"/>
      <c r="T523" s="218"/>
      <c r="U523" s="218"/>
      <c r="V523" s="218"/>
      <c r="W523" s="218"/>
      <c r="X523" s="218"/>
      <c r="Y523" s="218"/>
      <c r="Z523" s="218"/>
      <c r="AA523" s="218"/>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8"/>
      <c r="AX523" s="218"/>
      <c r="AY523" s="218"/>
      <c r="AZ523" s="218"/>
      <c r="BA523" s="218"/>
      <c r="BB523" s="218"/>
      <c r="BC523" s="218"/>
      <c r="BD523" s="218"/>
    </row>
    <row r="524" spans="14:56" ht="37.15" customHeight="1">
      <c r="N524" s="215"/>
      <c r="O524" s="215"/>
      <c r="P524" s="215"/>
      <c r="Q524" s="216"/>
      <c r="T524" s="218"/>
      <c r="U524" s="218"/>
      <c r="V524" s="218"/>
      <c r="W524" s="218"/>
      <c r="X524" s="218"/>
      <c r="Y524" s="218"/>
      <c r="Z524" s="218"/>
      <c r="AA524" s="218"/>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8"/>
      <c r="AX524" s="218"/>
      <c r="AY524" s="218"/>
      <c r="AZ524" s="218"/>
      <c r="BA524" s="218"/>
      <c r="BB524" s="218"/>
      <c r="BC524" s="218"/>
      <c r="BD524" s="218"/>
    </row>
    <row r="525" spans="14:56" ht="37.15" customHeight="1">
      <c r="N525" s="215"/>
      <c r="O525" s="215"/>
      <c r="P525" s="215"/>
      <c r="Q525" s="216"/>
      <c r="T525" s="218"/>
      <c r="U525" s="218"/>
      <c r="V525" s="218"/>
      <c r="W525" s="218"/>
      <c r="X525" s="218"/>
      <c r="Y525" s="218"/>
      <c r="Z525" s="218"/>
      <c r="AA525" s="218"/>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8"/>
      <c r="AX525" s="218"/>
      <c r="AY525" s="218"/>
      <c r="AZ525" s="218"/>
      <c r="BA525" s="218"/>
      <c r="BB525" s="218"/>
      <c r="BC525" s="218"/>
      <c r="BD525" s="218"/>
    </row>
    <row r="526" spans="14:56" ht="37.15" customHeight="1">
      <c r="N526" s="215"/>
      <c r="O526" s="215"/>
      <c r="P526" s="215"/>
      <c r="Q526" s="216"/>
      <c r="T526" s="218"/>
      <c r="U526" s="218"/>
      <c r="V526" s="218"/>
      <c r="W526" s="218"/>
      <c r="X526" s="218"/>
      <c r="Y526" s="218"/>
      <c r="Z526" s="218"/>
      <c r="AA526" s="218"/>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8"/>
      <c r="AX526" s="218"/>
      <c r="AY526" s="218"/>
      <c r="AZ526" s="218"/>
      <c r="BA526" s="218"/>
      <c r="BB526" s="218"/>
      <c r="BC526" s="218"/>
      <c r="BD526" s="218"/>
    </row>
    <row r="527" spans="14:56" ht="37.15" customHeight="1">
      <c r="N527" s="215"/>
      <c r="O527" s="215"/>
      <c r="P527" s="215"/>
      <c r="Q527" s="216"/>
      <c r="T527" s="218"/>
      <c r="U527" s="218"/>
      <c r="V527" s="218"/>
      <c r="W527" s="218"/>
      <c r="X527" s="218"/>
      <c r="Y527" s="218"/>
      <c r="Z527" s="218"/>
      <c r="AA527" s="218"/>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8"/>
      <c r="AX527" s="218"/>
      <c r="AY527" s="218"/>
      <c r="AZ527" s="218"/>
      <c r="BA527" s="218"/>
      <c r="BB527" s="218"/>
      <c r="BC527" s="218"/>
      <c r="BD527" s="218"/>
    </row>
    <row r="528" spans="14:56" ht="37.15" customHeight="1">
      <c r="N528" s="215"/>
      <c r="O528" s="215"/>
      <c r="P528" s="215"/>
      <c r="Q528" s="216"/>
      <c r="T528" s="218"/>
      <c r="U528" s="218"/>
      <c r="V528" s="218"/>
      <c r="W528" s="218"/>
      <c r="X528" s="218"/>
      <c r="Y528" s="218"/>
      <c r="Z528" s="218"/>
      <c r="AA528" s="218"/>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8"/>
      <c r="AX528" s="218"/>
      <c r="AY528" s="218"/>
      <c r="AZ528" s="218"/>
      <c r="BA528" s="218"/>
      <c r="BB528" s="218"/>
      <c r="BC528" s="218"/>
      <c r="BD528" s="218"/>
    </row>
    <row r="529" spans="14:56" ht="37.15" customHeight="1">
      <c r="N529" s="215"/>
      <c r="O529" s="215"/>
      <c r="P529" s="215"/>
      <c r="Q529" s="216"/>
      <c r="T529" s="218"/>
      <c r="U529" s="218"/>
      <c r="V529" s="218"/>
      <c r="W529" s="218"/>
      <c r="X529" s="218"/>
      <c r="Y529" s="218"/>
      <c r="Z529" s="218"/>
      <c r="AA529" s="218"/>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8"/>
      <c r="AX529" s="218"/>
      <c r="AY529" s="218"/>
      <c r="AZ529" s="218"/>
      <c r="BA529" s="218"/>
      <c r="BB529" s="218"/>
      <c r="BC529" s="218"/>
      <c r="BD529" s="218"/>
    </row>
    <row r="530" spans="14:56" ht="37.15" customHeight="1">
      <c r="N530" s="215"/>
      <c r="O530" s="215"/>
      <c r="P530" s="215"/>
      <c r="Q530" s="216"/>
      <c r="T530" s="218"/>
      <c r="U530" s="218"/>
      <c r="V530" s="218"/>
      <c r="W530" s="218"/>
      <c r="X530" s="218"/>
      <c r="Y530" s="218"/>
      <c r="Z530" s="218"/>
      <c r="AA530" s="218"/>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8"/>
      <c r="AX530" s="218"/>
      <c r="AY530" s="218"/>
      <c r="AZ530" s="218"/>
      <c r="BA530" s="218"/>
      <c r="BB530" s="218"/>
      <c r="BC530" s="218"/>
      <c r="BD530" s="218"/>
    </row>
    <row r="531" spans="14:56" ht="37.15" customHeight="1">
      <c r="N531" s="215"/>
      <c r="O531" s="215"/>
      <c r="P531" s="215"/>
      <c r="Q531" s="216"/>
      <c r="T531" s="218"/>
      <c r="U531" s="218"/>
      <c r="V531" s="218"/>
      <c r="W531" s="218"/>
      <c r="X531" s="218"/>
      <c r="Y531" s="218"/>
      <c r="Z531" s="218"/>
      <c r="AA531" s="218"/>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8"/>
      <c r="AX531" s="218"/>
      <c r="AY531" s="218"/>
      <c r="AZ531" s="218"/>
      <c r="BA531" s="218"/>
      <c r="BB531" s="218"/>
      <c r="BC531" s="218"/>
      <c r="BD531" s="218"/>
    </row>
    <row r="532" spans="14:56" ht="37.15" customHeight="1">
      <c r="N532" s="215"/>
      <c r="O532" s="215"/>
      <c r="P532" s="215"/>
      <c r="Q532" s="216"/>
      <c r="T532" s="218"/>
      <c r="U532" s="218"/>
      <c r="V532" s="218"/>
      <c r="W532" s="218"/>
      <c r="X532" s="218"/>
      <c r="Y532" s="218"/>
      <c r="Z532" s="218"/>
      <c r="AA532" s="218"/>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8"/>
      <c r="AX532" s="218"/>
      <c r="AY532" s="218"/>
      <c r="AZ532" s="218"/>
      <c r="BA532" s="218"/>
      <c r="BB532" s="218"/>
      <c r="BC532" s="218"/>
      <c r="BD532" s="218"/>
    </row>
    <row r="533" spans="14:56" ht="37.15" customHeight="1">
      <c r="N533" s="215"/>
      <c r="O533" s="215"/>
      <c r="P533" s="215"/>
      <c r="Q533" s="216"/>
      <c r="T533" s="218"/>
      <c r="U533" s="218"/>
      <c r="V533" s="218"/>
      <c r="W533" s="218"/>
      <c r="X533" s="218"/>
      <c r="Y533" s="218"/>
      <c r="Z533" s="218"/>
      <c r="AA533" s="218"/>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8"/>
      <c r="AX533" s="218"/>
      <c r="AY533" s="218"/>
      <c r="AZ533" s="218"/>
      <c r="BA533" s="218"/>
      <c r="BB533" s="218"/>
      <c r="BC533" s="218"/>
      <c r="BD533" s="218"/>
    </row>
    <row r="534" spans="14:56" ht="37.15" customHeight="1">
      <c r="N534" s="215"/>
      <c r="O534" s="215"/>
      <c r="P534" s="215"/>
      <c r="Q534" s="216"/>
      <c r="T534" s="218"/>
      <c r="U534" s="218"/>
      <c r="V534" s="218"/>
      <c r="W534" s="218"/>
      <c r="X534" s="218"/>
      <c r="Y534" s="218"/>
      <c r="Z534" s="218"/>
      <c r="AA534" s="218"/>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8"/>
      <c r="AX534" s="218"/>
      <c r="AY534" s="218"/>
      <c r="AZ534" s="218"/>
      <c r="BA534" s="218"/>
      <c r="BB534" s="218"/>
      <c r="BC534" s="218"/>
      <c r="BD534" s="218"/>
    </row>
    <row r="535" spans="14:56" ht="37.15" customHeight="1">
      <c r="N535" s="215"/>
      <c r="O535" s="215"/>
      <c r="P535" s="215"/>
      <c r="Q535" s="216"/>
      <c r="T535" s="218"/>
      <c r="U535" s="218"/>
      <c r="V535" s="218"/>
      <c r="W535" s="218"/>
      <c r="X535" s="218"/>
      <c r="Y535" s="218"/>
      <c r="Z535" s="218"/>
      <c r="AA535" s="218"/>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8"/>
      <c r="AX535" s="218"/>
      <c r="AY535" s="218"/>
      <c r="AZ535" s="218"/>
      <c r="BA535" s="218"/>
      <c r="BB535" s="218"/>
      <c r="BC535" s="218"/>
      <c r="BD535" s="218"/>
    </row>
    <row r="536" spans="14:56" ht="37.15" customHeight="1">
      <c r="N536" s="215"/>
      <c r="O536" s="215"/>
      <c r="P536" s="215"/>
      <c r="Q536" s="216"/>
      <c r="T536" s="218"/>
      <c r="U536" s="218"/>
      <c r="V536" s="218"/>
      <c r="W536" s="218"/>
      <c r="X536" s="218"/>
      <c r="Y536" s="218"/>
      <c r="Z536" s="218"/>
      <c r="AA536" s="218"/>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8"/>
      <c r="AX536" s="218"/>
      <c r="AY536" s="218"/>
      <c r="AZ536" s="218"/>
      <c r="BA536" s="218"/>
      <c r="BB536" s="218"/>
      <c r="BC536" s="218"/>
      <c r="BD536" s="218"/>
    </row>
    <row r="537" spans="14:56" ht="37.15" customHeight="1">
      <c r="N537" s="215"/>
      <c r="O537" s="215"/>
      <c r="P537" s="215"/>
      <c r="Q537" s="216"/>
      <c r="T537" s="218"/>
      <c r="U537" s="218"/>
      <c r="V537" s="218"/>
      <c r="W537" s="218"/>
      <c r="X537" s="218"/>
      <c r="Y537" s="218"/>
      <c r="Z537" s="218"/>
      <c r="AA537" s="218"/>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8"/>
      <c r="AX537" s="218"/>
      <c r="AY537" s="218"/>
      <c r="AZ537" s="218"/>
      <c r="BA537" s="218"/>
      <c r="BB537" s="218"/>
      <c r="BC537" s="218"/>
      <c r="BD537" s="218"/>
    </row>
    <row r="538" spans="14:56" ht="37.15" customHeight="1">
      <c r="N538" s="215"/>
      <c r="O538" s="215"/>
      <c r="P538" s="215"/>
      <c r="Q538" s="216"/>
      <c r="T538" s="218"/>
      <c r="U538" s="218"/>
      <c r="V538" s="218"/>
      <c r="W538" s="218"/>
      <c r="X538" s="218"/>
      <c r="Y538" s="218"/>
      <c r="Z538" s="218"/>
      <c r="AA538" s="218"/>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8"/>
      <c r="AX538" s="218"/>
      <c r="AY538" s="218"/>
      <c r="AZ538" s="218"/>
      <c r="BA538" s="218"/>
      <c r="BB538" s="218"/>
      <c r="BC538" s="218"/>
      <c r="BD538" s="218"/>
    </row>
    <row r="539" spans="14:56" ht="37.15" customHeight="1">
      <c r="N539" s="215"/>
      <c r="O539" s="215"/>
      <c r="P539" s="215"/>
      <c r="Q539" s="216"/>
      <c r="T539" s="218"/>
      <c r="U539" s="218"/>
      <c r="V539" s="218"/>
      <c r="W539" s="218"/>
      <c r="X539" s="218"/>
      <c r="Y539" s="218"/>
      <c r="Z539" s="218"/>
      <c r="AA539" s="218"/>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8"/>
      <c r="AX539" s="218"/>
      <c r="AY539" s="218"/>
      <c r="AZ539" s="218"/>
      <c r="BA539" s="218"/>
      <c r="BB539" s="218"/>
      <c r="BC539" s="218"/>
      <c r="BD539" s="218"/>
    </row>
    <row r="540" spans="14:56" ht="37.15" customHeight="1">
      <c r="N540" s="215"/>
      <c r="O540" s="215"/>
      <c r="P540" s="215"/>
      <c r="Q540" s="216"/>
      <c r="T540" s="218"/>
      <c r="U540" s="218"/>
      <c r="V540" s="218"/>
      <c r="W540" s="218"/>
      <c r="X540" s="218"/>
      <c r="Y540" s="218"/>
      <c r="Z540" s="218"/>
      <c r="AA540" s="218"/>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8"/>
      <c r="AX540" s="218"/>
      <c r="AY540" s="218"/>
      <c r="AZ540" s="218"/>
      <c r="BA540" s="218"/>
      <c r="BB540" s="218"/>
      <c r="BC540" s="218"/>
      <c r="BD540" s="218"/>
    </row>
    <row r="541" spans="14:56" ht="37.15" customHeight="1">
      <c r="N541" s="215"/>
      <c r="O541" s="215"/>
      <c r="P541" s="215"/>
      <c r="Q541" s="216"/>
      <c r="T541" s="218"/>
      <c r="U541" s="218"/>
      <c r="V541" s="218"/>
      <c r="W541" s="218"/>
      <c r="X541" s="218"/>
      <c r="Y541" s="218"/>
      <c r="Z541" s="218"/>
      <c r="AA541" s="218"/>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8"/>
      <c r="AX541" s="218"/>
      <c r="AY541" s="218"/>
      <c r="AZ541" s="218"/>
      <c r="BA541" s="218"/>
      <c r="BB541" s="218"/>
      <c r="BC541" s="218"/>
      <c r="BD541" s="218"/>
    </row>
    <row r="542" spans="14:56" ht="37.15" customHeight="1">
      <c r="N542" s="215"/>
      <c r="O542" s="215"/>
      <c r="P542" s="215"/>
      <c r="Q542" s="216"/>
      <c r="T542" s="218"/>
      <c r="U542" s="218"/>
      <c r="V542" s="218"/>
      <c r="W542" s="218"/>
      <c r="X542" s="218"/>
      <c r="Y542" s="218"/>
      <c r="Z542" s="218"/>
      <c r="AA542" s="218"/>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8"/>
      <c r="AX542" s="218"/>
      <c r="AY542" s="218"/>
      <c r="AZ542" s="218"/>
      <c r="BA542" s="218"/>
      <c r="BB542" s="218"/>
      <c r="BC542" s="218"/>
      <c r="BD542" s="218"/>
    </row>
    <row r="543" spans="14:56" ht="37.15" customHeight="1">
      <c r="N543" s="215"/>
      <c r="O543" s="215"/>
      <c r="P543" s="215"/>
      <c r="Q543" s="216"/>
      <c r="T543" s="218"/>
      <c r="U543" s="218"/>
      <c r="V543" s="218"/>
      <c r="W543" s="218"/>
      <c r="X543" s="218"/>
      <c r="Y543" s="218"/>
      <c r="Z543" s="218"/>
      <c r="AA543" s="218"/>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8"/>
      <c r="AX543" s="218"/>
      <c r="AY543" s="218"/>
      <c r="AZ543" s="218"/>
      <c r="BA543" s="218"/>
      <c r="BB543" s="218"/>
      <c r="BC543" s="218"/>
      <c r="BD543" s="218"/>
    </row>
    <row r="544" spans="14:56" ht="37.15" customHeight="1">
      <c r="N544" s="215"/>
      <c r="O544" s="215"/>
      <c r="P544" s="215"/>
      <c r="Q544" s="216"/>
      <c r="T544" s="218"/>
      <c r="U544" s="218"/>
      <c r="V544" s="218"/>
      <c r="W544" s="218"/>
      <c r="X544" s="218"/>
      <c r="Y544" s="218"/>
      <c r="Z544" s="218"/>
      <c r="AA544" s="218"/>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8"/>
      <c r="AX544" s="218"/>
      <c r="AY544" s="218"/>
      <c r="AZ544" s="218"/>
      <c r="BA544" s="218"/>
      <c r="BB544" s="218"/>
      <c r="BC544" s="218"/>
      <c r="BD544" s="218"/>
    </row>
    <row r="545" spans="14:56" ht="37.15" customHeight="1">
      <c r="N545" s="215"/>
      <c r="O545" s="215"/>
      <c r="P545" s="215"/>
      <c r="Q545" s="216"/>
      <c r="T545" s="218"/>
      <c r="U545" s="218"/>
      <c r="V545" s="218"/>
      <c r="W545" s="218"/>
      <c r="X545" s="218"/>
      <c r="Y545" s="218"/>
      <c r="Z545" s="218"/>
      <c r="AA545" s="218"/>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8"/>
      <c r="AX545" s="218"/>
      <c r="AY545" s="218"/>
      <c r="AZ545" s="218"/>
      <c r="BA545" s="218"/>
      <c r="BB545" s="218"/>
      <c r="BC545" s="218"/>
      <c r="BD545" s="218"/>
    </row>
    <row r="546" spans="14:56" ht="37.15" customHeight="1">
      <c r="N546" s="215"/>
      <c r="O546" s="215"/>
      <c r="P546" s="215"/>
      <c r="Q546" s="216"/>
      <c r="T546" s="218"/>
      <c r="U546" s="218"/>
      <c r="V546" s="218"/>
      <c r="W546" s="218"/>
      <c r="X546" s="218"/>
      <c r="Y546" s="218"/>
      <c r="Z546" s="218"/>
      <c r="AA546" s="218"/>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8"/>
      <c r="AX546" s="218"/>
      <c r="AY546" s="218"/>
      <c r="AZ546" s="218"/>
      <c r="BA546" s="218"/>
      <c r="BB546" s="218"/>
      <c r="BC546" s="218"/>
      <c r="BD546" s="218"/>
    </row>
    <row r="547" spans="14:56" ht="37.15" customHeight="1">
      <c r="N547" s="215"/>
      <c r="O547" s="215"/>
      <c r="P547" s="215"/>
      <c r="Q547" s="216"/>
      <c r="T547" s="218"/>
      <c r="U547" s="218"/>
      <c r="V547" s="218"/>
      <c r="W547" s="218"/>
      <c r="X547" s="218"/>
      <c r="Y547" s="218"/>
      <c r="Z547" s="218"/>
      <c r="AA547" s="218"/>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8"/>
      <c r="AX547" s="218"/>
      <c r="AY547" s="218"/>
      <c r="AZ547" s="218"/>
      <c r="BA547" s="218"/>
      <c r="BB547" s="218"/>
      <c r="BC547" s="218"/>
      <c r="BD547" s="218"/>
    </row>
    <row r="548" spans="14:56" ht="37.15" customHeight="1">
      <c r="N548" s="215"/>
      <c r="O548" s="215"/>
      <c r="P548" s="215"/>
      <c r="Q548" s="216"/>
      <c r="T548" s="218"/>
      <c r="U548" s="218"/>
      <c r="V548" s="218"/>
      <c r="W548" s="218"/>
      <c r="X548" s="218"/>
      <c r="Y548" s="218"/>
      <c r="Z548" s="218"/>
      <c r="AA548" s="218"/>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8"/>
      <c r="AX548" s="218"/>
      <c r="AY548" s="218"/>
      <c r="AZ548" s="218"/>
      <c r="BA548" s="218"/>
      <c r="BB548" s="218"/>
      <c r="BC548" s="218"/>
      <c r="BD548" s="218"/>
    </row>
    <row r="549" spans="14:56" ht="37.15" customHeight="1">
      <c r="N549" s="215"/>
      <c r="O549" s="215"/>
      <c r="P549" s="215"/>
      <c r="Q549" s="216"/>
      <c r="T549" s="218"/>
      <c r="U549" s="218"/>
      <c r="V549" s="218"/>
      <c r="W549" s="218"/>
      <c r="X549" s="218"/>
      <c r="Y549" s="218"/>
      <c r="Z549" s="218"/>
      <c r="AA549" s="218"/>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8"/>
      <c r="AX549" s="218"/>
      <c r="AY549" s="218"/>
      <c r="AZ549" s="218"/>
      <c r="BA549" s="218"/>
      <c r="BB549" s="218"/>
      <c r="BC549" s="218"/>
      <c r="BD549" s="218"/>
    </row>
    <row r="550" spans="14:56" ht="37.15" customHeight="1">
      <c r="N550" s="215"/>
      <c r="O550" s="215"/>
      <c r="P550" s="215"/>
      <c r="Q550" s="216"/>
      <c r="T550" s="218"/>
      <c r="U550" s="218"/>
      <c r="V550" s="218"/>
      <c r="W550" s="218"/>
      <c r="X550" s="218"/>
      <c r="Y550" s="218"/>
      <c r="Z550" s="218"/>
      <c r="AA550" s="218"/>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8"/>
      <c r="AX550" s="218"/>
      <c r="AY550" s="218"/>
      <c r="AZ550" s="218"/>
      <c r="BA550" s="218"/>
      <c r="BB550" s="218"/>
      <c r="BC550" s="218"/>
      <c r="BD550" s="218"/>
    </row>
    <row r="551" spans="14:56" ht="37.15" customHeight="1">
      <c r="N551" s="215"/>
      <c r="O551" s="215"/>
      <c r="P551" s="215"/>
      <c r="Q551" s="216"/>
      <c r="T551" s="218"/>
      <c r="U551" s="218"/>
      <c r="V551" s="218"/>
      <c r="W551" s="218"/>
      <c r="X551" s="218"/>
      <c r="Y551" s="218"/>
      <c r="Z551" s="218"/>
      <c r="AA551" s="218"/>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8"/>
      <c r="AX551" s="218"/>
      <c r="AY551" s="218"/>
      <c r="AZ551" s="218"/>
      <c r="BA551" s="218"/>
      <c r="BB551" s="218"/>
      <c r="BC551" s="218"/>
      <c r="BD551" s="218"/>
    </row>
    <row r="552" spans="14:56" ht="37.15" customHeight="1">
      <c r="N552" s="215"/>
      <c r="O552" s="215"/>
      <c r="P552" s="215"/>
      <c r="Q552" s="216"/>
      <c r="T552" s="218"/>
      <c r="U552" s="218"/>
      <c r="V552" s="218"/>
      <c r="W552" s="218"/>
      <c r="X552" s="218"/>
      <c r="Y552" s="218"/>
      <c r="Z552" s="218"/>
      <c r="AA552" s="218"/>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8"/>
      <c r="AX552" s="218"/>
      <c r="AY552" s="218"/>
      <c r="AZ552" s="218"/>
      <c r="BA552" s="218"/>
      <c r="BB552" s="218"/>
      <c r="BC552" s="218"/>
      <c r="BD552" s="218"/>
    </row>
    <row r="553" spans="14:56" ht="37.15" customHeight="1">
      <c r="N553" s="215"/>
      <c r="O553" s="215"/>
      <c r="P553" s="215"/>
      <c r="Q553" s="216"/>
      <c r="T553" s="218"/>
      <c r="U553" s="218"/>
      <c r="V553" s="218"/>
      <c r="W553" s="218"/>
      <c r="X553" s="218"/>
      <c r="Y553" s="218"/>
      <c r="Z553" s="218"/>
      <c r="AA553" s="218"/>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8"/>
      <c r="AX553" s="218"/>
      <c r="AY553" s="218"/>
      <c r="AZ553" s="218"/>
      <c r="BA553" s="218"/>
      <c r="BB553" s="218"/>
      <c r="BC553" s="218"/>
      <c r="BD553" s="218"/>
    </row>
    <row r="554" spans="14:56" ht="37.15" customHeight="1">
      <c r="N554" s="215"/>
      <c r="O554" s="215"/>
      <c r="P554" s="215"/>
      <c r="Q554" s="216"/>
      <c r="T554" s="218"/>
      <c r="U554" s="218"/>
      <c r="V554" s="218"/>
      <c r="W554" s="218"/>
      <c r="X554" s="218"/>
      <c r="Y554" s="218"/>
      <c r="Z554" s="218"/>
      <c r="AA554" s="218"/>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8"/>
      <c r="AX554" s="218"/>
      <c r="AY554" s="218"/>
      <c r="AZ554" s="218"/>
      <c r="BA554" s="218"/>
      <c r="BB554" s="218"/>
      <c r="BC554" s="218"/>
      <c r="BD554" s="218"/>
    </row>
    <row r="555" spans="14:56" ht="37.15" customHeight="1">
      <c r="N555" s="215"/>
      <c r="O555" s="215"/>
      <c r="P555" s="215"/>
      <c r="Q555" s="216"/>
      <c r="T555" s="218"/>
      <c r="U555" s="218"/>
      <c r="V555" s="218"/>
      <c r="W555" s="218"/>
      <c r="X555" s="218"/>
      <c r="Y555" s="218"/>
      <c r="Z555" s="218"/>
      <c r="AA555" s="218"/>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8"/>
      <c r="AX555" s="218"/>
      <c r="AY555" s="218"/>
      <c r="AZ555" s="218"/>
      <c r="BA555" s="218"/>
      <c r="BB555" s="218"/>
      <c r="BC555" s="218"/>
      <c r="BD555" s="218"/>
    </row>
    <row r="556" spans="14:56" ht="37.15" customHeight="1">
      <c r="N556" s="215"/>
      <c r="O556" s="215"/>
      <c r="P556" s="215"/>
      <c r="Q556" s="216"/>
      <c r="T556" s="218"/>
      <c r="U556" s="218"/>
      <c r="V556" s="218"/>
      <c r="W556" s="218"/>
      <c r="X556" s="218"/>
      <c r="Y556" s="218"/>
      <c r="Z556" s="218"/>
      <c r="AA556" s="218"/>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8"/>
      <c r="AX556" s="218"/>
      <c r="AY556" s="218"/>
      <c r="AZ556" s="218"/>
      <c r="BA556" s="218"/>
      <c r="BB556" s="218"/>
      <c r="BC556" s="218"/>
      <c r="BD556" s="218"/>
    </row>
    <row r="557" spans="14:56" ht="37.15" customHeight="1">
      <c r="N557" s="215"/>
      <c r="O557" s="215"/>
      <c r="P557" s="215"/>
      <c r="Q557" s="216"/>
      <c r="T557" s="218"/>
      <c r="U557" s="218"/>
      <c r="V557" s="218"/>
      <c r="W557" s="218"/>
      <c r="X557" s="218"/>
      <c r="Y557" s="218"/>
      <c r="Z557" s="218"/>
      <c r="AA557" s="218"/>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8"/>
      <c r="AX557" s="218"/>
      <c r="AY557" s="218"/>
      <c r="AZ557" s="218"/>
      <c r="BA557" s="218"/>
      <c r="BB557" s="218"/>
      <c r="BC557" s="218"/>
      <c r="BD557" s="218"/>
    </row>
    <row r="558" spans="14:56" ht="37.15" customHeight="1">
      <c r="N558" s="215"/>
      <c r="O558" s="215"/>
      <c r="P558" s="215"/>
      <c r="Q558" s="216"/>
      <c r="T558" s="218"/>
      <c r="U558" s="218"/>
      <c r="V558" s="218"/>
      <c r="W558" s="218"/>
      <c r="X558" s="218"/>
      <c r="Y558" s="218"/>
      <c r="Z558" s="218"/>
      <c r="AA558" s="218"/>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8"/>
      <c r="AX558" s="218"/>
      <c r="AY558" s="218"/>
      <c r="AZ558" s="218"/>
      <c r="BA558" s="218"/>
      <c r="BB558" s="218"/>
      <c r="BC558" s="218"/>
      <c r="BD558" s="218"/>
    </row>
    <row r="559" spans="14:56" ht="37.15" customHeight="1">
      <c r="N559" s="215"/>
      <c r="O559" s="215"/>
      <c r="P559" s="215"/>
      <c r="Q559" s="216"/>
      <c r="T559" s="218"/>
      <c r="U559" s="218"/>
      <c r="V559" s="218"/>
      <c r="W559" s="218"/>
      <c r="X559" s="218"/>
      <c r="Y559" s="218"/>
      <c r="Z559" s="218"/>
      <c r="AA559" s="218"/>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8"/>
      <c r="AX559" s="218"/>
      <c r="AY559" s="218"/>
      <c r="AZ559" s="218"/>
      <c r="BA559" s="218"/>
      <c r="BB559" s="218"/>
      <c r="BC559" s="218"/>
      <c r="BD559" s="218"/>
    </row>
    <row r="560" spans="14:56" ht="37.15" customHeight="1">
      <c r="N560" s="215"/>
      <c r="O560" s="215"/>
      <c r="P560" s="215"/>
      <c r="Q560" s="216"/>
      <c r="T560" s="218"/>
      <c r="U560" s="218"/>
      <c r="V560" s="218"/>
      <c r="W560" s="218"/>
      <c r="X560" s="218"/>
      <c r="Y560" s="218"/>
      <c r="Z560" s="218"/>
      <c r="AA560" s="218"/>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8"/>
      <c r="AX560" s="218"/>
      <c r="AY560" s="218"/>
      <c r="AZ560" s="218"/>
      <c r="BA560" s="218"/>
      <c r="BB560" s="218"/>
      <c r="BC560" s="218"/>
      <c r="BD560" s="218"/>
    </row>
    <row r="561" spans="14:56" ht="37.15" customHeight="1">
      <c r="N561" s="215"/>
      <c r="O561" s="215"/>
      <c r="P561" s="215"/>
      <c r="Q561" s="216"/>
      <c r="T561" s="218"/>
      <c r="U561" s="218"/>
      <c r="V561" s="218"/>
      <c r="W561" s="218"/>
      <c r="X561" s="218"/>
      <c r="Y561" s="218"/>
      <c r="Z561" s="218"/>
      <c r="AA561" s="218"/>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8"/>
      <c r="AX561" s="218"/>
      <c r="AY561" s="218"/>
      <c r="AZ561" s="218"/>
      <c r="BA561" s="218"/>
      <c r="BB561" s="218"/>
      <c r="BC561" s="218"/>
      <c r="BD561" s="218"/>
    </row>
    <row r="562" spans="14:56" ht="37.15" customHeight="1">
      <c r="N562" s="215"/>
      <c r="O562" s="215"/>
      <c r="P562" s="215"/>
      <c r="Q562" s="216"/>
      <c r="T562" s="218"/>
      <c r="U562" s="218"/>
      <c r="V562" s="218"/>
      <c r="W562" s="218"/>
      <c r="X562" s="218"/>
      <c r="Y562" s="218"/>
      <c r="Z562" s="218"/>
      <c r="AA562" s="218"/>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8"/>
      <c r="AX562" s="218"/>
      <c r="AY562" s="218"/>
      <c r="AZ562" s="218"/>
      <c r="BA562" s="218"/>
      <c r="BB562" s="218"/>
      <c r="BC562" s="218"/>
      <c r="BD562" s="218"/>
    </row>
    <row r="563" spans="14:56" ht="37.15" customHeight="1">
      <c r="N563" s="215"/>
      <c r="O563" s="215"/>
      <c r="P563" s="215"/>
      <c r="Q563" s="216"/>
      <c r="T563" s="218"/>
      <c r="U563" s="218"/>
      <c r="V563" s="218"/>
      <c r="W563" s="218"/>
      <c r="X563" s="218"/>
      <c r="Y563" s="218"/>
      <c r="Z563" s="218"/>
      <c r="AA563" s="218"/>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8"/>
      <c r="AX563" s="218"/>
      <c r="AY563" s="218"/>
      <c r="AZ563" s="218"/>
      <c r="BA563" s="218"/>
      <c r="BB563" s="218"/>
      <c r="BC563" s="218"/>
      <c r="BD563" s="218"/>
    </row>
    <row r="564" spans="14:56" ht="37.15" customHeight="1">
      <c r="N564" s="215"/>
      <c r="O564" s="215"/>
      <c r="P564" s="215"/>
      <c r="Q564" s="216"/>
      <c r="T564" s="218"/>
      <c r="U564" s="218"/>
      <c r="V564" s="218"/>
      <c r="W564" s="218"/>
      <c r="X564" s="218"/>
      <c r="Y564" s="218"/>
      <c r="Z564" s="218"/>
      <c r="AA564" s="218"/>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8"/>
      <c r="AX564" s="218"/>
      <c r="AY564" s="218"/>
      <c r="AZ564" s="218"/>
      <c r="BA564" s="218"/>
      <c r="BB564" s="218"/>
      <c r="BC564" s="218"/>
      <c r="BD564" s="218"/>
    </row>
    <row r="565" spans="14:56" ht="37.15" customHeight="1">
      <c r="N565" s="215"/>
      <c r="O565" s="215"/>
      <c r="P565" s="215"/>
      <c r="Q565" s="216"/>
      <c r="T565" s="218"/>
      <c r="U565" s="218"/>
      <c r="V565" s="218"/>
      <c r="W565" s="218"/>
      <c r="X565" s="218"/>
      <c r="Y565" s="218"/>
      <c r="Z565" s="218"/>
      <c r="AA565" s="218"/>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8"/>
      <c r="AX565" s="218"/>
      <c r="AY565" s="218"/>
      <c r="AZ565" s="218"/>
      <c r="BA565" s="218"/>
      <c r="BB565" s="218"/>
      <c r="BC565" s="218"/>
      <c r="BD565" s="218"/>
    </row>
    <row r="566" spans="14:56" ht="37.15" customHeight="1">
      <c r="N566" s="215"/>
      <c r="O566" s="215"/>
      <c r="P566" s="215"/>
      <c r="Q566" s="216"/>
      <c r="T566" s="218"/>
      <c r="U566" s="218"/>
      <c r="V566" s="218"/>
      <c r="W566" s="218"/>
      <c r="X566" s="218"/>
      <c r="Y566" s="218"/>
      <c r="Z566" s="218"/>
      <c r="AA566" s="218"/>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8"/>
      <c r="AX566" s="218"/>
      <c r="AY566" s="218"/>
      <c r="AZ566" s="218"/>
      <c r="BA566" s="218"/>
      <c r="BB566" s="218"/>
      <c r="BC566" s="218"/>
      <c r="BD566" s="218"/>
    </row>
    <row r="567" spans="14:56" ht="37.15" customHeight="1">
      <c r="N567" s="215"/>
      <c r="O567" s="215"/>
      <c r="P567" s="215"/>
      <c r="Q567" s="216"/>
      <c r="T567" s="218"/>
      <c r="U567" s="218"/>
      <c r="V567" s="218"/>
      <c r="W567" s="218"/>
      <c r="X567" s="218"/>
      <c r="Y567" s="218"/>
      <c r="Z567" s="218"/>
      <c r="AA567" s="218"/>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8"/>
      <c r="AX567" s="218"/>
      <c r="AY567" s="218"/>
      <c r="AZ567" s="218"/>
      <c r="BA567" s="218"/>
      <c r="BB567" s="218"/>
      <c r="BC567" s="218"/>
      <c r="BD567" s="218"/>
    </row>
    <row r="568" spans="14:56" ht="37.15" customHeight="1">
      <c r="N568" s="215"/>
      <c r="O568" s="215"/>
      <c r="P568" s="215"/>
      <c r="Q568" s="216"/>
      <c r="T568" s="218"/>
      <c r="U568" s="218"/>
      <c r="V568" s="218"/>
      <c r="W568" s="218"/>
      <c r="X568" s="218"/>
      <c r="Y568" s="218"/>
      <c r="Z568" s="218"/>
      <c r="AA568" s="218"/>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8"/>
      <c r="AX568" s="218"/>
      <c r="AY568" s="218"/>
      <c r="AZ568" s="218"/>
      <c r="BA568" s="218"/>
      <c r="BB568" s="218"/>
      <c r="BC568" s="218"/>
      <c r="BD568" s="218"/>
    </row>
    <row r="569" spans="14:56" ht="37.15" customHeight="1">
      <c r="N569" s="215"/>
      <c r="O569" s="215"/>
      <c r="P569" s="215"/>
      <c r="Q569" s="216"/>
      <c r="T569" s="218"/>
      <c r="U569" s="218"/>
      <c r="V569" s="218"/>
      <c r="W569" s="218"/>
      <c r="X569" s="218"/>
      <c r="Y569" s="218"/>
      <c r="Z569" s="218"/>
      <c r="AA569" s="218"/>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8"/>
      <c r="AX569" s="218"/>
      <c r="AY569" s="218"/>
      <c r="AZ569" s="218"/>
      <c r="BA569" s="218"/>
      <c r="BB569" s="218"/>
      <c r="BC569" s="218"/>
      <c r="BD569" s="218"/>
    </row>
    <row r="570" spans="14:56" ht="37.15" customHeight="1">
      <c r="N570" s="215"/>
      <c r="O570" s="215"/>
      <c r="P570" s="215"/>
      <c r="Q570" s="216"/>
      <c r="T570" s="218"/>
      <c r="U570" s="218"/>
      <c r="V570" s="218"/>
      <c r="W570" s="218"/>
      <c r="X570" s="218"/>
      <c r="Y570" s="218"/>
      <c r="Z570" s="218"/>
      <c r="AA570" s="218"/>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8"/>
      <c r="AX570" s="218"/>
      <c r="AY570" s="218"/>
      <c r="AZ570" s="218"/>
      <c r="BA570" s="218"/>
      <c r="BB570" s="218"/>
      <c r="BC570" s="218"/>
      <c r="BD570" s="218"/>
    </row>
    <row r="571" spans="14:56" ht="37.15" customHeight="1">
      <c r="N571" s="215"/>
      <c r="O571" s="215"/>
      <c r="P571" s="215"/>
      <c r="Q571" s="216"/>
      <c r="T571" s="218"/>
      <c r="U571" s="218"/>
      <c r="V571" s="218"/>
      <c r="W571" s="218"/>
      <c r="X571" s="218"/>
      <c r="Y571" s="218"/>
      <c r="Z571" s="218"/>
      <c r="AA571" s="218"/>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8"/>
      <c r="AX571" s="218"/>
      <c r="AY571" s="218"/>
      <c r="AZ571" s="218"/>
      <c r="BA571" s="218"/>
      <c r="BB571" s="218"/>
      <c r="BC571" s="218"/>
      <c r="BD571" s="218"/>
    </row>
    <row r="572" spans="14:56" ht="37.15" customHeight="1">
      <c r="N572" s="215"/>
      <c r="O572" s="215"/>
      <c r="P572" s="215"/>
      <c r="Q572" s="216"/>
      <c r="T572" s="218"/>
      <c r="U572" s="218"/>
      <c r="V572" s="218"/>
      <c r="W572" s="218"/>
      <c r="X572" s="218"/>
      <c r="Y572" s="218"/>
      <c r="Z572" s="218"/>
      <c r="AA572" s="218"/>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8"/>
      <c r="AX572" s="218"/>
      <c r="AY572" s="218"/>
      <c r="AZ572" s="218"/>
      <c r="BA572" s="218"/>
      <c r="BB572" s="218"/>
      <c r="BC572" s="218"/>
      <c r="BD572" s="218"/>
    </row>
    <row r="573" spans="14:56" ht="37.15" customHeight="1">
      <c r="N573" s="215"/>
      <c r="O573" s="215"/>
      <c r="P573" s="215"/>
      <c r="Q573" s="216"/>
      <c r="T573" s="218"/>
      <c r="U573" s="218"/>
      <c r="V573" s="218"/>
      <c r="W573" s="218"/>
      <c r="X573" s="218"/>
      <c r="Y573" s="218"/>
      <c r="Z573" s="218"/>
      <c r="AA573" s="218"/>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8"/>
      <c r="AX573" s="218"/>
      <c r="AY573" s="218"/>
      <c r="AZ573" s="218"/>
      <c r="BA573" s="218"/>
      <c r="BB573" s="218"/>
      <c r="BC573" s="218"/>
      <c r="BD573" s="218"/>
    </row>
    <row r="574" spans="14:56" ht="37.15" customHeight="1">
      <c r="N574" s="215"/>
      <c r="O574" s="215"/>
      <c r="P574" s="215"/>
      <c r="Q574" s="216"/>
      <c r="T574" s="218"/>
      <c r="U574" s="218"/>
      <c r="V574" s="218"/>
      <c r="W574" s="218"/>
      <c r="X574" s="218"/>
      <c r="Y574" s="218"/>
      <c r="Z574" s="218"/>
      <c r="AA574" s="218"/>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8"/>
      <c r="AX574" s="218"/>
      <c r="AY574" s="218"/>
      <c r="AZ574" s="218"/>
      <c r="BA574" s="218"/>
      <c r="BB574" s="218"/>
      <c r="BC574" s="218"/>
      <c r="BD574" s="218"/>
    </row>
    <row r="575" spans="14:56" ht="37.15" customHeight="1">
      <c r="N575" s="215"/>
      <c r="O575" s="215"/>
      <c r="P575" s="215"/>
      <c r="Q575" s="216"/>
      <c r="T575" s="218"/>
      <c r="U575" s="218"/>
      <c r="V575" s="218"/>
      <c r="W575" s="218"/>
      <c r="X575" s="218"/>
      <c r="Y575" s="218"/>
      <c r="Z575" s="218"/>
      <c r="AA575" s="218"/>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8"/>
      <c r="AX575" s="218"/>
      <c r="AY575" s="218"/>
      <c r="AZ575" s="218"/>
      <c r="BA575" s="218"/>
      <c r="BB575" s="218"/>
      <c r="BC575" s="218"/>
      <c r="BD575" s="218"/>
    </row>
    <row r="576" spans="14:56" ht="37.15" customHeight="1">
      <c r="N576" s="215"/>
      <c r="O576" s="215"/>
      <c r="P576" s="215"/>
      <c r="Q576" s="216"/>
      <c r="T576" s="218"/>
      <c r="U576" s="218"/>
      <c r="V576" s="218"/>
      <c r="W576" s="218"/>
      <c r="X576" s="218"/>
      <c r="Y576" s="218"/>
      <c r="Z576" s="218"/>
      <c r="AA576" s="218"/>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8"/>
      <c r="AX576" s="218"/>
      <c r="AY576" s="218"/>
      <c r="AZ576" s="218"/>
      <c r="BA576" s="218"/>
      <c r="BB576" s="218"/>
      <c r="BC576" s="218"/>
      <c r="BD576" s="218"/>
    </row>
    <row r="577" spans="14:56" ht="37.15" customHeight="1">
      <c r="N577" s="215"/>
      <c r="O577" s="215"/>
      <c r="P577" s="215"/>
      <c r="Q577" s="216"/>
      <c r="T577" s="218"/>
      <c r="U577" s="218"/>
      <c r="V577" s="218"/>
      <c r="W577" s="218"/>
      <c r="X577" s="218"/>
      <c r="Y577" s="218"/>
      <c r="Z577" s="218"/>
      <c r="AA577" s="218"/>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8"/>
      <c r="AX577" s="218"/>
      <c r="AY577" s="218"/>
      <c r="AZ577" s="218"/>
      <c r="BA577" s="218"/>
      <c r="BB577" s="218"/>
      <c r="BC577" s="218"/>
      <c r="BD577" s="218"/>
    </row>
    <row r="578" spans="14:56" ht="37.15" customHeight="1">
      <c r="N578" s="215"/>
      <c r="O578" s="215"/>
      <c r="P578" s="215"/>
      <c r="Q578" s="216"/>
      <c r="T578" s="218"/>
      <c r="U578" s="218"/>
      <c r="V578" s="218"/>
      <c r="W578" s="218"/>
      <c r="X578" s="218"/>
      <c r="Y578" s="218"/>
      <c r="Z578" s="218"/>
      <c r="AA578" s="218"/>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8"/>
      <c r="AX578" s="218"/>
      <c r="AY578" s="218"/>
      <c r="AZ578" s="218"/>
      <c r="BA578" s="218"/>
      <c r="BB578" s="218"/>
      <c r="BC578" s="218"/>
      <c r="BD578" s="218"/>
    </row>
    <row r="579" spans="14:56" ht="37.15" customHeight="1">
      <c r="N579" s="215"/>
      <c r="O579" s="215"/>
      <c r="P579" s="215"/>
      <c r="Q579" s="216"/>
      <c r="T579" s="218"/>
      <c r="U579" s="218"/>
      <c r="V579" s="218"/>
      <c r="W579" s="218"/>
      <c r="X579" s="218"/>
      <c r="Y579" s="218"/>
      <c r="Z579" s="218"/>
      <c r="AA579" s="218"/>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8"/>
      <c r="AX579" s="218"/>
      <c r="AY579" s="218"/>
      <c r="AZ579" s="218"/>
      <c r="BA579" s="218"/>
      <c r="BB579" s="218"/>
      <c r="BC579" s="218"/>
      <c r="BD579" s="218"/>
    </row>
    <row r="580" spans="14:56" ht="37.15" customHeight="1">
      <c r="N580" s="215"/>
      <c r="O580" s="215"/>
      <c r="P580" s="215"/>
      <c r="Q580" s="216"/>
      <c r="T580" s="218"/>
      <c r="U580" s="218"/>
      <c r="V580" s="218"/>
      <c r="W580" s="218"/>
      <c r="X580" s="218"/>
      <c r="Y580" s="218"/>
      <c r="Z580" s="218"/>
      <c r="AA580" s="218"/>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8"/>
      <c r="AX580" s="218"/>
      <c r="AY580" s="218"/>
      <c r="AZ580" s="218"/>
      <c r="BA580" s="218"/>
      <c r="BB580" s="218"/>
      <c r="BC580" s="218"/>
      <c r="BD580" s="218"/>
    </row>
    <row r="581" spans="14:56" ht="37.15" customHeight="1">
      <c r="N581" s="215"/>
      <c r="O581" s="215"/>
      <c r="P581" s="215"/>
      <c r="Q581" s="216"/>
      <c r="T581" s="218"/>
      <c r="U581" s="218"/>
      <c r="V581" s="218"/>
      <c r="W581" s="218"/>
      <c r="X581" s="218"/>
      <c r="Y581" s="218"/>
      <c r="Z581" s="218"/>
      <c r="AA581" s="218"/>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8"/>
      <c r="AX581" s="218"/>
      <c r="AY581" s="218"/>
      <c r="AZ581" s="218"/>
      <c r="BA581" s="218"/>
      <c r="BB581" s="218"/>
      <c r="BC581" s="218"/>
      <c r="BD581" s="218"/>
    </row>
    <row r="582" spans="14:56" ht="37.15" customHeight="1">
      <c r="N582" s="215"/>
      <c r="O582" s="215"/>
      <c r="P582" s="215"/>
      <c r="Q582" s="216"/>
      <c r="T582" s="218"/>
      <c r="U582" s="218"/>
      <c r="V582" s="218"/>
      <c r="W582" s="218"/>
      <c r="X582" s="218"/>
      <c r="Y582" s="218"/>
      <c r="Z582" s="218"/>
      <c r="AA582" s="218"/>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8"/>
      <c r="AX582" s="218"/>
      <c r="AY582" s="218"/>
      <c r="AZ582" s="218"/>
      <c r="BA582" s="218"/>
      <c r="BB582" s="218"/>
      <c r="BC582" s="218"/>
      <c r="BD582" s="218"/>
    </row>
    <row r="583" spans="14:56" ht="37.15" customHeight="1">
      <c r="N583" s="215"/>
      <c r="O583" s="215"/>
      <c r="P583" s="215"/>
      <c r="Q583" s="216"/>
      <c r="T583" s="218"/>
      <c r="U583" s="218"/>
      <c r="V583" s="218"/>
      <c r="W583" s="218"/>
      <c r="X583" s="218"/>
      <c r="Y583" s="218"/>
      <c r="Z583" s="218"/>
      <c r="AA583" s="218"/>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8"/>
      <c r="AX583" s="218"/>
      <c r="AY583" s="218"/>
      <c r="AZ583" s="218"/>
      <c r="BA583" s="218"/>
      <c r="BB583" s="218"/>
      <c r="BC583" s="218"/>
      <c r="BD583" s="218"/>
    </row>
    <row r="584" spans="14:56" ht="37.15" customHeight="1">
      <c r="N584" s="215"/>
      <c r="O584" s="215"/>
      <c r="P584" s="215"/>
      <c r="Q584" s="216"/>
      <c r="T584" s="218"/>
      <c r="U584" s="218"/>
      <c r="V584" s="218"/>
      <c r="W584" s="218"/>
      <c r="X584" s="218"/>
      <c r="Y584" s="218"/>
      <c r="Z584" s="218"/>
      <c r="AA584" s="218"/>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8"/>
      <c r="AX584" s="218"/>
      <c r="AY584" s="218"/>
      <c r="AZ584" s="218"/>
      <c r="BA584" s="218"/>
      <c r="BB584" s="218"/>
      <c r="BC584" s="218"/>
      <c r="BD584" s="218"/>
    </row>
    <row r="585" spans="14:56" ht="37.15" customHeight="1">
      <c r="N585" s="215"/>
      <c r="O585" s="215"/>
      <c r="P585" s="215"/>
      <c r="Q585" s="216"/>
      <c r="T585" s="218"/>
      <c r="U585" s="218"/>
      <c r="V585" s="218"/>
      <c r="W585" s="218"/>
      <c r="X585" s="218"/>
      <c r="Y585" s="218"/>
      <c r="Z585" s="218"/>
      <c r="AA585" s="218"/>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8"/>
      <c r="AX585" s="218"/>
      <c r="AY585" s="218"/>
      <c r="AZ585" s="218"/>
      <c r="BA585" s="218"/>
      <c r="BB585" s="218"/>
      <c r="BC585" s="218"/>
      <c r="BD585" s="218"/>
    </row>
    <row r="586" spans="14:56" ht="37.15" customHeight="1">
      <c r="N586" s="215"/>
      <c r="O586" s="215"/>
      <c r="P586" s="215"/>
      <c r="Q586" s="216"/>
      <c r="T586" s="218"/>
      <c r="U586" s="218"/>
      <c r="V586" s="218"/>
      <c r="W586" s="218"/>
      <c r="X586" s="218"/>
      <c r="Y586" s="218"/>
      <c r="Z586" s="218"/>
      <c r="AA586" s="218"/>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8"/>
      <c r="AX586" s="218"/>
      <c r="AY586" s="218"/>
      <c r="AZ586" s="218"/>
      <c r="BA586" s="218"/>
      <c r="BB586" s="218"/>
      <c r="BC586" s="218"/>
      <c r="BD586" s="218"/>
    </row>
    <row r="587" spans="14:56" ht="37.15" customHeight="1">
      <c r="N587" s="215"/>
      <c r="O587" s="215"/>
      <c r="P587" s="215"/>
      <c r="Q587" s="216"/>
      <c r="T587" s="218"/>
      <c r="U587" s="218"/>
      <c r="V587" s="218"/>
      <c r="W587" s="218"/>
      <c r="X587" s="218"/>
      <c r="Y587" s="218"/>
      <c r="Z587" s="218"/>
      <c r="AA587" s="218"/>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8"/>
      <c r="AX587" s="218"/>
      <c r="AY587" s="218"/>
      <c r="AZ587" s="218"/>
      <c r="BA587" s="218"/>
      <c r="BB587" s="218"/>
      <c r="BC587" s="218"/>
      <c r="BD587" s="218"/>
    </row>
    <row r="588" spans="14:56" ht="37.15" customHeight="1">
      <c r="N588" s="215"/>
      <c r="O588" s="215"/>
      <c r="P588" s="215"/>
      <c r="Q588" s="216"/>
      <c r="T588" s="218"/>
      <c r="U588" s="218"/>
      <c r="V588" s="218"/>
      <c r="W588" s="218"/>
      <c r="X588" s="218"/>
      <c r="Y588" s="218"/>
      <c r="Z588" s="218"/>
      <c r="AA588" s="218"/>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8"/>
      <c r="AX588" s="218"/>
      <c r="AY588" s="218"/>
      <c r="AZ588" s="218"/>
      <c r="BA588" s="218"/>
      <c r="BB588" s="218"/>
      <c r="BC588" s="218"/>
      <c r="BD588" s="218"/>
    </row>
    <row r="589" spans="14:56" ht="37.15" customHeight="1">
      <c r="N589" s="215"/>
      <c r="O589" s="215"/>
      <c r="P589" s="215"/>
      <c r="Q589" s="216"/>
      <c r="T589" s="218"/>
      <c r="U589" s="218"/>
      <c r="V589" s="218"/>
      <c r="W589" s="218"/>
      <c r="X589" s="218"/>
      <c r="Y589" s="218"/>
      <c r="Z589" s="218"/>
      <c r="AA589" s="218"/>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8"/>
      <c r="AX589" s="218"/>
      <c r="AY589" s="218"/>
      <c r="AZ589" s="218"/>
      <c r="BA589" s="218"/>
      <c r="BB589" s="218"/>
      <c r="BC589" s="218"/>
      <c r="BD589" s="218"/>
    </row>
    <row r="590" spans="14:56" ht="37.15" customHeight="1">
      <c r="N590" s="215"/>
      <c r="O590" s="215"/>
      <c r="P590" s="215"/>
      <c r="Q590" s="216"/>
      <c r="T590" s="218"/>
      <c r="U590" s="218"/>
      <c r="V590" s="218"/>
      <c r="W590" s="218"/>
      <c r="X590" s="218"/>
      <c r="Y590" s="218"/>
      <c r="Z590" s="218"/>
      <c r="AA590" s="218"/>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8"/>
      <c r="AX590" s="218"/>
      <c r="AY590" s="218"/>
      <c r="AZ590" s="218"/>
      <c r="BA590" s="218"/>
      <c r="BB590" s="218"/>
      <c r="BC590" s="218"/>
      <c r="BD590" s="218"/>
    </row>
    <row r="591" spans="14:56" ht="37.15" customHeight="1">
      <c r="N591" s="215"/>
      <c r="O591" s="215"/>
      <c r="P591" s="215"/>
      <c r="Q591" s="216"/>
      <c r="T591" s="218"/>
      <c r="U591" s="218"/>
      <c r="V591" s="218"/>
      <c r="W591" s="218"/>
      <c r="X591" s="218"/>
      <c r="Y591" s="218"/>
      <c r="Z591" s="218"/>
      <c r="AA591" s="218"/>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8"/>
      <c r="AX591" s="218"/>
      <c r="AY591" s="218"/>
      <c r="AZ591" s="218"/>
      <c r="BA591" s="218"/>
      <c r="BB591" s="218"/>
      <c r="BC591" s="218"/>
      <c r="BD591" s="218"/>
    </row>
    <row r="592" spans="14:56" ht="37.15" customHeight="1">
      <c r="N592" s="215"/>
      <c r="O592" s="215"/>
      <c r="P592" s="215"/>
      <c r="Q592" s="216"/>
      <c r="T592" s="218"/>
      <c r="U592" s="218"/>
      <c r="V592" s="218"/>
      <c r="W592" s="218"/>
      <c r="X592" s="218"/>
      <c r="Y592" s="218"/>
      <c r="Z592" s="218"/>
      <c r="AA592" s="218"/>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8"/>
      <c r="AX592" s="218"/>
      <c r="AY592" s="218"/>
      <c r="AZ592" s="218"/>
      <c r="BA592" s="218"/>
      <c r="BB592" s="218"/>
      <c r="BC592" s="218"/>
      <c r="BD592" s="218"/>
    </row>
    <row r="593" spans="14:56" ht="37.15" customHeight="1">
      <c r="N593" s="215"/>
      <c r="O593" s="215"/>
      <c r="P593" s="215"/>
      <c r="Q593" s="216"/>
      <c r="T593" s="218"/>
      <c r="U593" s="218"/>
      <c r="V593" s="218"/>
      <c r="W593" s="218"/>
      <c r="X593" s="218"/>
      <c r="Y593" s="218"/>
      <c r="Z593" s="218"/>
      <c r="AA593" s="218"/>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8"/>
      <c r="AX593" s="218"/>
      <c r="AY593" s="218"/>
      <c r="AZ593" s="218"/>
      <c r="BA593" s="218"/>
      <c r="BB593" s="218"/>
      <c r="BC593" s="218"/>
      <c r="BD593" s="218"/>
    </row>
    <row r="594" spans="14:56" ht="37.15" customHeight="1">
      <c r="N594" s="215"/>
      <c r="O594" s="215"/>
      <c r="P594" s="215"/>
      <c r="Q594" s="216"/>
      <c r="T594" s="218"/>
      <c r="U594" s="218"/>
      <c r="V594" s="218"/>
      <c r="W594" s="218"/>
      <c r="X594" s="218"/>
      <c r="Y594" s="218"/>
      <c r="Z594" s="218"/>
      <c r="AA594" s="218"/>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8"/>
      <c r="AX594" s="218"/>
      <c r="AY594" s="218"/>
      <c r="AZ594" s="218"/>
      <c r="BA594" s="218"/>
      <c r="BB594" s="218"/>
      <c r="BC594" s="218"/>
      <c r="BD594" s="218"/>
    </row>
    <row r="595" spans="14:56" ht="37.15" customHeight="1">
      <c r="N595" s="215"/>
      <c r="O595" s="215"/>
      <c r="P595" s="215"/>
      <c r="Q595" s="216"/>
      <c r="T595" s="218"/>
      <c r="U595" s="218"/>
      <c r="V595" s="218"/>
      <c r="W595" s="218"/>
      <c r="X595" s="218"/>
      <c r="Y595" s="218"/>
      <c r="Z595" s="218"/>
      <c r="AA595" s="218"/>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8"/>
      <c r="AX595" s="218"/>
      <c r="AY595" s="218"/>
      <c r="AZ595" s="218"/>
      <c r="BA595" s="218"/>
      <c r="BB595" s="218"/>
      <c r="BC595" s="218"/>
      <c r="BD595" s="218"/>
    </row>
    <row r="596" spans="14:56" ht="37.15" customHeight="1">
      <c r="N596" s="215"/>
      <c r="O596" s="215"/>
      <c r="P596" s="215"/>
      <c r="Q596" s="216"/>
      <c r="T596" s="218"/>
      <c r="U596" s="218"/>
      <c r="V596" s="218"/>
      <c r="W596" s="218"/>
      <c r="X596" s="218"/>
      <c r="Y596" s="218"/>
      <c r="Z596" s="218"/>
      <c r="AA596" s="218"/>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8"/>
      <c r="AX596" s="218"/>
      <c r="AY596" s="218"/>
      <c r="AZ596" s="218"/>
      <c r="BA596" s="218"/>
      <c r="BB596" s="218"/>
      <c r="BC596" s="218"/>
      <c r="BD596" s="218"/>
    </row>
    <row r="597" spans="14:56" ht="37.15" customHeight="1">
      <c r="N597" s="215"/>
      <c r="O597" s="215"/>
      <c r="P597" s="215"/>
      <c r="Q597" s="216"/>
      <c r="T597" s="218"/>
      <c r="U597" s="218"/>
      <c r="V597" s="218"/>
      <c r="W597" s="218"/>
      <c r="X597" s="218"/>
      <c r="Y597" s="218"/>
      <c r="Z597" s="218"/>
      <c r="AA597" s="218"/>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8"/>
      <c r="AX597" s="218"/>
      <c r="AY597" s="218"/>
      <c r="AZ597" s="218"/>
      <c r="BA597" s="218"/>
      <c r="BB597" s="218"/>
      <c r="BC597" s="218"/>
      <c r="BD597" s="218"/>
    </row>
    <row r="598" spans="14:56" ht="37.15" customHeight="1">
      <c r="N598" s="215"/>
      <c r="O598" s="215"/>
      <c r="P598" s="215"/>
      <c r="Q598" s="216"/>
      <c r="T598" s="218"/>
      <c r="U598" s="218"/>
      <c r="V598" s="218"/>
      <c r="W598" s="218"/>
      <c r="X598" s="218"/>
      <c r="Y598" s="218"/>
      <c r="Z598" s="218"/>
      <c r="AA598" s="218"/>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8"/>
      <c r="AX598" s="218"/>
      <c r="AY598" s="218"/>
      <c r="AZ598" s="218"/>
      <c r="BA598" s="218"/>
      <c r="BB598" s="218"/>
      <c r="BC598" s="218"/>
      <c r="BD598" s="218"/>
    </row>
    <row r="599" spans="14:56" ht="37.15" customHeight="1">
      <c r="N599" s="215"/>
      <c r="O599" s="215"/>
      <c r="P599" s="215"/>
      <c r="Q599" s="216"/>
      <c r="T599" s="218"/>
      <c r="U599" s="218"/>
      <c r="V599" s="218"/>
      <c r="W599" s="218"/>
      <c r="X599" s="218"/>
      <c r="Y599" s="218"/>
      <c r="Z599" s="218"/>
      <c r="AA599" s="218"/>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8"/>
      <c r="AX599" s="218"/>
      <c r="AY599" s="218"/>
      <c r="AZ599" s="218"/>
      <c r="BA599" s="218"/>
      <c r="BB599" s="218"/>
      <c r="BC599" s="218"/>
      <c r="BD599" s="218"/>
    </row>
    <row r="600" spans="14:56" ht="37.15" customHeight="1">
      <c r="N600" s="215"/>
      <c r="O600" s="215"/>
      <c r="P600" s="215"/>
      <c r="Q600" s="216"/>
      <c r="T600" s="218"/>
      <c r="U600" s="218"/>
      <c r="V600" s="218"/>
      <c r="W600" s="218"/>
      <c r="X600" s="218"/>
      <c r="Y600" s="218"/>
      <c r="Z600" s="218"/>
      <c r="AA600" s="218"/>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8"/>
      <c r="AX600" s="218"/>
      <c r="AY600" s="218"/>
      <c r="AZ600" s="218"/>
      <c r="BA600" s="218"/>
      <c r="BB600" s="218"/>
      <c r="BC600" s="218"/>
      <c r="BD600" s="218"/>
    </row>
    <row r="601" spans="14:56" ht="37.15" customHeight="1">
      <c r="N601" s="215"/>
      <c r="O601" s="215"/>
      <c r="P601" s="215"/>
      <c r="Q601" s="216"/>
      <c r="T601" s="218"/>
      <c r="U601" s="218"/>
      <c r="V601" s="218"/>
      <c r="W601" s="218"/>
      <c r="X601" s="218"/>
      <c r="Y601" s="218"/>
      <c r="Z601" s="218"/>
      <c r="AA601" s="218"/>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8"/>
      <c r="AX601" s="218"/>
      <c r="AY601" s="218"/>
      <c r="AZ601" s="218"/>
      <c r="BA601" s="218"/>
      <c r="BB601" s="218"/>
      <c r="BC601" s="218"/>
      <c r="BD601" s="218"/>
    </row>
    <row r="602" spans="14:56" ht="37.15" customHeight="1">
      <c r="N602" s="215"/>
      <c r="O602" s="215"/>
      <c r="P602" s="215"/>
      <c r="Q602" s="216"/>
      <c r="T602" s="218"/>
      <c r="U602" s="218"/>
      <c r="V602" s="218"/>
      <c r="W602" s="218"/>
      <c r="X602" s="218"/>
      <c r="Y602" s="218"/>
      <c r="Z602" s="218"/>
      <c r="AA602" s="218"/>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8"/>
      <c r="AX602" s="218"/>
      <c r="AY602" s="218"/>
      <c r="AZ602" s="218"/>
      <c r="BA602" s="218"/>
      <c r="BB602" s="218"/>
      <c r="BC602" s="218"/>
      <c r="BD602" s="218"/>
    </row>
    <row r="603" spans="14:56" ht="37.15" customHeight="1">
      <c r="N603" s="215"/>
      <c r="O603" s="215"/>
      <c r="P603" s="215"/>
      <c r="Q603" s="216"/>
      <c r="T603" s="218"/>
      <c r="U603" s="218"/>
      <c r="V603" s="218"/>
      <c r="W603" s="218"/>
      <c r="X603" s="218"/>
      <c r="Y603" s="218"/>
      <c r="Z603" s="218"/>
      <c r="AA603" s="218"/>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8"/>
      <c r="AX603" s="218"/>
      <c r="AY603" s="218"/>
      <c r="AZ603" s="218"/>
      <c r="BA603" s="218"/>
      <c r="BB603" s="218"/>
      <c r="BC603" s="218"/>
      <c r="BD603" s="218"/>
    </row>
    <row r="604" spans="14:56" ht="37.15" customHeight="1">
      <c r="N604" s="215"/>
      <c r="O604" s="215"/>
      <c r="P604" s="215"/>
      <c r="Q604" s="216"/>
      <c r="T604" s="218"/>
      <c r="U604" s="218"/>
      <c r="V604" s="218"/>
      <c r="W604" s="218"/>
      <c r="X604" s="218"/>
      <c r="Y604" s="218"/>
      <c r="Z604" s="218"/>
      <c r="AA604" s="218"/>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8"/>
      <c r="AX604" s="218"/>
      <c r="AY604" s="218"/>
      <c r="AZ604" s="218"/>
      <c r="BA604" s="218"/>
      <c r="BB604" s="218"/>
      <c r="BC604" s="218"/>
      <c r="BD604" s="218"/>
    </row>
    <row r="605" spans="14:56" ht="37.15" customHeight="1">
      <c r="N605" s="215"/>
      <c r="O605" s="215"/>
      <c r="P605" s="215"/>
      <c r="Q605" s="216"/>
      <c r="T605" s="218"/>
      <c r="U605" s="218"/>
      <c r="V605" s="218"/>
      <c r="W605" s="218"/>
      <c r="X605" s="218"/>
      <c r="Y605" s="218"/>
      <c r="Z605" s="218"/>
      <c r="AA605" s="218"/>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8"/>
      <c r="AX605" s="218"/>
      <c r="AY605" s="218"/>
      <c r="AZ605" s="218"/>
      <c r="BA605" s="218"/>
      <c r="BB605" s="218"/>
      <c r="BC605" s="218"/>
      <c r="BD605" s="218"/>
    </row>
    <row r="606" spans="14:56" ht="37.15" customHeight="1">
      <c r="N606" s="215"/>
      <c r="O606" s="215"/>
      <c r="P606" s="215"/>
      <c r="Q606" s="216"/>
      <c r="T606" s="218"/>
      <c r="U606" s="218"/>
      <c r="V606" s="218"/>
      <c r="W606" s="218"/>
      <c r="X606" s="218"/>
      <c r="Y606" s="218"/>
      <c r="Z606" s="218"/>
      <c r="AA606" s="218"/>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8"/>
      <c r="AX606" s="218"/>
      <c r="AY606" s="218"/>
      <c r="AZ606" s="218"/>
      <c r="BA606" s="218"/>
      <c r="BB606" s="218"/>
      <c r="BC606" s="218"/>
      <c r="BD606" s="218"/>
    </row>
    <row r="607" spans="14:56" ht="37.15" customHeight="1">
      <c r="N607" s="215"/>
      <c r="O607" s="215"/>
      <c r="P607" s="215"/>
      <c r="Q607" s="216"/>
      <c r="T607" s="218"/>
      <c r="U607" s="218"/>
      <c r="V607" s="218"/>
      <c r="W607" s="218"/>
      <c r="X607" s="218"/>
      <c r="Y607" s="218"/>
      <c r="Z607" s="218"/>
      <c r="AA607" s="218"/>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8"/>
      <c r="AX607" s="218"/>
      <c r="AY607" s="218"/>
      <c r="AZ607" s="218"/>
      <c r="BA607" s="218"/>
      <c r="BB607" s="218"/>
      <c r="BC607" s="218"/>
      <c r="BD607" s="218"/>
    </row>
    <row r="608" spans="14:56" ht="37.15" customHeight="1">
      <c r="N608" s="215"/>
      <c r="O608" s="215"/>
      <c r="P608" s="215"/>
      <c r="Q608" s="216"/>
      <c r="T608" s="218"/>
      <c r="U608" s="218"/>
      <c r="V608" s="218"/>
      <c r="W608" s="218"/>
      <c r="X608" s="218"/>
      <c r="Y608" s="218"/>
      <c r="Z608" s="218"/>
      <c r="AA608" s="218"/>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8"/>
      <c r="AX608" s="218"/>
      <c r="AY608" s="218"/>
      <c r="AZ608" s="218"/>
      <c r="BA608" s="218"/>
      <c r="BB608" s="218"/>
      <c r="BC608" s="218"/>
      <c r="BD608" s="218"/>
    </row>
    <row r="609" spans="14:56" ht="37.15" customHeight="1">
      <c r="N609" s="215"/>
      <c r="O609" s="215"/>
      <c r="P609" s="215"/>
      <c r="Q609" s="216"/>
      <c r="T609" s="218"/>
      <c r="U609" s="218"/>
      <c r="V609" s="218"/>
      <c r="W609" s="218"/>
      <c r="X609" s="218"/>
      <c r="Y609" s="218"/>
      <c r="Z609" s="218"/>
      <c r="AA609" s="218"/>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8"/>
      <c r="AX609" s="218"/>
      <c r="AY609" s="218"/>
      <c r="AZ609" s="218"/>
      <c r="BA609" s="218"/>
      <c r="BB609" s="218"/>
      <c r="BC609" s="218"/>
      <c r="BD609" s="218"/>
    </row>
    <row r="610" spans="14:56" ht="37.15" customHeight="1">
      <c r="N610" s="215"/>
      <c r="O610" s="215"/>
      <c r="P610" s="215"/>
      <c r="Q610" s="216"/>
      <c r="T610" s="218"/>
      <c r="U610" s="218"/>
      <c r="V610" s="218"/>
      <c r="W610" s="218"/>
      <c r="X610" s="218"/>
      <c r="Y610" s="218"/>
      <c r="Z610" s="218"/>
      <c r="AA610" s="218"/>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8"/>
      <c r="AX610" s="218"/>
      <c r="AY610" s="218"/>
      <c r="AZ610" s="218"/>
      <c r="BA610" s="218"/>
      <c r="BB610" s="218"/>
      <c r="BC610" s="218"/>
      <c r="BD610" s="218"/>
    </row>
    <row r="611" spans="14:56" ht="37.15" customHeight="1">
      <c r="N611" s="215"/>
      <c r="O611" s="215"/>
      <c r="P611" s="215"/>
      <c r="Q611" s="216"/>
      <c r="T611" s="218"/>
      <c r="U611" s="218"/>
      <c r="V611" s="218"/>
      <c r="W611" s="218"/>
      <c r="X611" s="218"/>
      <c r="Y611" s="218"/>
      <c r="Z611" s="218"/>
      <c r="AA611" s="218"/>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8"/>
      <c r="AX611" s="218"/>
      <c r="AY611" s="218"/>
      <c r="AZ611" s="218"/>
      <c r="BA611" s="218"/>
      <c r="BB611" s="218"/>
      <c r="BC611" s="218"/>
      <c r="BD611" s="218"/>
    </row>
    <row r="612" spans="14:56" ht="37.15" customHeight="1">
      <c r="N612" s="215"/>
      <c r="O612" s="215"/>
      <c r="P612" s="215"/>
      <c r="Q612" s="216"/>
      <c r="T612" s="218"/>
      <c r="U612" s="218"/>
      <c r="V612" s="218"/>
      <c r="W612" s="218"/>
      <c r="X612" s="218"/>
      <c r="Y612" s="218"/>
      <c r="Z612" s="218"/>
      <c r="AA612" s="218"/>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8"/>
      <c r="AX612" s="218"/>
      <c r="AY612" s="218"/>
      <c r="AZ612" s="218"/>
      <c r="BA612" s="218"/>
      <c r="BB612" s="218"/>
      <c r="BC612" s="218"/>
      <c r="BD612" s="218"/>
    </row>
    <row r="613" spans="14:56" ht="37.15" customHeight="1">
      <c r="N613" s="215"/>
      <c r="O613" s="215"/>
      <c r="P613" s="215"/>
      <c r="Q613" s="216"/>
      <c r="T613" s="218"/>
      <c r="U613" s="218"/>
      <c r="V613" s="218"/>
      <c r="W613" s="218"/>
      <c r="X613" s="218"/>
      <c r="Y613" s="218"/>
      <c r="Z613" s="218"/>
      <c r="AA613" s="218"/>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8"/>
      <c r="AX613" s="218"/>
      <c r="AY613" s="218"/>
      <c r="AZ613" s="218"/>
      <c r="BA613" s="218"/>
      <c r="BB613" s="218"/>
      <c r="BC613" s="218"/>
      <c r="BD613" s="218"/>
    </row>
    <row r="614" spans="14:56" ht="37.15" customHeight="1">
      <c r="N614" s="215"/>
      <c r="O614" s="215"/>
      <c r="P614" s="215"/>
      <c r="Q614" s="216"/>
      <c r="T614" s="218"/>
      <c r="U614" s="218"/>
      <c r="V614" s="218"/>
      <c r="W614" s="218"/>
      <c r="X614" s="218"/>
      <c r="Y614" s="218"/>
      <c r="Z614" s="218"/>
      <c r="AA614" s="218"/>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8"/>
      <c r="AX614" s="218"/>
      <c r="AY614" s="218"/>
      <c r="AZ614" s="218"/>
      <c r="BA614" s="218"/>
      <c r="BB614" s="218"/>
      <c r="BC614" s="218"/>
      <c r="BD614" s="218"/>
    </row>
    <row r="615" spans="14:56" ht="37.15" customHeight="1">
      <c r="N615" s="215"/>
      <c r="O615" s="215"/>
      <c r="P615" s="215"/>
      <c r="Q615" s="216"/>
      <c r="T615" s="218"/>
      <c r="U615" s="218"/>
      <c r="V615" s="218"/>
      <c r="W615" s="218"/>
      <c r="X615" s="218"/>
      <c r="Y615" s="218"/>
      <c r="Z615" s="218"/>
      <c r="AA615" s="218"/>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8"/>
      <c r="AX615" s="218"/>
      <c r="AY615" s="218"/>
      <c r="AZ615" s="218"/>
      <c r="BA615" s="218"/>
      <c r="BB615" s="218"/>
      <c r="BC615" s="218"/>
      <c r="BD615" s="218"/>
    </row>
    <row r="616" spans="14:56" ht="37.15" customHeight="1">
      <c r="N616" s="215"/>
      <c r="O616" s="215"/>
      <c r="P616" s="215"/>
      <c r="Q616" s="216"/>
      <c r="T616" s="218"/>
      <c r="U616" s="218"/>
      <c r="V616" s="218"/>
      <c r="W616" s="218"/>
      <c r="X616" s="218"/>
      <c r="Y616" s="218"/>
      <c r="Z616" s="218"/>
      <c r="AA616" s="218"/>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8"/>
      <c r="AX616" s="218"/>
      <c r="AY616" s="218"/>
      <c r="AZ616" s="218"/>
      <c r="BA616" s="218"/>
      <c r="BB616" s="218"/>
      <c r="BC616" s="218"/>
      <c r="BD616" s="218"/>
    </row>
    <row r="617" spans="14:56" ht="37.15" customHeight="1">
      <c r="N617" s="215"/>
      <c r="O617" s="215"/>
      <c r="P617" s="215"/>
      <c r="Q617" s="216"/>
      <c r="T617" s="218"/>
      <c r="U617" s="218"/>
      <c r="V617" s="218"/>
      <c r="W617" s="218"/>
      <c r="X617" s="218"/>
      <c r="Y617" s="218"/>
      <c r="Z617" s="218"/>
      <c r="AA617" s="218"/>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8"/>
      <c r="AX617" s="218"/>
      <c r="AY617" s="218"/>
      <c r="AZ617" s="218"/>
      <c r="BA617" s="218"/>
      <c r="BB617" s="218"/>
      <c r="BC617" s="218"/>
      <c r="BD617" s="218"/>
    </row>
    <row r="618" spans="14:56" ht="37.15" customHeight="1">
      <c r="N618" s="215"/>
      <c r="O618" s="215"/>
      <c r="P618" s="215"/>
      <c r="Q618" s="216"/>
      <c r="T618" s="218"/>
      <c r="U618" s="218"/>
      <c r="V618" s="218"/>
      <c r="W618" s="218"/>
      <c r="X618" s="218"/>
      <c r="Y618" s="218"/>
      <c r="Z618" s="218"/>
      <c r="AA618" s="218"/>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8"/>
      <c r="AX618" s="218"/>
      <c r="AY618" s="218"/>
      <c r="AZ618" s="218"/>
      <c r="BA618" s="218"/>
      <c r="BB618" s="218"/>
      <c r="BC618" s="218"/>
      <c r="BD618" s="218"/>
    </row>
    <row r="619" spans="14:56" ht="37.15" customHeight="1">
      <c r="N619" s="215"/>
      <c r="O619" s="215"/>
      <c r="P619" s="215"/>
      <c r="Q619" s="216"/>
      <c r="T619" s="218"/>
      <c r="U619" s="218"/>
      <c r="V619" s="218"/>
      <c r="W619" s="218"/>
      <c r="X619" s="218"/>
      <c r="Y619" s="218"/>
      <c r="Z619" s="218"/>
      <c r="AA619" s="218"/>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8"/>
      <c r="AX619" s="218"/>
      <c r="AY619" s="218"/>
      <c r="AZ619" s="218"/>
      <c r="BA619" s="218"/>
      <c r="BB619" s="218"/>
      <c r="BC619" s="218"/>
      <c r="BD619" s="218"/>
    </row>
    <row r="620" spans="14:56" ht="37.15" customHeight="1">
      <c r="N620" s="215"/>
      <c r="O620" s="215"/>
      <c r="P620" s="215"/>
      <c r="Q620" s="216"/>
      <c r="T620" s="218"/>
      <c r="U620" s="218"/>
      <c r="V620" s="218"/>
      <c r="W620" s="218"/>
      <c r="X620" s="218"/>
      <c r="Y620" s="218"/>
      <c r="Z620" s="218"/>
      <c r="AA620" s="218"/>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8"/>
      <c r="AX620" s="218"/>
      <c r="AY620" s="218"/>
      <c r="AZ620" s="218"/>
      <c r="BA620" s="218"/>
      <c r="BB620" s="218"/>
      <c r="BC620" s="218"/>
      <c r="BD620" s="218"/>
    </row>
    <row r="621" spans="14:56" ht="37.15" customHeight="1">
      <c r="N621" s="215"/>
      <c r="O621" s="215"/>
      <c r="P621" s="215"/>
      <c r="Q621" s="216"/>
      <c r="T621" s="218"/>
      <c r="U621" s="218"/>
      <c r="V621" s="218"/>
      <c r="W621" s="218"/>
      <c r="X621" s="218"/>
      <c r="Y621" s="218"/>
      <c r="Z621" s="218"/>
      <c r="AA621" s="218"/>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8"/>
      <c r="AX621" s="218"/>
      <c r="AY621" s="218"/>
      <c r="AZ621" s="218"/>
      <c r="BA621" s="218"/>
      <c r="BB621" s="218"/>
      <c r="BC621" s="218"/>
      <c r="BD621" s="218"/>
    </row>
    <row r="622" spans="14:56" ht="37.15" customHeight="1">
      <c r="N622" s="215"/>
      <c r="O622" s="215"/>
      <c r="P622" s="215"/>
      <c r="Q622" s="216"/>
      <c r="T622" s="218"/>
      <c r="U622" s="218"/>
      <c r="V622" s="218"/>
      <c r="W622" s="218"/>
      <c r="X622" s="218"/>
      <c r="Y622" s="218"/>
      <c r="Z622" s="218"/>
      <c r="AA622" s="218"/>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8"/>
      <c r="AX622" s="218"/>
      <c r="AY622" s="218"/>
      <c r="AZ622" s="218"/>
      <c r="BA622" s="218"/>
      <c r="BB622" s="218"/>
      <c r="BC622" s="218"/>
      <c r="BD622" s="218"/>
    </row>
    <row r="623" spans="14:56" ht="37.15" customHeight="1">
      <c r="N623" s="215"/>
      <c r="O623" s="215"/>
      <c r="P623" s="215"/>
      <c r="Q623" s="216"/>
      <c r="T623" s="218"/>
      <c r="U623" s="218"/>
      <c r="V623" s="218"/>
      <c r="W623" s="218"/>
      <c r="X623" s="218"/>
      <c r="Y623" s="218"/>
      <c r="Z623" s="218"/>
      <c r="AA623" s="218"/>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8"/>
      <c r="AX623" s="218"/>
      <c r="AY623" s="218"/>
      <c r="AZ623" s="218"/>
      <c r="BA623" s="218"/>
      <c r="BB623" s="218"/>
      <c r="BC623" s="218"/>
      <c r="BD623" s="218"/>
    </row>
    <row r="624" spans="14:56" ht="37.15" customHeight="1">
      <c r="N624" s="215"/>
      <c r="O624" s="215"/>
      <c r="P624" s="215"/>
      <c r="Q624" s="216"/>
      <c r="T624" s="218"/>
      <c r="U624" s="218"/>
      <c r="V624" s="218"/>
      <c r="W624" s="218"/>
      <c r="X624" s="218"/>
      <c r="Y624" s="218"/>
      <c r="Z624" s="218"/>
      <c r="AA624" s="218"/>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8"/>
      <c r="AX624" s="218"/>
      <c r="AY624" s="218"/>
      <c r="AZ624" s="218"/>
      <c r="BA624" s="218"/>
      <c r="BB624" s="218"/>
      <c r="BC624" s="218"/>
      <c r="BD624" s="218"/>
    </row>
    <row r="625" spans="14:56" ht="37.15" customHeight="1">
      <c r="N625" s="215"/>
      <c r="O625" s="215"/>
      <c r="P625" s="215"/>
      <c r="Q625" s="216"/>
      <c r="T625" s="218"/>
      <c r="U625" s="218"/>
      <c r="V625" s="218"/>
      <c r="W625" s="218"/>
      <c r="X625" s="218"/>
      <c r="Y625" s="218"/>
      <c r="Z625" s="218"/>
      <c r="AA625" s="218"/>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8"/>
      <c r="AX625" s="218"/>
      <c r="AY625" s="218"/>
      <c r="AZ625" s="218"/>
      <c r="BA625" s="218"/>
      <c r="BB625" s="218"/>
      <c r="BC625" s="218"/>
      <c r="BD625" s="218"/>
    </row>
    <row r="626" spans="14:56" ht="37.15" customHeight="1">
      <c r="N626" s="215"/>
      <c r="O626" s="215"/>
      <c r="P626" s="215"/>
      <c r="Q626" s="216"/>
      <c r="T626" s="218"/>
      <c r="U626" s="218"/>
      <c r="V626" s="218"/>
      <c r="W626" s="218"/>
      <c r="X626" s="218"/>
      <c r="Y626" s="218"/>
      <c r="Z626" s="218"/>
      <c r="AA626" s="218"/>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8"/>
      <c r="AX626" s="218"/>
      <c r="AY626" s="218"/>
      <c r="AZ626" s="218"/>
      <c r="BA626" s="218"/>
      <c r="BB626" s="218"/>
      <c r="BC626" s="218"/>
      <c r="BD626" s="218"/>
    </row>
    <row r="627" spans="14:56" ht="37.15" customHeight="1">
      <c r="N627" s="215"/>
      <c r="O627" s="215"/>
      <c r="P627" s="215"/>
      <c r="Q627" s="216"/>
      <c r="T627" s="218"/>
      <c r="U627" s="218"/>
      <c r="V627" s="218"/>
      <c r="W627" s="218"/>
      <c r="X627" s="218"/>
      <c r="Y627" s="218"/>
      <c r="Z627" s="218"/>
      <c r="AA627" s="218"/>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8"/>
      <c r="AX627" s="218"/>
      <c r="AY627" s="218"/>
      <c r="AZ627" s="218"/>
      <c r="BA627" s="218"/>
      <c r="BB627" s="218"/>
      <c r="BC627" s="218"/>
      <c r="BD627" s="218"/>
    </row>
    <row r="628" spans="14:56" ht="37.15" customHeight="1">
      <c r="N628" s="215"/>
      <c r="O628" s="215"/>
      <c r="P628" s="215"/>
      <c r="Q628" s="216"/>
      <c r="T628" s="218"/>
      <c r="U628" s="218"/>
      <c r="V628" s="218"/>
      <c r="W628" s="218"/>
      <c r="X628" s="218"/>
      <c r="Y628" s="218"/>
      <c r="Z628" s="218"/>
      <c r="AA628" s="218"/>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8"/>
      <c r="AX628" s="218"/>
      <c r="AY628" s="218"/>
      <c r="AZ628" s="218"/>
      <c r="BA628" s="218"/>
      <c r="BB628" s="218"/>
      <c r="BC628" s="218"/>
      <c r="BD628" s="218"/>
    </row>
    <row r="629" spans="14:56" ht="37.15" customHeight="1">
      <c r="N629" s="215"/>
      <c r="O629" s="215"/>
      <c r="P629" s="215"/>
      <c r="Q629" s="216"/>
      <c r="T629" s="218"/>
      <c r="U629" s="218"/>
      <c r="V629" s="218"/>
      <c r="W629" s="218"/>
      <c r="X629" s="218"/>
      <c r="Y629" s="218"/>
      <c r="Z629" s="218"/>
      <c r="AA629" s="218"/>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8"/>
      <c r="AX629" s="218"/>
      <c r="AY629" s="218"/>
      <c r="AZ629" s="218"/>
      <c r="BA629" s="218"/>
      <c r="BB629" s="218"/>
      <c r="BC629" s="218"/>
      <c r="BD629" s="218"/>
    </row>
    <row r="630" spans="14:56" ht="37.15" customHeight="1">
      <c r="N630" s="215"/>
      <c r="O630" s="215"/>
      <c r="P630" s="215"/>
      <c r="Q630" s="216"/>
      <c r="T630" s="218"/>
      <c r="U630" s="218"/>
      <c r="V630" s="218"/>
      <c r="W630" s="218"/>
      <c r="X630" s="218"/>
      <c r="Y630" s="218"/>
      <c r="Z630" s="218"/>
      <c r="AA630" s="218"/>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8"/>
      <c r="AX630" s="218"/>
      <c r="AY630" s="218"/>
      <c r="AZ630" s="218"/>
      <c r="BA630" s="218"/>
      <c r="BB630" s="218"/>
      <c r="BC630" s="218"/>
      <c r="BD630" s="218"/>
    </row>
    <row r="631" spans="14:56" ht="37.15" customHeight="1">
      <c r="N631" s="215"/>
      <c r="O631" s="215"/>
      <c r="P631" s="215"/>
      <c r="Q631" s="216"/>
      <c r="T631" s="218"/>
      <c r="U631" s="218"/>
      <c r="V631" s="218"/>
      <c r="W631" s="218"/>
      <c r="X631" s="218"/>
      <c r="Y631" s="218"/>
      <c r="Z631" s="218"/>
      <c r="AA631" s="218"/>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8"/>
      <c r="AX631" s="218"/>
      <c r="AY631" s="218"/>
      <c r="AZ631" s="218"/>
      <c r="BA631" s="218"/>
      <c r="BB631" s="218"/>
      <c r="BC631" s="218"/>
      <c r="BD631" s="218"/>
    </row>
    <row r="632" spans="14:56" ht="37.15" customHeight="1">
      <c r="N632" s="215"/>
      <c r="O632" s="215"/>
      <c r="P632" s="215"/>
      <c r="Q632" s="216"/>
      <c r="T632" s="218"/>
      <c r="U632" s="218"/>
      <c r="V632" s="218"/>
      <c r="W632" s="218"/>
      <c r="X632" s="218"/>
      <c r="Y632" s="218"/>
      <c r="Z632" s="218"/>
      <c r="AA632" s="218"/>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8"/>
      <c r="AX632" s="218"/>
      <c r="AY632" s="218"/>
      <c r="AZ632" s="218"/>
      <c r="BA632" s="218"/>
      <c r="BB632" s="218"/>
      <c r="BC632" s="218"/>
      <c r="BD632" s="218"/>
    </row>
    <row r="633" spans="14:56" ht="37.15" customHeight="1">
      <c r="N633" s="215"/>
      <c r="O633" s="215"/>
      <c r="P633" s="215"/>
      <c r="Q633" s="216"/>
      <c r="T633" s="218"/>
      <c r="U633" s="218"/>
      <c r="V633" s="218"/>
      <c r="W633" s="218"/>
      <c r="X633" s="218"/>
      <c r="Y633" s="218"/>
      <c r="Z633" s="218"/>
      <c r="AA633" s="218"/>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8"/>
      <c r="AX633" s="218"/>
      <c r="AY633" s="218"/>
      <c r="AZ633" s="218"/>
      <c r="BA633" s="218"/>
      <c r="BB633" s="218"/>
      <c r="BC633" s="218"/>
      <c r="BD633" s="218"/>
    </row>
    <row r="634" spans="14:56" ht="37.15" customHeight="1">
      <c r="N634" s="215"/>
      <c r="O634" s="215"/>
      <c r="P634" s="215"/>
      <c r="Q634" s="216"/>
      <c r="T634" s="218"/>
      <c r="U634" s="218"/>
      <c r="V634" s="218"/>
      <c r="W634" s="218"/>
      <c r="X634" s="218"/>
      <c r="Y634" s="218"/>
      <c r="Z634" s="218"/>
      <c r="AA634" s="218"/>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8"/>
      <c r="AX634" s="218"/>
      <c r="AY634" s="218"/>
      <c r="AZ634" s="218"/>
      <c r="BA634" s="218"/>
      <c r="BB634" s="218"/>
      <c r="BC634" s="218"/>
      <c r="BD634" s="218"/>
    </row>
    <row r="635" spans="14:56" ht="37.15" customHeight="1">
      <c r="N635" s="215"/>
      <c r="O635" s="215"/>
      <c r="P635" s="215"/>
      <c r="Q635" s="216"/>
      <c r="T635" s="218"/>
      <c r="U635" s="218"/>
      <c r="V635" s="218"/>
      <c r="W635" s="218"/>
      <c r="X635" s="218"/>
      <c r="Y635" s="218"/>
      <c r="Z635" s="218"/>
      <c r="AA635" s="218"/>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8"/>
      <c r="AX635" s="218"/>
      <c r="AY635" s="218"/>
      <c r="AZ635" s="218"/>
      <c r="BA635" s="218"/>
      <c r="BB635" s="218"/>
      <c r="BC635" s="218"/>
      <c r="BD635" s="218"/>
    </row>
    <row r="636" spans="14:56" ht="37.15" customHeight="1">
      <c r="N636" s="215"/>
      <c r="O636" s="215"/>
      <c r="P636" s="215"/>
      <c r="Q636" s="216"/>
      <c r="T636" s="218"/>
      <c r="U636" s="218"/>
      <c r="V636" s="218"/>
      <c r="W636" s="218"/>
      <c r="X636" s="218"/>
      <c r="Y636" s="218"/>
      <c r="Z636" s="218"/>
      <c r="AA636" s="218"/>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8"/>
      <c r="AX636" s="218"/>
      <c r="AY636" s="218"/>
      <c r="AZ636" s="218"/>
      <c r="BA636" s="218"/>
      <c r="BB636" s="218"/>
      <c r="BC636" s="218"/>
      <c r="BD636" s="218"/>
    </row>
    <row r="637" spans="14:56" ht="37.15" customHeight="1">
      <c r="N637" s="215"/>
      <c r="O637" s="215"/>
      <c r="P637" s="215"/>
      <c r="Q637" s="216"/>
      <c r="T637" s="218"/>
      <c r="U637" s="218"/>
      <c r="V637" s="218"/>
      <c r="W637" s="218"/>
      <c r="X637" s="218"/>
      <c r="Y637" s="218"/>
      <c r="Z637" s="218"/>
      <c r="AA637" s="218"/>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8"/>
      <c r="AX637" s="218"/>
      <c r="AY637" s="218"/>
      <c r="AZ637" s="218"/>
      <c r="BA637" s="218"/>
      <c r="BB637" s="218"/>
      <c r="BC637" s="218"/>
      <c r="BD637" s="218"/>
    </row>
    <row r="638" spans="14:56" ht="37.15" customHeight="1">
      <c r="N638" s="215"/>
      <c r="O638" s="215"/>
      <c r="P638" s="215"/>
      <c r="Q638" s="216"/>
      <c r="T638" s="218"/>
      <c r="U638" s="218"/>
      <c r="V638" s="218"/>
      <c r="W638" s="218"/>
      <c r="X638" s="218"/>
      <c r="Y638" s="218"/>
      <c r="Z638" s="218"/>
      <c r="AA638" s="218"/>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8"/>
      <c r="AX638" s="218"/>
      <c r="AY638" s="218"/>
      <c r="AZ638" s="218"/>
      <c r="BA638" s="218"/>
      <c r="BB638" s="218"/>
      <c r="BC638" s="218"/>
      <c r="BD638" s="218"/>
    </row>
    <row r="639" spans="14:56" ht="37.15" customHeight="1">
      <c r="N639" s="215"/>
      <c r="O639" s="215"/>
      <c r="P639" s="215"/>
      <c r="Q639" s="216"/>
      <c r="T639" s="218"/>
      <c r="U639" s="218"/>
      <c r="V639" s="218"/>
      <c r="W639" s="218"/>
      <c r="X639" s="218"/>
      <c r="Y639" s="218"/>
      <c r="Z639" s="218"/>
      <c r="AA639" s="218"/>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8"/>
      <c r="AX639" s="218"/>
      <c r="AY639" s="218"/>
      <c r="AZ639" s="218"/>
      <c r="BA639" s="218"/>
      <c r="BB639" s="218"/>
      <c r="BC639" s="218"/>
      <c r="BD639" s="218"/>
    </row>
    <row r="640" spans="14:56" ht="37.15" customHeight="1">
      <c r="N640" s="215"/>
      <c r="O640" s="215"/>
      <c r="P640" s="215"/>
      <c r="Q640" s="216"/>
      <c r="T640" s="218"/>
      <c r="U640" s="218"/>
      <c r="V640" s="218"/>
      <c r="W640" s="218"/>
      <c r="X640" s="218"/>
      <c r="Y640" s="218"/>
      <c r="Z640" s="218"/>
      <c r="AA640" s="218"/>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8"/>
      <c r="AX640" s="218"/>
      <c r="AY640" s="218"/>
      <c r="AZ640" s="218"/>
      <c r="BA640" s="218"/>
      <c r="BB640" s="218"/>
      <c r="BC640" s="218"/>
      <c r="BD640" s="218"/>
    </row>
    <row r="641" spans="14:56" ht="37.15" customHeight="1">
      <c r="N641" s="215"/>
      <c r="O641" s="215"/>
      <c r="P641" s="215"/>
      <c r="Q641" s="216"/>
      <c r="T641" s="218"/>
      <c r="U641" s="218"/>
      <c r="V641" s="218"/>
      <c r="W641" s="218"/>
      <c r="X641" s="218"/>
      <c r="Y641" s="218"/>
      <c r="Z641" s="218"/>
      <c r="AA641" s="218"/>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8"/>
      <c r="AX641" s="218"/>
      <c r="AY641" s="218"/>
      <c r="AZ641" s="218"/>
      <c r="BA641" s="218"/>
      <c r="BB641" s="218"/>
      <c r="BC641" s="218"/>
      <c r="BD641" s="218"/>
    </row>
    <row r="642" spans="14:56" ht="37.15" customHeight="1">
      <c r="N642" s="215"/>
      <c r="O642" s="215"/>
      <c r="P642" s="215"/>
      <c r="Q642" s="216"/>
      <c r="T642" s="218"/>
      <c r="U642" s="218"/>
      <c r="V642" s="218"/>
      <c r="W642" s="218"/>
      <c r="X642" s="218"/>
      <c r="Y642" s="218"/>
      <c r="Z642" s="218"/>
      <c r="AA642" s="218"/>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8"/>
      <c r="AX642" s="218"/>
      <c r="AY642" s="218"/>
      <c r="AZ642" s="218"/>
      <c r="BA642" s="218"/>
      <c r="BB642" s="218"/>
      <c r="BC642" s="218"/>
      <c r="BD642" s="218"/>
    </row>
    <row r="643" spans="14:56" ht="37.15" customHeight="1">
      <c r="N643" s="215"/>
      <c r="O643" s="215"/>
      <c r="P643" s="215"/>
      <c r="Q643" s="216"/>
      <c r="T643" s="218"/>
      <c r="U643" s="218"/>
      <c r="V643" s="218"/>
      <c r="W643" s="218"/>
      <c r="X643" s="218"/>
      <c r="Y643" s="218"/>
      <c r="Z643" s="218"/>
      <c r="AA643" s="218"/>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8"/>
      <c r="AX643" s="218"/>
      <c r="AY643" s="218"/>
      <c r="AZ643" s="218"/>
      <c r="BA643" s="218"/>
      <c r="BB643" s="218"/>
      <c r="BC643" s="218"/>
      <c r="BD643" s="218"/>
    </row>
    <row r="644" spans="14:56" ht="37.15" customHeight="1">
      <c r="N644" s="215"/>
      <c r="O644" s="215"/>
      <c r="P644" s="215"/>
      <c r="Q644" s="216"/>
      <c r="T644" s="218"/>
      <c r="U644" s="218"/>
      <c r="V644" s="218"/>
      <c r="W644" s="218"/>
      <c r="X644" s="218"/>
      <c r="Y644" s="218"/>
      <c r="Z644" s="218"/>
      <c r="AA644" s="218"/>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8"/>
      <c r="AX644" s="218"/>
      <c r="AY644" s="218"/>
      <c r="AZ644" s="218"/>
      <c r="BA644" s="218"/>
      <c r="BB644" s="218"/>
      <c r="BC644" s="218"/>
      <c r="BD644" s="218"/>
    </row>
    <row r="645" spans="14:56" ht="37.15" customHeight="1">
      <c r="N645" s="215"/>
      <c r="O645" s="215"/>
      <c r="P645" s="215"/>
      <c r="Q645" s="216"/>
      <c r="T645" s="218"/>
      <c r="U645" s="218"/>
      <c r="V645" s="218"/>
      <c r="W645" s="218"/>
      <c r="X645" s="218"/>
      <c r="Y645" s="218"/>
      <c r="Z645" s="218"/>
      <c r="AA645" s="218"/>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8"/>
      <c r="AX645" s="218"/>
      <c r="AY645" s="218"/>
      <c r="AZ645" s="218"/>
      <c r="BA645" s="218"/>
      <c r="BB645" s="218"/>
      <c r="BC645" s="218"/>
      <c r="BD645" s="218"/>
    </row>
    <row r="646" spans="14:56" ht="37.15" customHeight="1">
      <c r="N646" s="215"/>
      <c r="O646" s="215"/>
      <c r="P646" s="215"/>
      <c r="Q646" s="216"/>
      <c r="T646" s="218"/>
      <c r="U646" s="218"/>
      <c r="V646" s="218"/>
      <c r="W646" s="218"/>
      <c r="X646" s="218"/>
      <c r="Y646" s="218"/>
      <c r="Z646" s="218"/>
      <c r="AA646" s="218"/>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8"/>
      <c r="AX646" s="218"/>
      <c r="AY646" s="218"/>
      <c r="AZ646" s="218"/>
      <c r="BA646" s="218"/>
      <c r="BB646" s="218"/>
      <c r="BC646" s="218"/>
      <c r="BD646" s="218"/>
    </row>
    <row r="647" spans="14:56" ht="37.15" customHeight="1">
      <c r="N647" s="215"/>
      <c r="O647" s="215"/>
      <c r="P647" s="215"/>
      <c r="Q647" s="216"/>
      <c r="T647" s="218"/>
      <c r="U647" s="218"/>
      <c r="V647" s="218"/>
      <c r="W647" s="218"/>
      <c r="X647" s="218"/>
      <c r="Y647" s="218"/>
      <c r="Z647" s="218"/>
      <c r="AA647" s="218"/>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8"/>
      <c r="AX647" s="218"/>
      <c r="AY647" s="218"/>
      <c r="AZ647" s="218"/>
      <c r="BA647" s="218"/>
      <c r="BB647" s="218"/>
      <c r="BC647" s="218"/>
      <c r="BD647" s="218"/>
    </row>
    <row r="648" spans="14:56" ht="37.15" customHeight="1">
      <c r="N648" s="215"/>
      <c r="O648" s="215"/>
      <c r="P648" s="215"/>
      <c r="Q648" s="216"/>
      <c r="T648" s="218"/>
      <c r="U648" s="218"/>
      <c r="V648" s="218"/>
      <c r="W648" s="218"/>
      <c r="X648" s="218"/>
      <c r="Y648" s="218"/>
      <c r="Z648" s="218"/>
      <c r="AA648" s="218"/>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8"/>
      <c r="AX648" s="218"/>
      <c r="AY648" s="218"/>
      <c r="AZ648" s="218"/>
      <c r="BA648" s="218"/>
      <c r="BB648" s="218"/>
      <c r="BC648" s="218"/>
      <c r="BD648" s="218"/>
    </row>
    <row r="649" spans="14:56" ht="37.15" customHeight="1">
      <c r="N649" s="215"/>
      <c r="O649" s="215"/>
      <c r="P649" s="215"/>
      <c r="Q649" s="216"/>
      <c r="T649" s="218"/>
      <c r="U649" s="218"/>
      <c r="V649" s="218"/>
      <c r="W649" s="218"/>
      <c r="X649" s="218"/>
      <c r="Y649" s="218"/>
      <c r="Z649" s="218"/>
      <c r="AA649" s="21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8"/>
      <c r="AX649" s="218"/>
      <c r="AY649" s="218"/>
      <c r="AZ649" s="218"/>
      <c r="BA649" s="218"/>
      <c r="BB649" s="218"/>
      <c r="BC649" s="218"/>
      <c r="BD649" s="218"/>
    </row>
    <row r="650" spans="14:56" ht="37.15" customHeight="1">
      <c r="N650" s="215"/>
      <c r="O650" s="215"/>
      <c r="P650" s="215"/>
      <c r="Q650" s="216"/>
      <c r="T650" s="218"/>
      <c r="U650" s="218"/>
      <c r="V650" s="218"/>
      <c r="W650" s="218"/>
      <c r="X650" s="218"/>
      <c r="Y650" s="218"/>
      <c r="Z650" s="218"/>
      <c r="AA650" s="21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8"/>
      <c r="AX650" s="218"/>
      <c r="AY650" s="218"/>
      <c r="AZ650" s="218"/>
      <c r="BA650" s="218"/>
      <c r="BB650" s="218"/>
      <c r="BC650" s="218"/>
      <c r="BD650" s="218"/>
    </row>
    <row r="651" spans="14:56" ht="37.15" customHeight="1">
      <c r="N651" s="215"/>
      <c r="O651" s="215"/>
      <c r="P651" s="215"/>
      <c r="Q651" s="216"/>
      <c r="T651" s="218"/>
      <c r="U651" s="218"/>
      <c r="V651" s="218"/>
      <c r="W651" s="218"/>
      <c r="X651" s="218"/>
      <c r="Y651" s="218"/>
      <c r="Z651" s="218"/>
      <c r="AA651" s="21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8"/>
      <c r="AX651" s="218"/>
      <c r="AY651" s="218"/>
      <c r="AZ651" s="218"/>
      <c r="BA651" s="218"/>
      <c r="BB651" s="218"/>
      <c r="BC651" s="218"/>
      <c r="BD651" s="218"/>
    </row>
    <row r="652" spans="14:56" ht="37.15" customHeight="1">
      <c r="N652" s="215"/>
      <c r="O652" s="215"/>
      <c r="P652" s="215"/>
      <c r="Q652" s="216"/>
      <c r="T652" s="218"/>
      <c r="U652" s="218"/>
      <c r="V652" s="218"/>
      <c r="W652" s="218"/>
      <c r="X652" s="218"/>
      <c r="Y652" s="218"/>
      <c r="Z652" s="218"/>
      <c r="AA652" s="21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8"/>
      <c r="AX652" s="218"/>
      <c r="AY652" s="218"/>
      <c r="AZ652" s="218"/>
      <c r="BA652" s="218"/>
      <c r="BB652" s="218"/>
      <c r="BC652" s="218"/>
      <c r="BD652" s="218"/>
    </row>
    <row r="653" spans="14:56" ht="37.15" customHeight="1">
      <c r="N653" s="215"/>
      <c r="O653" s="215"/>
      <c r="P653" s="215"/>
      <c r="Q653" s="216"/>
      <c r="T653" s="218"/>
      <c r="U653" s="218"/>
      <c r="V653" s="218"/>
      <c r="W653" s="218"/>
      <c r="X653" s="218"/>
      <c r="Y653" s="218"/>
      <c r="Z653" s="218"/>
      <c r="AA653" s="21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8"/>
      <c r="AX653" s="218"/>
      <c r="AY653" s="218"/>
      <c r="AZ653" s="218"/>
      <c r="BA653" s="218"/>
      <c r="BB653" s="218"/>
      <c r="BC653" s="218"/>
      <c r="BD653" s="218"/>
    </row>
    <row r="654" spans="14:56" ht="37.15" customHeight="1">
      <c r="N654" s="215"/>
      <c r="O654" s="215"/>
      <c r="P654" s="215"/>
      <c r="Q654" s="216"/>
      <c r="T654" s="218"/>
      <c r="U654" s="218"/>
      <c r="V654" s="218"/>
      <c r="W654" s="218"/>
      <c r="X654" s="218"/>
      <c r="Y654" s="218"/>
      <c r="Z654" s="218"/>
      <c r="AA654" s="21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8"/>
      <c r="AX654" s="218"/>
      <c r="AY654" s="218"/>
      <c r="AZ654" s="218"/>
      <c r="BA654" s="218"/>
      <c r="BB654" s="218"/>
      <c r="BC654" s="218"/>
      <c r="BD654" s="218"/>
    </row>
    <row r="655" spans="14:56" ht="37.15" customHeight="1">
      <c r="N655" s="215"/>
      <c r="O655" s="215"/>
      <c r="P655" s="215"/>
      <c r="Q655" s="216"/>
      <c r="T655" s="218"/>
      <c r="U655" s="218"/>
      <c r="V655" s="218"/>
      <c r="W655" s="218"/>
      <c r="X655" s="218"/>
      <c r="Y655" s="218"/>
      <c r="Z655" s="218"/>
      <c r="AA655" s="21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8"/>
      <c r="AX655" s="218"/>
      <c r="AY655" s="218"/>
      <c r="AZ655" s="218"/>
      <c r="BA655" s="218"/>
      <c r="BB655" s="218"/>
      <c r="BC655" s="218"/>
      <c r="BD655" s="218"/>
    </row>
    <row r="656" spans="14:56" ht="37.15" customHeight="1">
      <c r="N656" s="215"/>
      <c r="O656" s="215"/>
      <c r="P656" s="215"/>
      <c r="Q656" s="216"/>
      <c r="T656" s="218"/>
      <c r="U656" s="218"/>
      <c r="V656" s="218"/>
      <c r="W656" s="218"/>
      <c r="X656" s="218"/>
      <c r="Y656" s="218"/>
      <c r="Z656" s="218"/>
      <c r="AA656" s="21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8"/>
      <c r="AX656" s="218"/>
      <c r="AY656" s="218"/>
      <c r="AZ656" s="218"/>
      <c r="BA656" s="218"/>
      <c r="BB656" s="218"/>
      <c r="BC656" s="218"/>
      <c r="BD656" s="218"/>
    </row>
    <row r="657" spans="14:56" ht="37.15" customHeight="1">
      <c r="N657" s="215"/>
      <c r="O657" s="215"/>
      <c r="P657" s="215"/>
      <c r="Q657" s="216"/>
      <c r="T657" s="218"/>
      <c r="U657" s="218"/>
      <c r="V657" s="218"/>
      <c r="W657" s="218"/>
      <c r="X657" s="218"/>
      <c r="Y657" s="218"/>
      <c r="Z657" s="218"/>
      <c r="AA657" s="21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8"/>
      <c r="AX657" s="218"/>
      <c r="AY657" s="218"/>
      <c r="AZ657" s="218"/>
      <c r="BA657" s="218"/>
      <c r="BB657" s="218"/>
      <c r="BC657" s="218"/>
      <c r="BD657" s="218"/>
    </row>
    <row r="658" spans="14:56" ht="37.15" customHeight="1">
      <c r="N658" s="215"/>
      <c r="O658" s="215"/>
      <c r="P658" s="215"/>
      <c r="Q658" s="216"/>
      <c r="T658" s="218"/>
      <c r="U658" s="218"/>
      <c r="V658" s="218"/>
      <c r="W658" s="218"/>
      <c r="X658" s="218"/>
      <c r="Y658" s="218"/>
      <c r="Z658" s="218"/>
      <c r="AA658" s="21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8"/>
      <c r="AX658" s="218"/>
      <c r="AY658" s="218"/>
      <c r="AZ658" s="218"/>
      <c r="BA658" s="218"/>
      <c r="BB658" s="218"/>
      <c r="BC658" s="218"/>
      <c r="BD658" s="218"/>
    </row>
    <row r="659" spans="14:56" ht="37.15" customHeight="1">
      <c r="N659" s="215"/>
      <c r="O659" s="215"/>
      <c r="P659" s="215"/>
      <c r="Q659" s="216"/>
      <c r="T659" s="218"/>
      <c r="U659" s="218"/>
      <c r="V659" s="218"/>
      <c r="W659" s="218"/>
      <c r="X659" s="218"/>
      <c r="Y659" s="218"/>
      <c r="Z659" s="218"/>
      <c r="AA659" s="21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8"/>
      <c r="AX659" s="218"/>
      <c r="AY659" s="218"/>
      <c r="AZ659" s="218"/>
      <c r="BA659" s="218"/>
      <c r="BB659" s="218"/>
      <c r="BC659" s="218"/>
      <c r="BD659" s="218"/>
    </row>
    <row r="660" spans="14:56" ht="37.15" customHeight="1">
      <c r="N660" s="215"/>
      <c r="O660" s="215"/>
      <c r="P660" s="215"/>
      <c r="Q660" s="216"/>
      <c r="T660" s="218"/>
      <c r="U660" s="218"/>
      <c r="V660" s="218"/>
      <c r="W660" s="218"/>
      <c r="X660" s="218"/>
      <c r="Y660" s="218"/>
      <c r="Z660" s="218"/>
      <c r="AA660" s="21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8"/>
      <c r="AX660" s="218"/>
      <c r="AY660" s="218"/>
      <c r="AZ660" s="218"/>
      <c r="BA660" s="218"/>
      <c r="BB660" s="218"/>
      <c r="BC660" s="218"/>
      <c r="BD660" s="218"/>
    </row>
    <row r="661" spans="14:56" ht="37.15" customHeight="1">
      <c r="N661" s="215"/>
      <c r="O661" s="215"/>
      <c r="P661" s="215"/>
      <c r="Q661" s="216"/>
      <c r="T661" s="218"/>
      <c r="U661" s="218"/>
      <c r="V661" s="218"/>
      <c r="W661" s="218"/>
      <c r="X661" s="218"/>
      <c r="Y661" s="218"/>
      <c r="Z661" s="218"/>
      <c r="AA661" s="21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8"/>
      <c r="AX661" s="218"/>
      <c r="AY661" s="218"/>
      <c r="AZ661" s="218"/>
      <c r="BA661" s="218"/>
      <c r="BB661" s="218"/>
      <c r="BC661" s="218"/>
      <c r="BD661" s="218"/>
    </row>
    <row r="662" spans="14:56" ht="37.15" customHeight="1">
      <c r="N662" s="215"/>
      <c r="O662" s="215"/>
      <c r="P662" s="215"/>
      <c r="Q662" s="216"/>
      <c r="T662" s="218"/>
      <c r="U662" s="218"/>
      <c r="V662" s="218"/>
      <c r="W662" s="218"/>
      <c r="X662" s="218"/>
      <c r="Y662" s="218"/>
      <c r="Z662" s="218"/>
      <c r="AA662" s="21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8"/>
      <c r="AX662" s="218"/>
      <c r="AY662" s="218"/>
      <c r="AZ662" s="218"/>
      <c r="BA662" s="218"/>
      <c r="BB662" s="218"/>
      <c r="BC662" s="218"/>
      <c r="BD662" s="218"/>
    </row>
    <row r="663" spans="14:56" ht="37.15" customHeight="1">
      <c r="N663" s="215"/>
      <c r="O663" s="215"/>
      <c r="P663" s="215"/>
      <c r="Q663" s="216"/>
      <c r="T663" s="218"/>
      <c r="U663" s="218"/>
      <c r="V663" s="218"/>
      <c r="W663" s="218"/>
      <c r="X663" s="218"/>
      <c r="Y663" s="218"/>
      <c r="Z663" s="218"/>
      <c r="AA663" s="21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8"/>
      <c r="AX663" s="218"/>
      <c r="AY663" s="218"/>
      <c r="AZ663" s="218"/>
      <c r="BA663" s="218"/>
      <c r="BB663" s="218"/>
      <c r="BC663" s="218"/>
      <c r="BD663" s="218"/>
    </row>
    <row r="664" spans="14:56" ht="37.15" customHeight="1">
      <c r="N664" s="215"/>
      <c r="O664" s="215"/>
      <c r="P664" s="215"/>
      <c r="Q664" s="216"/>
      <c r="T664" s="218"/>
      <c r="U664" s="218"/>
      <c r="V664" s="218"/>
      <c r="W664" s="218"/>
      <c r="X664" s="218"/>
      <c r="Y664" s="218"/>
      <c r="Z664" s="218"/>
      <c r="AA664" s="21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8"/>
      <c r="AX664" s="218"/>
      <c r="AY664" s="218"/>
      <c r="AZ664" s="218"/>
      <c r="BA664" s="218"/>
      <c r="BB664" s="218"/>
      <c r="BC664" s="218"/>
      <c r="BD664" s="218"/>
    </row>
    <row r="665" spans="14:56" ht="37.15" customHeight="1">
      <c r="N665" s="215"/>
      <c r="O665" s="215"/>
      <c r="P665" s="215"/>
      <c r="Q665" s="216"/>
      <c r="T665" s="218"/>
      <c r="U665" s="218"/>
      <c r="V665" s="218"/>
      <c r="W665" s="218"/>
      <c r="X665" s="218"/>
      <c r="Y665" s="218"/>
      <c r="Z665" s="218"/>
      <c r="AA665" s="21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8"/>
      <c r="AX665" s="218"/>
      <c r="AY665" s="218"/>
      <c r="AZ665" s="218"/>
      <c r="BA665" s="218"/>
      <c r="BB665" s="218"/>
      <c r="BC665" s="218"/>
      <c r="BD665" s="218"/>
    </row>
    <row r="666" spans="14:56" ht="37.15" customHeight="1">
      <c r="N666" s="215"/>
      <c r="O666" s="215"/>
      <c r="P666" s="215"/>
      <c r="Q666" s="216"/>
      <c r="T666" s="218"/>
      <c r="U666" s="218"/>
      <c r="V666" s="218"/>
      <c r="W666" s="218"/>
      <c r="X666" s="218"/>
      <c r="Y666" s="218"/>
      <c r="Z666" s="218"/>
      <c r="AA666" s="21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8"/>
      <c r="AX666" s="218"/>
      <c r="AY666" s="218"/>
      <c r="AZ666" s="218"/>
      <c r="BA666" s="218"/>
      <c r="BB666" s="218"/>
      <c r="BC666" s="218"/>
      <c r="BD666" s="218"/>
    </row>
    <row r="667" spans="14:56" ht="37.15" customHeight="1">
      <c r="N667" s="215"/>
      <c r="O667" s="215"/>
      <c r="P667" s="215"/>
      <c r="Q667" s="216"/>
      <c r="T667" s="218"/>
      <c r="U667" s="218"/>
      <c r="V667" s="218"/>
      <c r="W667" s="218"/>
      <c r="X667" s="218"/>
      <c r="Y667" s="218"/>
      <c r="Z667" s="218"/>
      <c r="AA667" s="21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8"/>
      <c r="AX667" s="218"/>
      <c r="AY667" s="218"/>
      <c r="AZ667" s="218"/>
      <c r="BA667" s="218"/>
      <c r="BB667" s="218"/>
      <c r="BC667" s="218"/>
      <c r="BD667" s="218"/>
    </row>
    <row r="668" spans="14:56" ht="37.15" customHeight="1">
      <c r="N668" s="215"/>
      <c r="O668" s="215"/>
      <c r="P668" s="215"/>
      <c r="Q668" s="216"/>
      <c r="T668" s="218"/>
      <c r="U668" s="218"/>
      <c r="V668" s="218"/>
      <c r="W668" s="218"/>
      <c r="X668" s="218"/>
      <c r="Y668" s="218"/>
      <c r="Z668" s="218"/>
      <c r="AA668" s="21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8"/>
      <c r="AX668" s="218"/>
      <c r="AY668" s="218"/>
      <c r="AZ668" s="218"/>
      <c r="BA668" s="218"/>
      <c r="BB668" s="218"/>
      <c r="BC668" s="218"/>
      <c r="BD668" s="218"/>
    </row>
    <row r="669" spans="14:56" ht="37.15" customHeight="1">
      <c r="N669" s="215"/>
      <c r="O669" s="215"/>
      <c r="P669" s="215"/>
      <c r="Q669" s="216"/>
      <c r="T669" s="218"/>
      <c r="U669" s="218"/>
      <c r="V669" s="218"/>
      <c r="W669" s="218"/>
      <c r="X669" s="218"/>
      <c r="Y669" s="218"/>
      <c r="Z669" s="218"/>
      <c r="AA669" s="21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8"/>
      <c r="AX669" s="218"/>
      <c r="AY669" s="218"/>
      <c r="AZ669" s="218"/>
      <c r="BA669" s="218"/>
      <c r="BB669" s="218"/>
      <c r="BC669" s="218"/>
      <c r="BD669" s="218"/>
    </row>
    <row r="670" spans="14:56" ht="37.15" customHeight="1">
      <c r="N670" s="215"/>
      <c r="O670" s="215"/>
      <c r="P670" s="215"/>
      <c r="Q670" s="216"/>
      <c r="T670" s="218"/>
      <c r="U670" s="218"/>
      <c r="V670" s="218"/>
      <c r="W670" s="218"/>
      <c r="X670" s="218"/>
      <c r="Y670" s="218"/>
      <c r="Z670" s="218"/>
      <c r="AA670" s="21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8"/>
      <c r="AX670" s="218"/>
      <c r="AY670" s="218"/>
      <c r="AZ670" s="218"/>
      <c r="BA670" s="218"/>
      <c r="BB670" s="218"/>
      <c r="BC670" s="218"/>
      <c r="BD670" s="218"/>
    </row>
    <row r="671" spans="14:56" ht="37.15" customHeight="1">
      <c r="N671" s="215"/>
      <c r="O671" s="215"/>
      <c r="P671" s="215"/>
      <c r="Q671" s="216"/>
      <c r="T671" s="218"/>
      <c r="U671" s="218"/>
      <c r="V671" s="218"/>
      <c r="W671" s="218"/>
      <c r="X671" s="218"/>
      <c r="Y671" s="218"/>
      <c r="Z671" s="218"/>
      <c r="AA671" s="21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8"/>
      <c r="AX671" s="218"/>
      <c r="AY671" s="218"/>
      <c r="AZ671" s="218"/>
      <c r="BA671" s="218"/>
      <c r="BB671" s="218"/>
      <c r="BC671" s="218"/>
      <c r="BD671" s="218"/>
    </row>
    <row r="672" spans="14:56" ht="37.15" customHeight="1">
      <c r="N672" s="215"/>
      <c r="O672" s="215"/>
      <c r="P672" s="215"/>
      <c r="Q672" s="216"/>
      <c r="T672" s="218"/>
      <c r="U672" s="218"/>
      <c r="V672" s="218"/>
      <c r="W672" s="218"/>
      <c r="X672" s="218"/>
      <c r="Y672" s="218"/>
      <c r="Z672" s="218"/>
      <c r="AA672" s="21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8"/>
      <c r="AX672" s="218"/>
      <c r="AY672" s="218"/>
      <c r="AZ672" s="218"/>
      <c r="BA672" s="218"/>
      <c r="BB672" s="218"/>
      <c r="BC672" s="218"/>
      <c r="BD672" s="218"/>
    </row>
    <row r="673" spans="14:56" ht="37.15" customHeight="1">
      <c r="N673" s="215"/>
      <c r="O673" s="215"/>
      <c r="P673" s="215"/>
      <c r="Q673" s="216"/>
      <c r="T673" s="218"/>
      <c r="U673" s="218"/>
      <c r="V673" s="218"/>
      <c r="W673" s="218"/>
      <c r="X673" s="218"/>
      <c r="Y673" s="218"/>
      <c r="Z673" s="218"/>
      <c r="AA673" s="21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8"/>
      <c r="AX673" s="218"/>
      <c r="AY673" s="218"/>
      <c r="AZ673" s="218"/>
      <c r="BA673" s="218"/>
      <c r="BB673" s="218"/>
      <c r="BC673" s="218"/>
      <c r="BD673" s="218"/>
    </row>
    <row r="674" spans="14:56" ht="37.15" customHeight="1">
      <c r="N674" s="215"/>
      <c r="O674" s="215"/>
      <c r="P674" s="215"/>
      <c r="Q674" s="216"/>
      <c r="T674" s="218"/>
      <c r="U674" s="218"/>
      <c r="V674" s="218"/>
      <c r="W674" s="218"/>
      <c r="X674" s="218"/>
      <c r="Y674" s="218"/>
      <c r="Z674" s="218"/>
      <c r="AA674" s="21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8"/>
      <c r="AX674" s="218"/>
      <c r="AY674" s="218"/>
      <c r="AZ674" s="218"/>
      <c r="BA674" s="218"/>
      <c r="BB674" s="218"/>
      <c r="BC674" s="218"/>
      <c r="BD674" s="218"/>
    </row>
    <row r="675" spans="14:56" ht="37.15" customHeight="1">
      <c r="N675" s="215"/>
      <c r="O675" s="215"/>
      <c r="P675" s="215"/>
      <c r="Q675" s="216"/>
      <c r="T675" s="218"/>
      <c r="U675" s="218"/>
      <c r="V675" s="218"/>
      <c r="W675" s="218"/>
      <c r="X675" s="218"/>
      <c r="Y675" s="218"/>
      <c r="Z675" s="218"/>
      <c r="AA675" s="21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8"/>
      <c r="AX675" s="218"/>
      <c r="AY675" s="218"/>
      <c r="AZ675" s="218"/>
      <c r="BA675" s="218"/>
      <c r="BB675" s="218"/>
      <c r="BC675" s="218"/>
      <c r="BD675" s="218"/>
    </row>
    <row r="676" spans="14:56" ht="37.15" customHeight="1">
      <c r="N676" s="215"/>
      <c r="O676" s="215"/>
      <c r="P676" s="215"/>
      <c r="Q676" s="216"/>
      <c r="T676" s="218"/>
      <c r="U676" s="218"/>
      <c r="V676" s="218"/>
      <c r="W676" s="218"/>
      <c r="X676" s="218"/>
      <c r="Y676" s="218"/>
      <c r="Z676" s="218"/>
      <c r="AA676" s="21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8"/>
      <c r="AX676" s="218"/>
      <c r="AY676" s="218"/>
      <c r="AZ676" s="218"/>
      <c r="BA676" s="218"/>
      <c r="BB676" s="218"/>
      <c r="BC676" s="218"/>
      <c r="BD676" s="218"/>
    </row>
    <row r="677" spans="14:56" ht="37.15" customHeight="1">
      <c r="N677" s="215"/>
      <c r="O677" s="215"/>
      <c r="P677" s="215"/>
      <c r="Q677" s="216"/>
      <c r="T677" s="218"/>
      <c r="U677" s="218"/>
      <c r="V677" s="218"/>
      <c r="W677" s="218"/>
      <c r="X677" s="218"/>
      <c r="Y677" s="218"/>
      <c r="Z677" s="218"/>
      <c r="AA677" s="21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8"/>
      <c r="AX677" s="218"/>
      <c r="AY677" s="218"/>
      <c r="AZ677" s="218"/>
      <c r="BA677" s="218"/>
      <c r="BB677" s="218"/>
      <c r="BC677" s="218"/>
      <c r="BD677" s="218"/>
    </row>
    <row r="678" spans="14:56" ht="37.15" customHeight="1">
      <c r="N678" s="215"/>
      <c r="O678" s="215"/>
      <c r="P678" s="215"/>
      <c r="Q678" s="216"/>
      <c r="T678" s="218"/>
      <c r="U678" s="218"/>
      <c r="V678" s="218"/>
      <c r="W678" s="218"/>
      <c r="X678" s="218"/>
      <c r="Y678" s="218"/>
      <c r="Z678" s="218"/>
      <c r="AA678" s="21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8"/>
      <c r="AX678" s="218"/>
      <c r="AY678" s="218"/>
      <c r="AZ678" s="218"/>
      <c r="BA678" s="218"/>
      <c r="BB678" s="218"/>
      <c r="BC678" s="218"/>
      <c r="BD678" s="218"/>
    </row>
    <row r="679" spans="14:56" ht="37.15" customHeight="1">
      <c r="N679" s="215"/>
      <c r="O679" s="215"/>
      <c r="P679" s="215"/>
      <c r="Q679" s="216"/>
      <c r="T679" s="218"/>
      <c r="U679" s="218"/>
      <c r="V679" s="218"/>
      <c r="W679" s="218"/>
      <c r="X679" s="218"/>
      <c r="Y679" s="218"/>
      <c r="Z679" s="218"/>
      <c r="AA679" s="21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8"/>
      <c r="AX679" s="218"/>
      <c r="AY679" s="218"/>
      <c r="AZ679" s="218"/>
      <c r="BA679" s="218"/>
      <c r="BB679" s="218"/>
      <c r="BC679" s="218"/>
      <c r="BD679" s="218"/>
    </row>
    <row r="680" spans="14:56" ht="37.15" customHeight="1">
      <c r="N680" s="215"/>
      <c r="O680" s="215"/>
      <c r="P680" s="215"/>
      <c r="Q680" s="216"/>
      <c r="T680" s="218"/>
      <c r="U680" s="218"/>
      <c r="V680" s="218"/>
      <c r="W680" s="218"/>
      <c r="X680" s="218"/>
      <c r="Y680" s="218"/>
      <c r="Z680" s="218"/>
      <c r="AA680" s="21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8"/>
      <c r="AX680" s="218"/>
      <c r="AY680" s="218"/>
      <c r="AZ680" s="218"/>
      <c r="BA680" s="218"/>
      <c r="BB680" s="218"/>
      <c r="BC680" s="218"/>
      <c r="BD680" s="218"/>
    </row>
    <row r="681" spans="14:56" ht="37.15" customHeight="1">
      <c r="N681" s="215"/>
      <c r="O681" s="215"/>
      <c r="P681" s="215"/>
      <c r="Q681" s="216"/>
      <c r="T681" s="218"/>
      <c r="U681" s="218"/>
      <c r="V681" s="218"/>
      <c r="W681" s="218"/>
      <c r="X681" s="218"/>
      <c r="Y681" s="218"/>
      <c r="Z681" s="218"/>
      <c r="AA681" s="21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8"/>
      <c r="AX681" s="218"/>
      <c r="AY681" s="218"/>
      <c r="AZ681" s="218"/>
      <c r="BA681" s="218"/>
      <c r="BB681" s="218"/>
      <c r="BC681" s="218"/>
      <c r="BD681" s="218"/>
    </row>
    <row r="682" spans="14:56" ht="37.15" customHeight="1">
      <c r="N682" s="215"/>
      <c r="O682" s="215"/>
      <c r="P682" s="215"/>
      <c r="Q682" s="216"/>
      <c r="T682" s="218"/>
      <c r="U682" s="218"/>
      <c r="V682" s="218"/>
      <c r="W682" s="218"/>
      <c r="X682" s="218"/>
      <c r="Y682" s="218"/>
      <c r="Z682" s="218"/>
      <c r="AA682" s="21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8"/>
      <c r="AX682" s="218"/>
      <c r="AY682" s="218"/>
      <c r="AZ682" s="218"/>
      <c r="BA682" s="218"/>
      <c r="BB682" s="218"/>
      <c r="BC682" s="218"/>
      <c r="BD682" s="218"/>
    </row>
    <row r="683" spans="14:56" ht="37.15" customHeight="1">
      <c r="N683" s="215"/>
      <c r="O683" s="215"/>
      <c r="P683" s="215"/>
      <c r="Q683" s="216"/>
      <c r="T683" s="218"/>
      <c r="U683" s="218"/>
      <c r="V683" s="218"/>
      <c r="W683" s="218"/>
      <c r="X683" s="218"/>
      <c r="Y683" s="218"/>
      <c r="Z683" s="218"/>
      <c r="AA683" s="21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8"/>
      <c r="AX683" s="218"/>
      <c r="AY683" s="218"/>
      <c r="AZ683" s="218"/>
      <c r="BA683" s="218"/>
      <c r="BB683" s="218"/>
      <c r="BC683" s="218"/>
      <c r="BD683" s="218"/>
    </row>
    <row r="684" spans="14:56" ht="37.15" customHeight="1">
      <c r="N684" s="215"/>
      <c r="O684" s="215"/>
      <c r="P684" s="215"/>
      <c r="Q684" s="216"/>
      <c r="T684" s="218"/>
      <c r="U684" s="218"/>
      <c r="V684" s="218"/>
      <c r="W684" s="218"/>
      <c r="X684" s="218"/>
      <c r="Y684" s="218"/>
      <c r="Z684" s="218"/>
      <c r="AA684" s="21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8"/>
      <c r="AX684" s="218"/>
      <c r="AY684" s="218"/>
      <c r="AZ684" s="218"/>
      <c r="BA684" s="218"/>
      <c r="BB684" s="218"/>
      <c r="BC684" s="218"/>
      <c r="BD684" s="218"/>
    </row>
    <row r="685" spans="14:56" ht="37.15" customHeight="1">
      <c r="N685" s="215"/>
      <c r="O685" s="215"/>
      <c r="P685" s="215"/>
      <c r="Q685" s="216"/>
      <c r="T685" s="218"/>
      <c r="U685" s="218"/>
      <c r="V685" s="218"/>
      <c r="W685" s="218"/>
      <c r="X685" s="218"/>
      <c r="Y685" s="218"/>
      <c r="Z685" s="218"/>
      <c r="AA685" s="21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8"/>
      <c r="AX685" s="218"/>
      <c r="AY685" s="218"/>
      <c r="AZ685" s="218"/>
      <c r="BA685" s="218"/>
      <c r="BB685" s="218"/>
      <c r="BC685" s="218"/>
      <c r="BD685" s="218"/>
    </row>
    <row r="686" spans="14:56" ht="37.15" customHeight="1">
      <c r="N686" s="215"/>
      <c r="O686" s="215"/>
      <c r="P686" s="215"/>
      <c r="Q686" s="216"/>
      <c r="T686" s="218"/>
      <c r="U686" s="218"/>
      <c r="V686" s="218"/>
      <c r="W686" s="218"/>
      <c r="X686" s="218"/>
      <c r="Y686" s="218"/>
      <c r="Z686" s="218"/>
      <c r="AA686" s="21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8"/>
      <c r="AX686" s="218"/>
      <c r="AY686" s="218"/>
      <c r="AZ686" s="218"/>
      <c r="BA686" s="218"/>
      <c r="BB686" s="218"/>
      <c r="BC686" s="218"/>
      <c r="BD686" s="218"/>
    </row>
    <row r="687" spans="14:56" ht="37.15" customHeight="1">
      <c r="N687" s="215"/>
      <c r="O687" s="215"/>
      <c r="P687" s="215"/>
      <c r="Q687" s="216"/>
      <c r="T687" s="218"/>
      <c r="U687" s="218"/>
      <c r="V687" s="218"/>
      <c r="W687" s="218"/>
      <c r="X687" s="218"/>
      <c r="Y687" s="218"/>
      <c r="Z687" s="218"/>
      <c r="AA687" s="21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8"/>
      <c r="AX687" s="218"/>
      <c r="AY687" s="218"/>
      <c r="AZ687" s="218"/>
      <c r="BA687" s="218"/>
      <c r="BB687" s="218"/>
      <c r="BC687" s="218"/>
      <c r="BD687" s="218"/>
    </row>
    <row r="688" spans="14:56" ht="37.15" customHeight="1">
      <c r="N688" s="215"/>
      <c r="O688" s="215"/>
      <c r="P688" s="215"/>
      <c r="Q688" s="216"/>
      <c r="T688" s="218"/>
      <c r="U688" s="218"/>
      <c r="V688" s="218"/>
      <c r="W688" s="218"/>
      <c r="X688" s="218"/>
      <c r="Y688" s="218"/>
      <c r="Z688" s="218"/>
      <c r="AA688" s="21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8"/>
      <c r="AX688" s="218"/>
      <c r="AY688" s="218"/>
      <c r="AZ688" s="218"/>
      <c r="BA688" s="218"/>
      <c r="BB688" s="218"/>
      <c r="BC688" s="218"/>
      <c r="BD688" s="218"/>
    </row>
    <row r="689" spans="14:56" ht="37.15" customHeight="1">
      <c r="N689" s="215"/>
      <c r="O689" s="215"/>
      <c r="P689" s="215"/>
      <c r="Q689" s="216"/>
      <c r="T689" s="218"/>
      <c r="U689" s="218"/>
      <c r="V689" s="218"/>
      <c r="W689" s="218"/>
      <c r="X689" s="218"/>
      <c r="Y689" s="218"/>
      <c r="Z689" s="218"/>
      <c r="AA689" s="21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8"/>
      <c r="AX689" s="218"/>
      <c r="AY689" s="218"/>
      <c r="AZ689" s="218"/>
      <c r="BA689" s="218"/>
      <c r="BB689" s="218"/>
      <c r="BC689" s="218"/>
      <c r="BD689" s="218"/>
    </row>
    <row r="690" spans="14:56" ht="37.15" customHeight="1">
      <c r="N690" s="215"/>
      <c r="O690" s="215"/>
      <c r="P690" s="215"/>
      <c r="Q690" s="216"/>
      <c r="T690" s="218"/>
      <c r="U690" s="218"/>
      <c r="V690" s="218"/>
      <c r="W690" s="218"/>
      <c r="X690" s="218"/>
      <c r="Y690" s="218"/>
      <c r="Z690" s="218"/>
      <c r="AA690" s="21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8"/>
      <c r="AX690" s="218"/>
      <c r="AY690" s="218"/>
      <c r="AZ690" s="218"/>
      <c r="BA690" s="218"/>
      <c r="BB690" s="218"/>
      <c r="BC690" s="218"/>
      <c r="BD690" s="218"/>
    </row>
    <row r="691" spans="14:56" ht="37.15" customHeight="1">
      <c r="N691" s="215"/>
      <c r="O691" s="215"/>
      <c r="P691" s="215"/>
      <c r="Q691" s="216"/>
      <c r="T691" s="218"/>
      <c r="U691" s="218"/>
      <c r="V691" s="218"/>
      <c r="W691" s="218"/>
      <c r="X691" s="218"/>
      <c r="Y691" s="218"/>
      <c r="Z691" s="218"/>
      <c r="AA691" s="21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8"/>
      <c r="AX691" s="218"/>
      <c r="AY691" s="218"/>
      <c r="AZ691" s="218"/>
      <c r="BA691" s="218"/>
      <c r="BB691" s="218"/>
      <c r="BC691" s="218"/>
      <c r="BD691" s="218"/>
    </row>
    <row r="692" spans="14:56" ht="37.15" customHeight="1">
      <c r="N692" s="215"/>
      <c r="O692" s="215"/>
      <c r="P692" s="215"/>
      <c r="Q692" s="216"/>
      <c r="T692" s="218"/>
      <c r="U692" s="218"/>
      <c r="V692" s="218"/>
      <c r="W692" s="218"/>
      <c r="X692" s="218"/>
      <c r="Y692" s="218"/>
      <c r="Z692" s="218"/>
      <c r="AA692" s="21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8"/>
      <c r="AX692" s="218"/>
      <c r="AY692" s="218"/>
      <c r="AZ692" s="218"/>
      <c r="BA692" s="218"/>
      <c r="BB692" s="218"/>
      <c r="BC692" s="218"/>
      <c r="BD692" s="218"/>
    </row>
    <row r="693" spans="14:56" ht="37.15" customHeight="1">
      <c r="N693" s="215"/>
      <c r="O693" s="215"/>
      <c r="P693" s="215"/>
      <c r="Q693" s="216"/>
      <c r="T693" s="218"/>
      <c r="U693" s="218"/>
      <c r="V693" s="218"/>
      <c r="W693" s="218"/>
      <c r="X693" s="218"/>
      <c r="Y693" s="218"/>
      <c r="Z693" s="218"/>
      <c r="AA693" s="21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8"/>
      <c r="AX693" s="218"/>
      <c r="AY693" s="218"/>
      <c r="AZ693" s="218"/>
      <c r="BA693" s="218"/>
      <c r="BB693" s="218"/>
      <c r="BC693" s="218"/>
      <c r="BD693" s="218"/>
    </row>
    <row r="694" spans="14:56" ht="37.15" customHeight="1">
      <c r="N694" s="215"/>
      <c r="O694" s="215"/>
      <c r="P694" s="215"/>
      <c r="Q694" s="216"/>
      <c r="T694" s="218"/>
      <c r="U694" s="218"/>
      <c r="V694" s="218"/>
      <c r="W694" s="218"/>
      <c r="X694" s="218"/>
      <c r="Y694" s="218"/>
      <c r="Z694" s="218"/>
      <c r="AA694" s="21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8"/>
      <c r="AX694" s="218"/>
      <c r="AY694" s="218"/>
      <c r="AZ694" s="218"/>
      <c r="BA694" s="218"/>
      <c r="BB694" s="218"/>
      <c r="BC694" s="218"/>
      <c r="BD694" s="218"/>
    </row>
    <row r="695" spans="14:56" ht="37.15" customHeight="1">
      <c r="N695" s="215"/>
      <c r="O695" s="215"/>
      <c r="P695" s="215"/>
      <c r="Q695" s="216"/>
      <c r="T695" s="218"/>
      <c r="U695" s="218"/>
      <c r="V695" s="218"/>
      <c r="W695" s="218"/>
      <c r="X695" s="218"/>
      <c r="Y695" s="218"/>
      <c r="Z695" s="218"/>
      <c r="AA695" s="21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8"/>
      <c r="AX695" s="218"/>
      <c r="AY695" s="218"/>
      <c r="AZ695" s="218"/>
      <c r="BA695" s="218"/>
      <c r="BB695" s="218"/>
      <c r="BC695" s="218"/>
      <c r="BD695" s="218"/>
    </row>
    <row r="696" spans="14:56" ht="37.15" customHeight="1">
      <c r="N696" s="215"/>
      <c r="O696" s="215"/>
      <c r="P696" s="215"/>
      <c r="Q696" s="216"/>
      <c r="T696" s="218"/>
      <c r="U696" s="218"/>
      <c r="V696" s="218"/>
      <c r="W696" s="218"/>
      <c r="X696" s="218"/>
      <c r="Y696" s="218"/>
      <c r="Z696" s="218"/>
      <c r="AA696" s="21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8"/>
      <c r="AX696" s="218"/>
      <c r="AY696" s="218"/>
      <c r="AZ696" s="218"/>
      <c r="BA696" s="218"/>
      <c r="BB696" s="218"/>
      <c r="BC696" s="218"/>
      <c r="BD696" s="218"/>
    </row>
    <row r="697" spans="14:56" ht="37.15" customHeight="1">
      <c r="N697" s="215"/>
      <c r="O697" s="215"/>
      <c r="P697" s="215"/>
      <c r="Q697" s="216"/>
      <c r="T697" s="218"/>
      <c r="U697" s="218"/>
      <c r="V697" s="218"/>
      <c r="W697" s="218"/>
      <c r="X697" s="218"/>
      <c r="Y697" s="218"/>
      <c r="Z697" s="218"/>
      <c r="AA697" s="21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8"/>
      <c r="AX697" s="218"/>
      <c r="AY697" s="218"/>
      <c r="AZ697" s="218"/>
      <c r="BA697" s="218"/>
      <c r="BB697" s="218"/>
      <c r="BC697" s="218"/>
      <c r="BD697" s="218"/>
    </row>
    <row r="698" spans="14:56" ht="37.15" customHeight="1">
      <c r="N698" s="215"/>
      <c r="O698" s="215"/>
      <c r="P698" s="215"/>
      <c r="Q698" s="216"/>
      <c r="T698" s="218"/>
      <c r="U698" s="218"/>
      <c r="V698" s="218"/>
      <c r="W698" s="218"/>
      <c r="X698" s="218"/>
      <c r="Y698" s="218"/>
      <c r="Z698" s="218"/>
      <c r="AA698" s="21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8"/>
      <c r="AX698" s="218"/>
      <c r="AY698" s="218"/>
      <c r="AZ698" s="218"/>
      <c r="BA698" s="218"/>
      <c r="BB698" s="218"/>
      <c r="BC698" s="218"/>
      <c r="BD698" s="218"/>
    </row>
    <row r="699" spans="14:56" ht="37.15" customHeight="1">
      <c r="N699" s="215"/>
      <c r="O699" s="215"/>
      <c r="P699" s="215"/>
      <c r="Q699" s="216"/>
      <c r="T699" s="218"/>
      <c r="U699" s="218"/>
      <c r="V699" s="218"/>
      <c r="W699" s="218"/>
      <c r="X699" s="218"/>
      <c r="Y699" s="218"/>
      <c r="Z699" s="218"/>
      <c r="AA699" s="21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8"/>
      <c r="AX699" s="218"/>
      <c r="AY699" s="218"/>
      <c r="AZ699" s="218"/>
      <c r="BA699" s="218"/>
      <c r="BB699" s="218"/>
      <c r="BC699" s="218"/>
      <c r="BD699" s="218"/>
    </row>
    <row r="700" spans="14:56" ht="37.15" customHeight="1">
      <c r="N700" s="215"/>
      <c r="O700" s="215"/>
      <c r="P700" s="215"/>
      <c r="Q700" s="216"/>
      <c r="T700" s="218"/>
      <c r="U700" s="218"/>
      <c r="V700" s="218"/>
      <c r="W700" s="218"/>
      <c r="X700" s="218"/>
      <c r="Y700" s="218"/>
      <c r="Z700" s="218"/>
      <c r="AA700" s="21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8"/>
      <c r="AX700" s="218"/>
      <c r="AY700" s="218"/>
      <c r="AZ700" s="218"/>
      <c r="BA700" s="218"/>
      <c r="BB700" s="218"/>
      <c r="BC700" s="218"/>
      <c r="BD700" s="218"/>
    </row>
    <row r="701" spans="14:56" ht="37.15" customHeight="1">
      <c r="N701" s="215"/>
      <c r="O701" s="215"/>
      <c r="P701" s="215"/>
      <c r="Q701" s="216"/>
      <c r="T701" s="218"/>
      <c r="U701" s="218"/>
      <c r="V701" s="218"/>
      <c r="W701" s="218"/>
      <c r="X701" s="218"/>
      <c r="Y701" s="218"/>
      <c r="Z701" s="218"/>
      <c r="AA701" s="21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8"/>
      <c r="AX701" s="218"/>
      <c r="AY701" s="218"/>
      <c r="AZ701" s="218"/>
      <c r="BA701" s="218"/>
      <c r="BB701" s="218"/>
      <c r="BC701" s="218"/>
      <c r="BD701" s="218"/>
    </row>
    <row r="702" spans="14:56" ht="37.15" customHeight="1">
      <c r="N702" s="215"/>
      <c r="O702" s="215"/>
      <c r="P702" s="215"/>
      <c r="Q702" s="216"/>
      <c r="T702" s="218"/>
      <c r="U702" s="218"/>
      <c r="V702" s="218"/>
      <c r="W702" s="218"/>
      <c r="X702" s="218"/>
      <c r="Y702" s="218"/>
      <c r="Z702" s="218"/>
      <c r="AA702" s="21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8"/>
      <c r="AX702" s="218"/>
      <c r="AY702" s="218"/>
      <c r="AZ702" s="218"/>
      <c r="BA702" s="218"/>
      <c r="BB702" s="218"/>
      <c r="BC702" s="218"/>
      <c r="BD702" s="218"/>
    </row>
    <row r="703" spans="14:56" ht="37.15" customHeight="1">
      <c r="N703" s="215"/>
      <c r="O703" s="215"/>
      <c r="P703" s="215"/>
      <c r="Q703" s="216"/>
      <c r="T703" s="218"/>
      <c r="U703" s="218"/>
      <c r="V703" s="218"/>
      <c r="W703" s="218"/>
      <c r="X703" s="218"/>
      <c r="Y703" s="218"/>
      <c r="Z703" s="218"/>
      <c r="AA703" s="21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8"/>
      <c r="AX703" s="218"/>
      <c r="AY703" s="218"/>
      <c r="AZ703" s="218"/>
      <c r="BA703" s="218"/>
      <c r="BB703" s="218"/>
      <c r="BC703" s="218"/>
      <c r="BD703" s="218"/>
    </row>
    <row r="704" spans="14:56" ht="37.15" customHeight="1">
      <c r="N704" s="215"/>
      <c r="O704" s="215"/>
      <c r="P704" s="215"/>
      <c r="Q704" s="216"/>
      <c r="T704" s="218"/>
      <c r="U704" s="218"/>
      <c r="V704" s="218"/>
      <c r="W704" s="218"/>
      <c r="X704" s="218"/>
      <c r="Y704" s="218"/>
      <c r="Z704" s="218"/>
      <c r="AA704" s="21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8"/>
      <c r="AX704" s="218"/>
      <c r="AY704" s="218"/>
      <c r="AZ704" s="218"/>
      <c r="BA704" s="218"/>
      <c r="BB704" s="218"/>
      <c r="BC704" s="218"/>
      <c r="BD704" s="218"/>
    </row>
    <row r="705" spans="14:56" ht="37.15" customHeight="1">
      <c r="N705" s="215"/>
      <c r="O705" s="215"/>
      <c r="P705" s="215"/>
      <c r="Q705" s="216"/>
      <c r="T705" s="218"/>
      <c r="U705" s="218"/>
      <c r="V705" s="218"/>
      <c r="W705" s="218"/>
      <c r="X705" s="218"/>
      <c r="Y705" s="218"/>
      <c r="Z705" s="218"/>
      <c r="AA705" s="21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8"/>
      <c r="AX705" s="218"/>
      <c r="AY705" s="218"/>
      <c r="AZ705" s="218"/>
      <c r="BA705" s="218"/>
      <c r="BB705" s="218"/>
      <c r="BC705" s="218"/>
      <c r="BD705" s="218"/>
    </row>
    <row r="706" spans="14:56" ht="37.15" customHeight="1">
      <c r="N706" s="215"/>
      <c r="O706" s="215"/>
      <c r="P706" s="215"/>
      <c r="Q706" s="216"/>
      <c r="T706" s="218"/>
      <c r="U706" s="218"/>
      <c r="V706" s="218"/>
      <c r="W706" s="218"/>
      <c r="X706" s="218"/>
      <c r="Y706" s="218"/>
      <c r="Z706" s="218"/>
      <c r="AA706" s="21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8"/>
      <c r="AX706" s="218"/>
      <c r="AY706" s="218"/>
      <c r="AZ706" s="218"/>
      <c r="BA706" s="218"/>
      <c r="BB706" s="218"/>
      <c r="BC706" s="218"/>
      <c r="BD706" s="218"/>
    </row>
    <row r="707" spans="14:56" ht="37.15" customHeight="1">
      <c r="N707" s="215"/>
      <c r="O707" s="215"/>
      <c r="P707" s="215"/>
      <c r="Q707" s="216"/>
      <c r="T707" s="218"/>
      <c r="U707" s="218"/>
      <c r="V707" s="218"/>
      <c r="W707" s="218"/>
      <c r="X707" s="218"/>
      <c r="Y707" s="218"/>
      <c r="Z707" s="218"/>
      <c r="AA707" s="21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8"/>
      <c r="AX707" s="218"/>
      <c r="AY707" s="218"/>
      <c r="AZ707" s="218"/>
      <c r="BA707" s="218"/>
      <c r="BB707" s="218"/>
      <c r="BC707" s="218"/>
      <c r="BD707" s="218"/>
    </row>
    <row r="708" spans="14:56" ht="37.15" customHeight="1">
      <c r="N708" s="215"/>
      <c r="O708" s="215"/>
      <c r="P708" s="215"/>
      <c r="Q708" s="216"/>
      <c r="T708" s="218"/>
      <c r="U708" s="218"/>
      <c r="V708" s="218"/>
      <c r="W708" s="218"/>
      <c r="X708" s="218"/>
      <c r="Y708" s="218"/>
      <c r="Z708" s="218"/>
      <c r="AA708" s="21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8"/>
      <c r="AX708" s="218"/>
      <c r="AY708" s="218"/>
      <c r="AZ708" s="218"/>
      <c r="BA708" s="218"/>
      <c r="BB708" s="218"/>
      <c r="BC708" s="218"/>
      <c r="BD708" s="218"/>
    </row>
    <row r="709" spans="14:56" ht="37.15" customHeight="1">
      <c r="N709" s="215"/>
      <c r="O709" s="215"/>
      <c r="P709" s="215"/>
      <c r="Q709" s="216"/>
      <c r="T709" s="218"/>
      <c r="U709" s="218"/>
      <c r="V709" s="218"/>
      <c r="W709" s="218"/>
      <c r="X709" s="218"/>
      <c r="Y709" s="218"/>
      <c r="Z709" s="218"/>
      <c r="AA709" s="21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8"/>
      <c r="AX709" s="218"/>
      <c r="AY709" s="218"/>
      <c r="AZ709" s="218"/>
      <c r="BA709" s="218"/>
      <c r="BB709" s="218"/>
      <c r="BC709" s="218"/>
      <c r="BD709" s="218"/>
    </row>
    <row r="710" spans="14:56" ht="37.15" customHeight="1">
      <c r="N710" s="215"/>
      <c r="O710" s="215"/>
      <c r="P710" s="215"/>
      <c r="Q710" s="216"/>
      <c r="T710" s="218"/>
      <c r="U710" s="218"/>
      <c r="V710" s="218"/>
      <c r="W710" s="218"/>
      <c r="X710" s="218"/>
      <c r="Y710" s="218"/>
      <c r="Z710" s="218"/>
      <c r="AA710" s="21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8"/>
      <c r="AX710" s="218"/>
      <c r="AY710" s="218"/>
      <c r="AZ710" s="218"/>
      <c r="BA710" s="218"/>
      <c r="BB710" s="218"/>
      <c r="BC710" s="218"/>
      <c r="BD710" s="218"/>
    </row>
    <row r="711" spans="14:56" ht="37.15" customHeight="1">
      <c r="N711" s="215"/>
      <c r="O711" s="215"/>
      <c r="P711" s="215"/>
      <c r="Q711" s="216"/>
      <c r="T711" s="218"/>
      <c r="U711" s="218"/>
      <c r="V711" s="218"/>
      <c r="W711" s="218"/>
      <c r="X711" s="218"/>
      <c r="Y711" s="218"/>
      <c r="Z711" s="218"/>
      <c r="AA711" s="21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8"/>
      <c r="AX711" s="218"/>
      <c r="AY711" s="218"/>
      <c r="AZ711" s="218"/>
      <c r="BA711" s="218"/>
      <c r="BB711" s="218"/>
      <c r="BC711" s="218"/>
      <c r="BD711" s="218"/>
    </row>
    <row r="712" spans="14:56" ht="37.15" customHeight="1">
      <c r="N712" s="215"/>
      <c r="O712" s="215"/>
      <c r="P712" s="215"/>
      <c r="Q712" s="216"/>
      <c r="T712" s="218"/>
      <c r="U712" s="218"/>
      <c r="V712" s="218"/>
      <c r="W712" s="218"/>
      <c r="X712" s="218"/>
      <c r="Y712" s="218"/>
      <c r="Z712" s="218"/>
      <c r="AA712" s="21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8"/>
      <c r="AX712" s="218"/>
      <c r="AY712" s="218"/>
      <c r="AZ712" s="218"/>
      <c r="BA712" s="218"/>
      <c r="BB712" s="218"/>
      <c r="BC712" s="218"/>
      <c r="BD712" s="218"/>
    </row>
    <row r="713" spans="14:56" ht="37.15" customHeight="1">
      <c r="N713" s="215"/>
      <c r="O713" s="215"/>
      <c r="P713" s="215"/>
      <c r="Q713" s="216"/>
      <c r="T713" s="218"/>
      <c r="U713" s="218"/>
      <c r="V713" s="218"/>
      <c r="W713" s="218"/>
      <c r="X713" s="218"/>
      <c r="Y713" s="218"/>
      <c r="Z713" s="218"/>
      <c r="AA713" s="21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8"/>
      <c r="AX713" s="218"/>
      <c r="AY713" s="218"/>
      <c r="AZ713" s="218"/>
      <c r="BA713" s="218"/>
      <c r="BB713" s="218"/>
      <c r="BC713" s="218"/>
      <c r="BD713" s="218"/>
    </row>
    <row r="714" spans="14:56" ht="37.15" customHeight="1">
      <c r="N714" s="215"/>
      <c r="O714" s="215"/>
      <c r="P714" s="215"/>
      <c r="Q714" s="216"/>
      <c r="T714" s="218"/>
      <c r="U714" s="218"/>
      <c r="V714" s="218"/>
      <c r="W714" s="218"/>
      <c r="X714" s="218"/>
      <c r="Y714" s="218"/>
      <c r="Z714" s="218"/>
      <c r="AA714" s="21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8"/>
      <c r="AX714" s="218"/>
      <c r="AY714" s="218"/>
      <c r="AZ714" s="218"/>
      <c r="BA714" s="218"/>
      <c r="BB714" s="218"/>
      <c r="BC714" s="218"/>
      <c r="BD714" s="218"/>
    </row>
    <row r="715" spans="14:56" ht="37.15" customHeight="1">
      <c r="N715" s="215"/>
      <c r="O715" s="215"/>
      <c r="P715" s="215"/>
      <c r="Q715" s="216"/>
      <c r="T715" s="218"/>
      <c r="U715" s="218"/>
      <c r="V715" s="218"/>
      <c r="W715" s="218"/>
      <c r="X715" s="218"/>
      <c r="Y715" s="218"/>
      <c r="Z715" s="218"/>
      <c r="AA715" s="21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8"/>
      <c r="AX715" s="218"/>
      <c r="AY715" s="218"/>
      <c r="AZ715" s="218"/>
      <c r="BA715" s="218"/>
      <c r="BB715" s="218"/>
      <c r="BC715" s="218"/>
      <c r="BD715" s="218"/>
    </row>
    <row r="716" spans="14:56" ht="37.15" customHeight="1">
      <c r="N716" s="215"/>
      <c r="O716" s="215"/>
      <c r="P716" s="215"/>
      <c r="Q716" s="216"/>
      <c r="T716" s="218"/>
      <c r="U716" s="218"/>
      <c r="V716" s="218"/>
      <c r="W716" s="218"/>
      <c r="X716" s="218"/>
      <c r="Y716" s="218"/>
      <c r="Z716" s="218"/>
      <c r="AA716" s="21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8"/>
      <c r="AX716" s="218"/>
      <c r="AY716" s="218"/>
      <c r="AZ716" s="218"/>
      <c r="BA716" s="218"/>
      <c r="BB716" s="218"/>
      <c r="BC716" s="218"/>
      <c r="BD716" s="218"/>
    </row>
    <row r="717" spans="14:56" ht="37.15" customHeight="1">
      <c r="N717" s="215"/>
      <c r="O717" s="215"/>
      <c r="P717" s="215"/>
      <c r="Q717" s="216"/>
      <c r="T717" s="218"/>
      <c r="U717" s="218"/>
      <c r="V717" s="218"/>
      <c r="W717" s="218"/>
      <c r="X717" s="218"/>
      <c r="Y717" s="218"/>
      <c r="Z717" s="218"/>
      <c r="AA717" s="21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8"/>
      <c r="AX717" s="218"/>
      <c r="AY717" s="218"/>
      <c r="AZ717" s="218"/>
      <c r="BA717" s="218"/>
      <c r="BB717" s="218"/>
      <c r="BC717" s="218"/>
      <c r="BD717" s="218"/>
    </row>
    <row r="718" spans="14:56" ht="37.15" customHeight="1">
      <c r="N718" s="215"/>
      <c r="O718" s="215"/>
      <c r="P718" s="215"/>
      <c r="Q718" s="216"/>
      <c r="T718" s="218"/>
      <c r="U718" s="218"/>
      <c r="V718" s="218"/>
      <c r="W718" s="218"/>
      <c r="X718" s="218"/>
      <c r="Y718" s="218"/>
      <c r="Z718" s="218"/>
      <c r="AA718" s="21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8"/>
      <c r="AX718" s="218"/>
      <c r="AY718" s="218"/>
      <c r="AZ718" s="218"/>
      <c r="BA718" s="218"/>
      <c r="BB718" s="218"/>
      <c r="BC718" s="218"/>
      <c r="BD718" s="218"/>
    </row>
    <row r="719" spans="14:56" ht="37.15" customHeight="1">
      <c r="N719" s="215"/>
      <c r="O719" s="215"/>
      <c r="P719" s="215"/>
      <c r="Q719" s="216"/>
      <c r="T719" s="218"/>
      <c r="U719" s="218"/>
      <c r="V719" s="218"/>
      <c r="W719" s="218"/>
      <c r="X719" s="218"/>
      <c r="Y719" s="218"/>
      <c r="Z719" s="218"/>
      <c r="AA719" s="21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8"/>
      <c r="AX719" s="218"/>
      <c r="AY719" s="218"/>
      <c r="AZ719" s="218"/>
      <c r="BA719" s="218"/>
      <c r="BB719" s="218"/>
      <c r="BC719" s="218"/>
      <c r="BD719" s="218"/>
    </row>
    <row r="720" spans="14:56" ht="37.15" customHeight="1">
      <c r="N720" s="215"/>
      <c r="O720" s="215"/>
      <c r="P720" s="215"/>
      <c r="Q720" s="216"/>
      <c r="T720" s="218"/>
      <c r="U720" s="218"/>
      <c r="V720" s="218"/>
      <c r="W720" s="218"/>
      <c r="X720" s="218"/>
      <c r="Y720" s="218"/>
      <c r="Z720" s="218"/>
      <c r="AA720" s="21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8"/>
      <c r="AX720" s="218"/>
      <c r="AY720" s="218"/>
      <c r="AZ720" s="218"/>
      <c r="BA720" s="218"/>
      <c r="BB720" s="218"/>
      <c r="BC720" s="218"/>
      <c r="BD720" s="218"/>
    </row>
    <row r="721" spans="14:56" ht="37.15" customHeight="1">
      <c r="N721" s="215"/>
      <c r="O721" s="215"/>
      <c r="P721" s="215"/>
      <c r="Q721" s="216"/>
      <c r="T721" s="218"/>
      <c r="U721" s="218"/>
      <c r="V721" s="218"/>
      <c r="W721" s="218"/>
      <c r="X721" s="218"/>
      <c r="Y721" s="218"/>
      <c r="Z721" s="218"/>
      <c r="AA721" s="21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8"/>
      <c r="AX721" s="218"/>
      <c r="AY721" s="218"/>
      <c r="AZ721" s="218"/>
      <c r="BA721" s="218"/>
      <c r="BB721" s="218"/>
      <c r="BC721" s="218"/>
      <c r="BD721" s="218"/>
    </row>
    <row r="722" spans="14:56" ht="37.15" customHeight="1">
      <c r="N722" s="215"/>
      <c r="O722" s="215"/>
      <c r="P722" s="215"/>
      <c r="Q722" s="216"/>
      <c r="T722" s="218"/>
      <c r="U722" s="218"/>
      <c r="V722" s="218"/>
      <c r="W722" s="218"/>
      <c r="X722" s="218"/>
      <c r="Y722" s="218"/>
      <c r="Z722" s="218"/>
      <c r="AA722" s="21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8"/>
      <c r="AX722" s="218"/>
      <c r="AY722" s="218"/>
      <c r="AZ722" s="218"/>
      <c r="BA722" s="218"/>
      <c r="BB722" s="218"/>
      <c r="BC722" s="218"/>
      <c r="BD722" s="218"/>
    </row>
    <row r="723" spans="14:56" ht="37.15" customHeight="1">
      <c r="N723" s="215"/>
      <c r="O723" s="215"/>
      <c r="P723" s="215"/>
      <c r="Q723" s="216"/>
      <c r="T723" s="218"/>
      <c r="U723" s="218"/>
      <c r="V723" s="218"/>
      <c r="W723" s="218"/>
      <c r="X723" s="218"/>
      <c r="Y723" s="218"/>
      <c r="Z723" s="218"/>
      <c r="AA723" s="21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8"/>
      <c r="AX723" s="218"/>
      <c r="AY723" s="218"/>
      <c r="AZ723" s="218"/>
      <c r="BA723" s="218"/>
      <c r="BB723" s="218"/>
      <c r="BC723" s="218"/>
      <c r="BD723" s="218"/>
    </row>
    <row r="724" spans="14:56" ht="37.15" customHeight="1">
      <c r="N724" s="215"/>
      <c r="O724" s="215"/>
      <c r="P724" s="215"/>
      <c r="Q724" s="216"/>
      <c r="T724" s="218"/>
      <c r="U724" s="218"/>
      <c r="V724" s="218"/>
      <c r="W724" s="218"/>
      <c r="X724" s="218"/>
      <c r="Y724" s="218"/>
      <c r="Z724" s="218"/>
      <c r="AA724" s="21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8"/>
      <c r="AX724" s="218"/>
      <c r="AY724" s="218"/>
      <c r="AZ724" s="218"/>
      <c r="BA724" s="218"/>
      <c r="BB724" s="218"/>
      <c r="BC724" s="218"/>
      <c r="BD724" s="218"/>
    </row>
    <row r="725" spans="14:56" ht="37.15" customHeight="1">
      <c r="N725" s="215"/>
      <c r="O725" s="215"/>
      <c r="P725" s="215"/>
      <c r="Q725" s="216"/>
      <c r="T725" s="218"/>
      <c r="U725" s="218"/>
      <c r="V725" s="218"/>
      <c r="W725" s="218"/>
      <c r="X725" s="218"/>
      <c r="Y725" s="218"/>
      <c r="Z725" s="218"/>
      <c r="AA725" s="21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8"/>
      <c r="AX725" s="218"/>
      <c r="AY725" s="218"/>
      <c r="AZ725" s="218"/>
      <c r="BA725" s="218"/>
      <c r="BB725" s="218"/>
      <c r="BC725" s="218"/>
      <c r="BD725" s="218"/>
    </row>
    <row r="726" spans="14:56" ht="37.15" customHeight="1">
      <c r="N726" s="215"/>
      <c r="O726" s="215"/>
      <c r="P726" s="215"/>
      <c r="Q726" s="216"/>
      <c r="T726" s="218"/>
      <c r="U726" s="218"/>
      <c r="V726" s="218"/>
      <c r="W726" s="218"/>
      <c r="X726" s="218"/>
      <c r="Y726" s="218"/>
      <c r="Z726" s="218"/>
      <c r="AA726" s="21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8"/>
      <c r="AX726" s="218"/>
      <c r="AY726" s="218"/>
      <c r="AZ726" s="218"/>
      <c r="BA726" s="218"/>
      <c r="BB726" s="218"/>
      <c r="BC726" s="218"/>
      <c r="BD726" s="218"/>
    </row>
    <row r="727" spans="14:56" ht="37.15" customHeight="1">
      <c r="N727" s="215"/>
      <c r="O727" s="215"/>
      <c r="P727" s="215"/>
      <c r="Q727" s="216"/>
      <c r="T727" s="218"/>
      <c r="U727" s="218"/>
      <c r="V727" s="218"/>
      <c r="W727" s="218"/>
      <c r="X727" s="218"/>
      <c r="Y727" s="218"/>
      <c r="Z727" s="218"/>
      <c r="AA727" s="21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8"/>
      <c r="AX727" s="218"/>
      <c r="AY727" s="218"/>
      <c r="AZ727" s="218"/>
      <c r="BA727" s="218"/>
      <c r="BB727" s="218"/>
      <c r="BC727" s="218"/>
      <c r="BD727" s="218"/>
    </row>
    <row r="728" spans="14:56" ht="37.15" customHeight="1">
      <c r="N728" s="215"/>
      <c r="O728" s="215"/>
      <c r="P728" s="215"/>
      <c r="Q728" s="216"/>
      <c r="T728" s="218"/>
      <c r="U728" s="218"/>
      <c r="V728" s="218"/>
      <c r="W728" s="218"/>
      <c r="X728" s="218"/>
      <c r="Y728" s="218"/>
      <c r="Z728" s="218"/>
      <c r="AA728" s="21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8"/>
      <c r="AX728" s="218"/>
      <c r="AY728" s="218"/>
      <c r="AZ728" s="218"/>
      <c r="BA728" s="218"/>
      <c r="BB728" s="218"/>
      <c r="BC728" s="218"/>
      <c r="BD728" s="218"/>
    </row>
    <row r="729" spans="14:56" ht="37.15" customHeight="1">
      <c r="N729" s="215"/>
      <c r="O729" s="215"/>
      <c r="P729" s="215"/>
      <c r="Q729" s="216"/>
      <c r="T729" s="218"/>
      <c r="U729" s="218"/>
      <c r="V729" s="218"/>
      <c r="W729" s="218"/>
      <c r="X729" s="218"/>
      <c r="Y729" s="218"/>
      <c r="Z729" s="218"/>
      <c r="AA729" s="21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8"/>
      <c r="AX729" s="218"/>
      <c r="AY729" s="218"/>
      <c r="AZ729" s="218"/>
      <c r="BA729" s="218"/>
      <c r="BB729" s="218"/>
      <c r="BC729" s="218"/>
      <c r="BD729" s="218"/>
    </row>
    <row r="730" spans="14:56" ht="37.15" customHeight="1">
      <c r="N730" s="215"/>
      <c r="O730" s="215"/>
      <c r="P730" s="215"/>
      <c r="Q730" s="216"/>
      <c r="T730" s="218"/>
      <c r="U730" s="218"/>
      <c r="V730" s="218"/>
      <c r="W730" s="218"/>
      <c r="X730" s="218"/>
      <c r="Y730" s="218"/>
      <c r="Z730" s="218"/>
      <c r="AA730" s="21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8"/>
      <c r="AX730" s="218"/>
      <c r="AY730" s="218"/>
      <c r="AZ730" s="218"/>
      <c r="BA730" s="218"/>
      <c r="BB730" s="218"/>
      <c r="BC730" s="218"/>
      <c r="BD730" s="218"/>
    </row>
    <row r="731" spans="14:56" ht="37.15" customHeight="1">
      <c r="N731" s="215"/>
      <c r="O731" s="215"/>
      <c r="P731" s="215"/>
      <c r="Q731" s="216"/>
      <c r="T731" s="218"/>
      <c r="U731" s="218"/>
      <c r="V731" s="218"/>
      <c r="W731" s="218"/>
      <c r="X731" s="218"/>
      <c r="Y731" s="218"/>
      <c r="Z731" s="218"/>
      <c r="AA731" s="21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8"/>
      <c r="AX731" s="218"/>
      <c r="AY731" s="218"/>
      <c r="AZ731" s="218"/>
      <c r="BA731" s="218"/>
      <c r="BB731" s="218"/>
      <c r="BC731" s="218"/>
      <c r="BD731" s="218"/>
    </row>
    <row r="732" spans="14:56" ht="37.15" customHeight="1">
      <c r="N732" s="215"/>
      <c r="O732" s="215"/>
      <c r="P732" s="215"/>
      <c r="Q732" s="216"/>
      <c r="T732" s="218"/>
      <c r="U732" s="218"/>
      <c r="V732" s="218"/>
      <c r="W732" s="218"/>
      <c r="X732" s="218"/>
      <c r="Y732" s="218"/>
      <c r="Z732" s="218"/>
      <c r="AA732" s="21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8"/>
      <c r="AX732" s="218"/>
      <c r="AY732" s="218"/>
      <c r="AZ732" s="218"/>
      <c r="BA732" s="218"/>
      <c r="BB732" s="218"/>
      <c r="BC732" s="218"/>
      <c r="BD732" s="218"/>
    </row>
    <row r="733" spans="14:56" ht="37.15" customHeight="1">
      <c r="N733" s="215"/>
      <c r="O733" s="215"/>
      <c r="P733" s="215"/>
      <c r="Q733" s="216"/>
      <c r="T733" s="218"/>
      <c r="U733" s="218"/>
      <c r="V733" s="218"/>
      <c r="W733" s="218"/>
      <c r="X733" s="218"/>
      <c r="Y733" s="218"/>
      <c r="Z733" s="218"/>
      <c r="AA733" s="21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8"/>
      <c r="AX733" s="218"/>
      <c r="AY733" s="218"/>
      <c r="AZ733" s="218"/>
      <c r="BA733" s="218"/>
      <c r="BB733" s="218"/>
      <c r="BC733" s="218"/>
      <c r="BD733" s="218"/>
    </row>
    <row r="734" spans="14:56" ht="37.15" customHeight="1">
      <c r="N734" s="215"/>
      <c r="O734" s="215"/>
      <c r="P734" s="215"/>
      <c r="Q734" s="216"/>
      <c r="T734" s="218"/>
      <c r="U734" s="218"/>
      <c r="V734" s="218"/>
      <c r="W734" s="218"/>
      <c r="X734" s="218"/>
      <c r="Y734" s="218"/>
      <c r="Z734" s="218"/>
      <c r="AA734" s="21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8"/>
      <c r="AX734" s="218"/>
      <c r="AY734" s="218"/>
      <c r="AZ734" s="218"/>
      <c r="BA734" s="218"/>
      <c r="BB734" s="218"/>
      <c r="BC734" s="218"/>
      <c r="BD734" s="218"/>
    </row>
    <row r="735" spans="14:56" ht="37.15" customHeight="1">
      <c r="N735" s="215"/>
      <c r="O735" s="215"/>
      <c r="P735" s="215"/>
      <c r="Q735" s="216"/>
      <c r="T735" s="218"/>
      <c r="U735" s="218"/>
      <c r="V735" s="218"/>
      <c r="W735" s="218"/>
      <c r="X735" s="218"/>
      <c r="Y735" s="218"/>
      <c r="Z735" s="218"/>
      <c r="AA735" s="21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8"/>
      <c r="AX735" s="218"/>
      <c r="AY735" s="218"/>
      <c r="AZ735" s="218"/>
      <c r="BA735" s="218"/>
      <c r="BB735" s="218"/>
      <c r="BC735" s="218"/>
      <c r="BD735" s="218"/>
    </row>
    <row r="736" spans="14:56" ht="37.15" customHeight="1">
      <c r="N736" s="215"/>
      <c r="O736" s="215"/>
      <c r="P736" s="215"/>
      <c r="Q736" s="216"/>
      <c r="T736" s="218"/>
      <c r="U736" s="218"/>
      <c r="V736" s="218"/>
      <c r="W736" s="218"/>
      <c r="X736" s="218"/>
      <c r="Y736" s="218"/>
      <c r="Z736" s="218"/>
      <c r="AA736" s="21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8"/>
      <c r="AX736" s="218"/>
      <c r="AY736" s="218"/>
      <c r="AZ736" s="218"/>
      <c r="BA736" s="218"/>
      <c r="BB736" s="218"/>
      <c r="BC736" s="218"/>
      <c r="BD736" s="218"/>
    </row>
    <row r="737" spans="14:56" ht="37.15" customHeight="1">
      <c r="N737" s="215"/>
      <c r="O737" s="215"/>
      <c r="P737" s="215"/>
      <c r="Q737" s="216"/>
      <c r="T737" s="218"/>
      <c r="U737" s="218"/>
      <c r="V737" s="218"/>
      <c r="W737" s="218"/>
      <c r="X737" s="218"/>
      <c r="Y737" s="218"/>
      <c r="Z737" s="218"/>
      <c r="AA737" s="21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8"/>
      <c r="AX737" s="218"/>
      <c r="AY737" s="218"/>
      <c r="AZ737" s="218"/>
      <c r="BA737" s="218"/>
      <c r="BB737" s="218"/>
      <c r="BC737" s="218"/>
      <c r="BD737" s="218"/>
    </row>
    <row r="738" spans="14:56" ht="37.15" customHeight="1">
      <c r="N738" s="215"/>
      <c r="O738" s="215"/>
      <c r="P738" s="215"/>
      <c r="Q738" s="216"/>
      <c r="T738" s="218"/>
      <c r="U738" s="218"/>
      <c r="V738" s="218"/>
      <c r="W738" s="218"/>
      <c r="X738" s="218"/>
      <c r="Y738" s="218"/>
      <c r="Z738" s="218"/>
      <c r="AA738" s="21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8"/>
      <c r="AX738" s="218"/>
      <c r="AY738" s="218"/>
      <c r="AZ738" s="218"/>
      <c r="BA738" s="218"/>
      <c r="BB738" s="218"/>
      <c r="BC738" s="218"/>
      <c r="BD738" s="218"/>
    </row>
    <row r="739" spans="14:56" ht="37.15" customHeight="1">
      <c r="N739" s="215"/>
      <c r="O739" s="215"/>
      <c r="P739" s="215"/>
      <c r="Q739" s="216"/>
      <c r="T739" s="218"/>
      <c r="U739" s="218"/>
      <c r="V739" s="218"/>
      <c r="W739" s="218"/>
      <c r="X739" s="218"/>
      <c r="Y739" s="218"/>
      <c r="Z739" s="218"/>
      <c r="AA739" s="21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8"/>
      <c r="AX739" s="218"/>
      <c r="AY739" s="218"/>
      <c r="AZ739" s="218"/>
      <c r="BA739" s="218"/>
      <c r="BB739" s="218"/>
      <c r="BC739" s="218"/>
      <c r="BD739" s="218"/>
    </row>
    <row r="740" spans="14:56" ht="37.15" customHeight="1">
      <c r="N740" s="215"/>
      <c r="O740" s="215"/>
      <c r="P740" s="215"/>
      <c r="Q740" s="216"/>
      <c r="T740" s="218"/>
      <c r="U740" s="218"/>
      <c r="V740" s="218"/>
      <c r="W740" s="218"/>
      <c r="X740" s="218"/>
      <c r="Y740" s="218"/>
      <c r="Z740" s="218"/>
      <c r="AA740" s="21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8"/>
      <c r="AX740" s="218"/>
      <c r="AY740" s="218"/>
      <c r="AZ740" s="218"/>
      <c r="BA740" s="218"/>
      <c r="BB740" s="218"/>
      <c r="BC740" s="218"/>
      <c r="BD740" s="218"/>
    </row>
    <row r="741" spans="14:56" ht="37.15" customHeight="1">
      <c r="N741" s="215"/>
      <c r="O741" s="215"/>
      <c r="P741" s="215"/>
      <c r="Q741" s="216"/>
      <c r="T741" s="218"/>
      <c r="U741" s="218"/>
      <c r="V741" s="218"/>
      <c r="W741" s="218"/>
      <c r="X741" s="218"/>
      <c r="Y741" s="218"/>
      <c r="Z741" s="218"/>
      <c r="AA741" s="21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8"/>
      <c r="AX741" s="218"/>
      <c r="AY741" s="218"/>
      <c r="AZ741" s="218"/>
      <c r="BA741" s="218"/>
      <c r="BB741" s="218"/>
      <c r="BC741" s="218"/>
      <c r="BD741" s="218"/>
    </row>
    <row r="742" spans="14:56" ht="37.15" customHeight="1">
      <c r="N742" s="215"/>
      <c r="O742" s="215"/>
      <c r="P742" s="215"/>
      <c r="Q742" s="216"/>
      <c r="T742" s="218"/>
      <c r="U742" s="218"/>
      <c r="V742" s="218"/>
      <c r="W742" s="218"/>
      <c r="X742" s="218"/>
      <c r="Y742" s="218"/>
      <c r="Z742" s="218"/>
      <c r="AA742" s="21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8"/>
      <c r="AX742" s="218"/>
      <c r="AY742" s="218"/>
      <c r="AZ742" s="218"/>
      <c r="BA742" s="218"/>
      <c r="BB742" s="218"/>
      <c r="BC742" s="218"/>
      <c r="BD742" s="218"/>
    </row>
    <row r="743" spans="14:56" ht="37.15" customHeight="1">
      <c r="N743" s="215"/>
      <c r="O743" s="215"/>
      <c r="P743" s="215"/>
      <c r="Q743" s="216"/>
      <c r="T743" s="218"/>
      <c r="U743" s="218"/>
      <c r="V743" s="218"/>
      <c r="W743" s="218"/>
      <c r="X743" s="218"/>
      <c r="Y743" s="218"/>
      <c r="Z743" s="218"/>
      <c r="AA743" s="21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8"/>
      <c r="AX743" s="218"/>
      <c r="AY743" s="218"/>
      <c r="AZ743" s="218"/>
      <c r="BA743" s="218"/>
      <c r="BB743" s="218"/>
      <c r="BC743" s="218"/>
      <c r="BD743" s="218"/>
    </row>
    <row r="744" spans="14:56" ht="37.15" customHeight="1">
      <c r="N744" s="215"/>
      <c r="O744" s="215"/>
      <c r="P744" s="215"/>
      <c r="Q744" s="216"/>
      <c r="T744" s="218"/>
      <c r="U744" s="218"/>
      <c r="V744" s="218"/>
      <c r="W744" s="218"/>
      <c r="X744" s="218"/>
      <c r="Y744" s="218"/>
      <c r="Z744" s="218"/>
      <c r="AA744" s="21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8"/>
      <c r="AX744" s="218"/>
      <c r="AY744" s="218"/>
      <c r="AZ744" s="218"/>
      <c r="BA744" s="218"/>
      <c r="BB744" s="218"/>
      <c r="BC744" s="218"/>
      <c r="BD744" s="218"/>
    </row>
    <row r="745" spans="14:56" ht="37.15" customHeight="1">
      <c r="N745" s="215"/>
      <c r="O745" s="215"/>
      <c r="P745" s="215"/>
      <c r="Q745" s="216"/>
      <c r="T745" s="218"/>
      <c r="U745" s="218"/>
      <c r="V745" s="218"/>
      <c r="W745" s="218"/>
      <c r="X745" s="218"/>
      <c r="Y745" s="218"/>
      <c r="Z745" s="218"/>
      <c r="AA745" s="21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8"/>
      <c r="AX745" s="218"/>
      <c r="AY745" s="218"/>
      <c r="AZ745" s="218"/>
      <c r="BA745" s="218"/>
      <c r="BB745" s="218"/>
      <c r="BC745" s="218"/>
      <c r="BD745" s="218"/>
    </row>
    <row r="746" spans="14:56" ht="37.15" customHeight="1">
      <c r="N746" s="215"/>
      <c r="O746" s="215"/>
      <c r="P746" s="215"/>
      <c r="Q746" s="216"/>
      <c r="T746" s="218"/>
      <c r="U746" s="218"/>
      <c r="V746" s="218"/>
      <c r="W746" s="218"/>
      <c r="X746" s="218"/>
      <c r="Y746" s="218"/>
      <c r="Z746" s="218"/>
      <c r="AA746" s="21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8"/>
      <c r="AX746" s="218"/>
      <c r="AY746" s="218"/>
      <c r="AZ746" s="218"/>
      <c r="BA746" s="218"/>
      <c r="BB746" s="218"/>
      <c r="BC746" s="218"/>
      <c r="BD746" s="218"/>
    </row>
    <row r="747" spans="14:56" ht="37.15" customHeight="1">
      <c r="N747" s="215"/>
      <c r="O747" s="215"/>
      <c r="P747" s="215"/>
      <c r="Q747" s="216"/>
      <c r="T747" s="218"/>
      <c r="U747" s="218"/>
      <c r="V747" s="218"/>
      <c r="W747" s="218"/>
      <c r="X747" s="218"/>
      <c r="Y747" s="218"/>
      <c r="Z747" s="218"/>
      <c r="AA747" s="21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8"/>
      <c r="AX747" s="218"/>
      <c r="AY747" s="218"/>
      <c r="AZ747" s="218"/>
      <c r="BA747" s="218"/>
      <c r="BB747" s="218"/>
      <c r="BC747" s="218"/>
      <c r="BD747" s="218"/>
    </row>
    <row r="748" spans="14:56" ht="37.15" customHeight="1">
      <c r="N748" s="215"/>
      <c r="O748" s="215"/>
      <c r="P748" s="215"/>
      <c r="Q748" s="216"/>
      <c r="T748" s="218"/>
      <c r="U748" s="218"/>
      <c r="V748" s="218"/>
      <c r="W748" s="218"/>
      <c r="X748" s="218"/>
      <c r="Y748" s="218"/>
      <c r="Z748" s="218"/>
      <c r="AA748" s="21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8"/>
      <c r="AX748" s="218"/>
      <c r="AY748" s="218"/>
      <c r="AZ748" s="218"/>
      <c r="BA748" s="218"/>
      <c r="BB748" s="218"/>
      <c r="BC748" s="218"/>
      <c r="BD748" s="218"/>
    </row>
    <row r="749" spans="14:56" ht="37.15" customHeight="1">
      <c r="N749" s="215"/>
      <c r="O749" s="215"/>
      <c r="P749" s="215"/>
      <c r="Q749" s="216"/>
      <c r="T749" s="218"/>
      <c r="U749" s="218"/>
      <c r="V749" s="218"/>
      <c r="W749" s="218"/>
      <c r="X749" s="218"/>
      <c r="Y749" s="218"/>
      <c r="Z749" s="218"/>
      <c r="AA749" s="21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8"/>
      <c r="AX749" s="218"/>
      <c r="AY749" s="218"/>
      <c r="AZ749" s="218"/>
      <c r="BA749" s="218"/>
      <c r="BB749" s="218"/>
      <c r="BC749" s="218"/>
      <c r="BD749" s="218"/>
    </row>
    <row r="750" spans="14:56" ht="37.15" customHeight="1">
      <c r="N750" s="215"/>
      <c r="O750" s="215"/>
      <c r="P750" s="215"/>
      <c r="Q750" s="216"/>
      <c r="T750" s="218"/>
      <c r="U750" s="218"/>
      <c r="V750" s="218"/>
      <c r="W750" s="218"/>
      <c r="X750" s="218"/>
      <c r="Y750" s="218"/>
      <c r="Z750" s="218"/>
      <c r="AA750" s="21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8"/>
      <c r="AX750" s="218"/>
      <c r="AY750" s="218"/>
      <c r="AZ750" s="218"/>
      <c r="BA750" s="218"/>
      <c r="BB750" s="218"/>
      <c r="BC750" s="218"/>
      <c r="BD750" s="218"/>
    </row>
    <row r="751" spans="14:56" ht="37.15" customHeight="1">
      <c r="N751" s="215"/>
      <c r="O751" s="215"/>
      <c r="P751" s="215"/>
      <c r="Q751" s="216"/>
      <c r="T751" s="218"/>
      <c r="U751" s="218"/>
      <c r="V751" s="218"/>
      <c r="W751" s="218"/>
      <c r="X751" s="218"/>
      <c r="Y751" s="218"/>
      <c r="Z751" s="218"/>
      <c r="AA751" s="21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8"/>
      <c r="AX751" s="218"/>
      <c r="AY751" s="218"/>
      <c r="AZ751" s="218"/>
      <c r="BA751" s="218"/>
      <c r="BB751" s="218"/>
      <c r="BC751" s="218"/>
      <c r="BD751" s="218"/>
    </row>
    <row r="752" spans="14:56" ht="37.15" customHeight="1">
      <c r="N752" s="215"/>
      <c r="O752" s="215"/>
      <c r="P752" s="215"/>
      <c r="Q752" s="216"/>
      <c r="T752" s="218"/>
      <c r="U752" s="218"/>
      <c r="V752" s="218"/>
      <c r="W752" s="218"/>
      <c r="X752" s="218"/>
      <c r="Y752" s="218"/>
      <c r="Z752" s="218"/>
      <c r="AA752" s="21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8"/>
      <c r="AX752" s="218"/>
      <c r="AY752" s="218"/>
      <c r="AZ752" s="218"/>
      <c r="BA752" s="218"/>
      <c r="BB752" s="218"/>
      <c r="BC752" s="218"/>
      <c r="BD752" s="218"/>
    </row>
    <row r="753" spans="14:56" ht="37.15" customHeight="1">
      <c r="N753" s="215"/>
      <c r="O753" s="215"/>
      <c r="P753" s="215"/>
      <c r="Q753" s="216"/>
      <c r="T753" s="218"/>
      <c r="U753" s="218"/>
      <c r="V753" s="218"/>
      <c r="W753" s="218"/>
      <c r="X753" s="218"/>
      <c r="Y753" s="218"/>
      <c r="Z753" s="218"/>
      <c r="AA753" s="21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8"/>
      <c r="AX753" s="218"/>
      <c r="AY753" s="218"/>
      <c r="AZ753" s="218"/>
      <c r="BA753" s="218"/>
      <c r="BB753" s="218"/>
      <c r="BC753" s="218"/>
      <c r="BD753" s="218"/>
    </row>
    <row r="754" spans="14:56" ht="37.15" customHeight="1">
      <c r="N754" s="215"/>
      <c r="O754" s="215"/>
      <c r="P754" s="215"/>
      <c r="Q754" s="216"/>
      <c r="T754" s="218"/>
      <c r="U754" s="218"/>
      <c r="V754" s="218"/>
      <c r="W754" s="218"/>
      <c r="X754" s="218"/>
      <c r="Y754" s="218"/>
      <c r="Z754" s="218"/>
      <c r="AA754" s="21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8"/>
      <c r="AX754" s="218"/>
      <c r="AY754" s="218"/>
      <c r="AZ754" s="218"/>
      <c r="BA754" s="218"/>
      <c r="BB754" s="218"/>
      <c r="BC754" s="218"/>
      <c r="BD754" s="218"/>
    </row>
    <row r="755" spans="14:56" ht="37.15" customHeight="1">
      <c r="N755" s="215"/>
      <c r="O755" s="215"/>
      <c r="P755" s="215"/>
      <c r="Q755" s="216"/>
      <c r="T755" s="218"/>
      <c r="U755" s="218"/>
      <c r="V755" s="218"/>
      <c r="W755" s="218"/>
      <c r="X755" s="218"/>
      <c r="Y755" s="218"/>
      <c r="Z755" s="218"/>
      <c r="AA755" s="21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8"/>
      <c r="AX755" s="218"/>
      <c r="AY755" s="218"/>
      <c r="AZ755" s="218"/>
      <c r="BA755" s="218"/>
      <c r="BB755" s="218"/>
      <c r="BC755" s="218"/>
      <c r="BD755" s="218"/>
    </row>
    <row r="756" spans="14:56" ht="37.15" customHeight="1">
      <c r="N756" s="215"/>
      <c r="O756" s="215"/>
      <c r="P756" s="215"/>
      <c r="Q756" s="216"/>
      <c r="T756" s="218"/>
      <c r="U756" s="218"/>
      <c r="V756" s="218"/>
      <c r="W756" s="218"/>
      <c r="X756" s="218"/>
      <c r="Y756" s="218"/>
      <c r="Z756" s="218"/>
      <c r="AA756" s="21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8"/>
      <c r="AX756" s="218"/>
      <c r="AY756" s="218"/>
      <c r="AZ756" s="218"/>
      <c r="BA756" s="218"/>
      <c r="BB756" s="218"/>
      <c r="BC756" s="218"/>
      <c r="BD756" s="218"/>
    </row>
    <row r="757" spans="14:56" ht="37.15" customHeight="1">
      <c r="N757" s="215"/>
      <c r="O757" s="215"/>
      <c r="P757" s="215"/>
      <c r="Q757" s="216"/>
      <c r="T757" s="218"/>
      <c r="U757" s="218"/>
      <c r="V757" s="218"/>
      <c r="W757" s="218"/>
      <c r="X757" s="218"/>
      <c r="Y757" s="218"/>
      <c r="Z757" s="218"/>
      <c r="AA757" s="21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8"/>
      <c r="AX757" s="218"/>
      <c r="AY757" s="218"/>
      <c r="AZ757" s="218"/>
      <c r="BA757" s="218"/>
      <c r="BB757" s="218"/>
      <c r="BC757" s="218"/>
      <c r="BD757" s="218"/>
    </row>
    <row r="758" spans="14:56" ht="37.15" customHeight="1">
      <c r="N758" s="215"/>
      <c r="O758" s="215"/>
      <c r="P758" s="215"/>
      <c r="Q758" s="216"/>
      <c r="T758" s="218"/>
      <c r="U758" s="218"/>
      <c r="V758" s="218"/>
      <c r="W758" s="218"/>
      <c r="X758" s="218"/>
      <c r="Y758" s="218"/>
      <c r="Z758" s="218"/>
      <c r="AA758" s="21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8"/>
      <c r="AX758" s="218"/>
      <c r="AY758" s="218"/>
      <c r="AZ758" s="218"/>
      <c r="BA758" s="218"/>
      <c r="BB758" s="218"/>
      <c r="BC758" s="218"/>
      <c r="BD758" s="218"/>
    </row>
    <row r="759" spans="14:56" ht="37.15" customHeight="1">
      <c r="N759" s="215"/>
      <c r="O759" s="215"/>
      <c r="P759" s="215"/>
      <c r="Q759" s="216"/>
      <c r="T759" s="218"/>
      <c r="U759" s="218"/>
      <c r="V759" s="218"/>
      <c r="W759" s="218"/>
      <c r="X759" s="218"/>
      <c r="Y759" s="218"/>
      <c r="Z759" s="218"/>
      <c r="AA759" s="21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8"/>
      <c r="AX759" s="218"/>
      <c r="AY759" s="218"/>
      <c r="AZ759" s="218"/>
      <c r="BA759" s="218"/>
      <c r="BB759" s="218"/>
      <c r="BC759" s="218"/>
      <c r="BD759" s="218"/>
    </row>
    <row r="760" spans="14:56" ht="37.15" customHeight="1">
      <c r="N760" s="215"/>
      <c r="O760" s="215"/>
      <c r="P760" s="215"/>
      <c r="Q760" s="216"/>
      <c r="T760" s="218"/>
      <c r="U760" s="218"/>
      <c r="V760" s="218"/>
      <c r="W760" s="218"/>
      <c r="X760" s="218"/>
      <c r="Y760" s="218"/>
      <c r="Z760" s="218"/>
      <c r="AA760" s="21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8"/>
      <c r="AX760" s="218"/>
      <c r="AY760" s="218"/>
      <c r="AZ760" s="218"/>
      <c r="BA760" s="218"/>
      <c r="BB760" s="218"/>
      <c r="BC760" s="218"/>
      <c r="BD760" s="218"/>
    </row>
    <row r="761" spans="14:56" ht="37.15" customHeight="1">
      <c r="N761" s="215"/>
      <c r="O761" s="215"/>
      <c r="P761" s="215"/>
      <c r="Q761" s="216"/>
      <c r="T761" s="218"/>
      <c r="U761" s="218"/>
      <c r="V761" s="218"/>
      <c r="W761" s="218"/>
      <c r="X761" s="218"/>
      <c r="Y761" s="218"/>
      <c r="Z761" s="218"/>
      <c r="AA761" s="21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8"/>
      <c r="AX761" s="218"/>
      <c r="AY761" s="218"/>
      <c r="AZ761" s="218"/>
      <c r="BA761" s="218"/>
      <c r="BB761" s="218"/>
      <c r="BC761" s="218"/>
      <c r="BD761" s="218"/>
    </row>
    <row r="762" spans="14:56" ht="37.15" customHeight="1">
      <c r="N762" s="215"/>
      <c r="O762" s="215"/>
      <c r="P762" s="215"/>
      <c r="Q762" s="216"/>
      <c r="T762" s="218"/>
      <c r="U762" s="218"/>
      <c r="V762" s="218"/>
      <c r="W762" s="218"/>
      <c r="X762" s="218"/>
      <c r="Y762" s="218"/>
      <c r="Z762" s="218"/>
      <c r="AA762" s="21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8"/>
      <c r="AX762" s="218"/>
      <c r="AY762" s="218"/>
      <c r="AZ762" s="218"/>
      <c r="BA762" s="218"/>
      <c r="BB762" s="218"/>
      <c r="BC762" s="218"/>
      <c r="BD762" s="218"/>
    </row>
    <row r="763" spans="14:56" ht="37.15" customHeight="1">
      <c r="N763" s="215"/>
      <c r="O763" s="215"/>
      <c r="P763" s="215"/>
      <c r="Q763" s="216"/>
      <c r="T763" s="218"/>
      <c r="U763" s="218"/>
      <c r="V763" s="218"/>
      <c r="W763" s="218"/>
      <c r="X763" s="218"/>
      <c r="Y763" s="218"/>
      <c r="Z763" s="218"/>
      <c r="AA763" s="21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8"/>
      <c r="AX763" s="218"/>
      <c r="AY763" s="218"/>
      <c r="AZ763" s="218"/>
      <c r="BA763" s="218"/>
      <c r="BB763" s="218"/>
      <c r="BC763" s="218"/>
      <c r="BD763" s="218"/>
    </row>
    <row r="764" spans="14:56" ht="37.15" customHeight="1">
      <c r="N764" s="215"/>
      <c r="O764" s="215"/>
      <c r="P764" s="215"/>
      <c r="Q764" s="216"/>
      <c r="T764" s="218"/>
      <c r="U764" s="218"/>
      <c r="V764" s="218"/>
      <c r="W764" s="218"/>
      <c r="X764" s="218"/>
      <c r="Y764" s="218"/>
      <c r="Z764" s="218"/>
      <c r="AA764" s="21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8"/>
      <c r="AX764" s="218"/>
      <c r="AY764" s="218"/>
      <c r="AZ764" s="218"/>
      <c r="BA764" s="218"/>
      <c r="BB764" s="218"/>
      <c r="BC764" s="218"/>
      <c r="BD764" s="218"/>
    </row>
    <row r="765" spans="14:56" ht="37.15" customHeight="1">
      <c r="N765" s="215"/>
      <c r="O765" s="215"/>
      <c r="P765" s="215"/>
      <c r="Q765" s="216"/>
      <c r="T765" s="218"/>
      <c r="U765" s="218"/>
      <c r="V765" s="218"/>
      <c r="W765" s="218"/>
      <c r="X765" s="218"/>
      <c r="Y765" s="218"/>
      <c r="Z765" s="218"/>
      <c r="AA765" s="21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8"/>
      <c r="AX765" s="218"/>
      <c r="AY765" s="218"/>
      <c r="AZ765" s="218"/>
      <c r="BA765" s="218"/>
      <c r="BB765" s="218"/>
      <c r="BC765" s="218"/>
      <c r="BD765" s="218"/>
    </row>
    <row r="766" spans="14:56" ht="37.15" customHeight="1">
      <c r="N766" s="215"/>
      <c r="O766" s="215"/>
      <c r="P766" s="215"/>
      <c r="Q766" s="216"/>
      <c r="T766" s="218"/>
      <c r="U766" s="218"/>
      <c r="V766" s="218"/>
      <c r="W766" s="218"/>
      <c r="X766" s="218"/>
      <c r="Y766" s="218"/>
      <c r="Z766" s="218"/>
      <c r="AA766" s="21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8"/>
      <c r="AX766" s="218"/>
      <c r="AY766" s="218"/>
      <c r="AZ766" s="218"/>
      <c r="BA766" s="218"/>
      <c r="BB766" s="218"/>
      <c r="BC766" s="218"/>
      <c r="BD766" s="218"/>
    </row>
    <row r="767" spans="14:56" ht="37.15" customHeight="1">
      <c r="N767" s="215"/>
      <c r="O767" s="215"/>
      <c r="P767" s="215"/>
      <c r="Q767" s="216"/>
      <c r="T767" s="218"/>
      <c r="U767" s="218"/>
      <c r="V767" s="218"/>
      <c r="W767" s="218"/>
      <c r="X767" s="218"/>
      <c r="Y767" s="218"/>
      <c r="Z767" s="218"/>
      <c r="AA767" s="21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8"/>
      <c r="AX767" s="218"/>
      <c r="AY767" s="218"/>
      <c r="AZ767" s="218"/>
      <c r="BA767" s="218"/>
      <c r="BB767" s="218"/>
      <c r="BC767" s="218"/>
      <c r="BD767" s="218"/>
    </row>
    <row r="768" spans="14:56" ht="37.15" customHeight="1">
      <c r="N768" s="215"/>
      <c r="O768" s="215"/>
      <c r="P768" s="215"/>
      <c r="Q768" s="216"/>
      <c r="T768" s="218"/>
      <c r="U768" s="218"/>
      <c r="V768" s="218"/>
      <c r="W768" s="218"/>
      <c r="X768" s="218"/>
      <c r="Y768" s="218"/>
      <c r="Z768" s="218"/>
      <c r="AA768" s="21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8"/>
      <c r="AX768" s="218"/>
      <c r="AY768" s="218"/>
      <c r="AZ768" s="218"/>
      <c r="BA768" s="218"/>
      <c r="BB768" s="218"/>
      <c r="BC768" s="218"/>
      <c r="BD768" s="218"/>
    </row>
    <row r="769" spans="14:56" ht="37.15" customHeight="1">
      <c r="N769" s="215"/>
      <c r="O769" s="215"/>
      <c r="P769" s="215"/>
      <c r="Q769" s="216"/>
      <c r="T769" s="218"/>
      <c r="U769" s="218"/>
      <c r="V769" s="218"/>
      <c r="W769" s="218"/>
      <c r="X769" s="218"/>
      <c r="Y769" s="218"/>
      <c r="Z769" s="218"/>
      <c r="AA769" s="21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8"/>
      <c r="AX769" s="218"/>
      <c r="AY769" s="218"/>
      <c r="AZ769" s="218"/>
      <c r="BA769" s="218"/>
      <c r="BB769" s="218"/>
      <c r="BC769" s="218"/>
      <c r="BD769" s="218"/>
    </row>
    <row r="770" spans="14:56" ht="37.15" customHeight="1">
      <c r="N770" s="215"/>
      <c r="O770" s="215"/>
      <c r="P770" s="215"/>
      <c r="Q770" s="216"/>
      <c r="T770" s="218"/>
      <c r="U770" s="218"/>
      <c r="V770" s="218"/>
      <c r="W770" s="218"/>
      <c r="X770" s="218"/>
      <c r="Y770" s="218"/>
      <c r="Z770" s="218"/>
      <c r="AA770" s="21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8"/>
      <c r="AX770" s="218"/>
      <c r="AY770" s="218"/>
      <c r="AZ770" s="218"/>
      <c r="BA770" s="218"/>
      <c r="BB770" s="218"/>
      <c r="BC770" s="218"/>
      <c r="BD770" s="218"/>
    </row>
    <row r="771" spans="14:56" ht="37.15" customHeight="1">
      <c r="N771" s="215"/>
      <c r="O771" s="215"/>
      <c r="P771" s="215"/>
      <c r="Q771" s="216"/>
      <c r="T771" s="218"/>
      <c r="U771" s="218"/>
      <c r="V771" s="218"/>
      <c r="W771" s="218"/>
      <c r="X771" s="218"/>
      <c r="Y771" s="218"/>
      <c r="Z771" s="218"/>
      <c r="AA771" s="21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8"/>
      <c r="AX771" s="218"/>
      <c r="AY771" s="218"/>
      <c r="AZ771" s="218"/>
      <c r="BA771" s="218"/>
      <c r="BB771" s="218"/>
      <c r="BC771" s="218"/>
      <c r="BD771" s="218"/>
    </row>
    <row r="772" spans="14:56" ht="37.15" customHeight="1">
      <c r="N772" s="215"/>
      <c r="O772" s="215"/>
      <c r="P772" s="215"/>
      <c r="Q772" s="216"/>
      <c r="T772" s="218"/>
      <c r="U772" s="218"/>
      <c r="V772" s="218"/>
      <c r="W772" s="218"/>
      <c r="X772" s="218"/>
      <c r="Y772" s="218"/>
      <c r="Z772" s="218"/>
      <c r="AA772" s="21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8"/>
      <c r="AX772" s="218"/>
      <c r="AY772" s="218"/>
      <c r="AZ772" s="218"/>
      <c r="BA772" s="218"/>
      <c r="BB772" s="218"/>
      <c r="BC772" s="218"/>
      <c r="BD772" s="218"/>
    </row>
    <row r="773" spans="14:56" ht="37.15" customHeight="1">
      <c r="N773" s="215"/>
      <c r="O773" s="215"/>
      <c r="P773" s="215"/>
      <c r="Q773" s="216"/>
      <c r="T773" s="218"/>
      <c r="U773" s="218"/>
      <c r="V773" s="218"/>
      <c r="W773" s="218"/>
      <c r="X773" s="218"/>
      <c r="Y773" s="218"/>
      <c r="Z773" s="218"/>
      <c r="AA773" s="21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8"/>
      <c r="AX773" s="218"/>
      <c r="AY773" s="218"/>
      <c r="AZ773" s="218"/>
      <c r="BA773" s="218"/>
      <c r="BB773" s="218"/>
      <c r="BC773" s="218"/>
      <c r="BD773" s="218"/>
    </row>
    <row r="774" spans="14:56" ht="37.15" customHeight="1">
      <c r="N774" s="215"/>
      <c r="O774" s="215"/>
      <c r="P774" s="215"/>
      <c r="Q774" s="216"/>
      <c r="T774" s="218"/>
      <c r="U774" s="218"/>
      <c r="V774" s="218"/>
      <c r="W774" s="218"/>
      <c r="X774" s="218"/>
      <c r="Y774" s="218"/>
      <c r="Z774" s="218"/>
      <c r="AA774" s="21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8"/>
      <c r="AX774" s="218"/>
      <c r="AY774" s="218"/>
      <c r="AZ774" s="218"/>
      <c r="BA774" s="218"/>
      <c r="BB774" s="218"/>
      <c r="BC774" s="218"/>
      <c r="BD774" s="218"/>
    </row>
    <row r="775" spans="14:56" ht="37.15" customHeight="1">
      <c r="N775" s="215"/>
      <c r="O775" s="215"/>
      <c r="P775" s="215"/>
      <c r="Q775" s="216"/>
      <c r="T775" s="218"/>
      <c r="U775" s="218"/>
      <c r="V775" s="218"/>
      <c r="W775" s="218"/>
      <c r="X775" s="218"/>
      <c r="Y775" s="218"/>
      <c r="Z775" s="218"/>
      <c r="AA775" s="21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8"/>
      <c r="AX775" s="218"/>
      <c r="AY775" s="218"/>
      <c r="AZ775" s="218"/>
      <c r="BA775" s="218"/>
      <c r="BB775" s="218"/>
      <c r="BC775" s="218"/>
      <c r="BD775" s="218"/>
    </row>
    <row r="776" spans="14:56" ht="37.15" customHeight="1">
      <c r="N776" s="215"/>
      <c r="O776" s="215"/>
      <c r="P776" s="215"/>
      <c r="Q776" s="216"/>
      <c r="T776" s="218"/>
      <c r="U776" s="218"/>
      <c r="V776" s="218"/>
      <c r="W776" s="218"/>
      <c r="X776" s="218"/>
      <c r="Y776" s="218"/>
      <c r="Z776" s="218"/>
      <c r="AA776" s="21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8"/>
      <c r="AX776" s="218"/>
      <c r="AY776" s="218"/>
      <c r="AZ776" s="218"/>
      <c r="BA776" s="218"/>
      <c r="BB776" s="218"/>
      <c r="BC776" s="218"/>
      <c r="BD776" s="218"/>
    </row>
    <row r="777" spans="14:56" ht="37.15" customHeight="1">
      <c r="N777" s="215"/>
      <c r="O777" s="215"/>
      <c r="P777" s="215"/>
      <c r="Q777" s="216"/>
      <c r="T777" s="218"/>
      <c r="U777" s="218"/>
      <c r="V777" s="218"/>
      <c r="W777" s="218"/>
      <c r="X777" s="218"/>
      <c r="Y777" s="218"/>
      <c r="Z777" s="218"/>
      <c r="AA777" s="21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8"/>
      <c r="AX777" s="218"/>
      <c r="AY777" s="218"/>
      <c r="AZ777" s="218"/>
      <c r="BA777" s="218"/>
      <c r="BB777" s="218"/>
      <c r="BC777" s="218"/>
      <c r="BD777" s="218"/>
    </row>
    <row r="778" spans="14:56" ht="37.15" customHeight="1">
      <c r="N778" s="215"/>
      <c r="O778" s="215"/>
      <c r="P778" s="215"/>
      <c r="Q778" s="216"/>
      <c r="T778" s="218"/>
      <c r="U778" s="218"/>
      <c r="V778" s="218"/>
      <c r="W778" s="218"/>
      <c r="X778" s="218"/>
      <c r="Y778" s="218"/>
      <c r="Z778" s="218"/>
      <c r="AA778" s="21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8"/>
      <c r="AX778" s="218"/>
      <c r="AY778" s="218"/>
      <c r="AZ778" s="218"/>
      <c r="BA778" s="218"/>
      <c r="BB778" s="218"/>
      <c r="BC778" s="218"/>
      <c r="BD778" s="218"/>
    </row>
    <row r="779" spans="14:56" ht="37.15" customHeight="1">
      <c r="N779" s="215"/>
      <c r="O779" s="215"/>
      <c r="P779" s="215"/>
      <c r="Q779" s="216"/>
      <c r="T779" s="218"/>
      <c r="U779" s="218"/>
      <c r="V779" s="218"/>
      <c r="W779" s="218"/>
      <c r="X779" s="218"/>
      <c r="Y779" s="218"/>
      <c r="Z779" s="218"/>
      <c r="AA779" s="21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8"/>
      <c r="AX779" s="218"/>
      <c r="AY779" s="218"/>
      <c r="AZ779" s="218"/>
      <c r="BA779" s="218"/>
      <c r="BB779" s="218"/>
      <c r="BC779" s="218"/>
      <c r="BD779" s="218"/>
    </row>
    <row r="780" spans="14:56" ht="37.15" customHeight="1">
      <c r="N780" s="215"/>
      <c r="O780" s="215"/>
      <c r="P780" s="215"/>
      <c r="Q780" s="216"/>
      <c r="T780" s="218"/>
      <c r="U780" s="218"/>
      <c r="V780" s="218"/>
      <c r="W780" s="218"/>
      <c r="X780" s="218"/>
      <c r="Y780" s="218"/>
      <c r="Z780" s="218"/>
      <c r="AA780" s="21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8"/>
      <c r="AX780" s="218"/>
      <c r="AY780" s="218"/>
      <c r="AZ780" s="218"/>
      <c r="BA780" s="218"/>
      <c r="BB780" s="218"/>
      <c r="BC780" s="218"/>
      <c r="BD780" s="218"/>
    </row>
    <row r="781" spans="14:56" ht="37.15" customHeight="1">
      <c r="N781" s="215"/>
      <c r="O781" s="215"/>
      <c r="P781" s="215"/>
      <c r="Q781" s="216"/>
      <c r="T781" s="218"/>
      <c r="U781" s="218"/>
      <c r="V781" s="218"/>
      <c r="W781" s="218"/>
      <c r="X781" s="218"/>
      <c r="Y781" s="218"/>
      <c r="Z781" s="218"/>
      <c r="AA781" s="21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8"/>
      <c r="AX781" s="218"/>
      <c r="AY781" s="218"/>
      <c r="AZ781" s="218"/>
      <c r="BA781" s="218"/>
      <c r="BB781" s="218"/>
      <c r="BC781" s="218"/>
      <c r="BD781" s="218"/>
    </row>
    <row r="782" spans="14:56" ht="37.15" customHeight="1">
      <c r="N782" s="215"/>
      <c r="O782" s="215"/>
      <c r="P782" s="215"/>
      <c r="Q782" s="216"/>
      <c r="T782" s="218"/>
      <c r="U782" s="218"/>
      <c r="V782" s="218"/>
      <c r="W782" s="218"/>
      <c r="X782" s="218"/>
      <c r="Y782" s="218"/>
      <c r="Z782" s="218"/>
      <c r="AA782" s="21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8"/>
      <c r="AX782" s="218"/>
      <c r="AY782" s="218"/>
      <c r="AZ782" s="218"/>
      <c r="BA782" s="218"/>
      <c r="BB782" s="218"/>
      <c r="BC782" s="218"/>
      <c r="BD782" s="218"/>
    </row>
    <row r="783" spans="14:56" ht="37.15" customHeight="1">
      <c r="N783" s="215"/>
      <c r="O783" s="215"/>
      <c r="P783" s="215"/>
      <c r="Q783" s="216"/>
      <c r="T783" s="218"/>
      <c r="U783" s="218"/>
      <c r="V783" s="218"/>
      <c r="W783" s="218"/>
      <c r="X783" s="218"/>
      <c r="Y783" s="218"/>
      <c r="Z783" s="218"/>
      <c r="AA783" s="21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8"/>
      <c r="AX783" s="218"/>
      <c r="AY783" s="218"/>
      <c r="AZ783" s="218"/>
      <c r="BA783" s="218"/>
      <c r="BB783" s="218"/>
      <c r="BC783" s="218"/>
      <c r="BD783" s="218"/>
    </row>
    <row r="784" spans="14:56" ht="37.15" customHeight="1">
      <c r="N784" s="215"/>
      <c r="O784" s="215"/>
      <c r="P784" s="215"/>
      <c r="Q784" s="216"/>
      <c r="T784" s="218"/>
      <c r="U784" s="218"/>
      <c r="V784" s="218"/>
      <c r="W784" s="218"/>
      <c r="X784" s="218"/>
      <c r="Y784" s="218"/>
      <c r="Z784" s="218"/>
      <c r="AA784" s="21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8"/>
      <c r="AX784" s="218"/>
      <c r="AY784" s="218"/>
      <c r="AZ784" s="218"/>
      <c r="BA784" s="218"/>
      <c r="BB784" s="218"/>
      <c r="BC784" s="218"/>
      <c r="BD784" s="218"/>
    </row>
    <row r="785" spans="14:56" ht="37.15" customHeight="1">
      <c r="N785" s="215"/>
      <c r="O785" s="215"/>
      <c r="P785" s="215"/>
      <c r="Q785" s="216"/>
      <c r="T785" s="218"/>
      <c r="U785" s="218"/>
      <c r="V785" s="218"/>
      <c r="W785" s="218"/>
      <c r="X785" s="218"/>
      <c r="Y785" s="218"/>
      <c r="Z785" s="218"/>
      <c r="AA785" s="21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8"/>
      <c r="AX785" s="218"/>
      <c r="AY785" s="218"/>
      <c r="AZ785" s="218"/>
      <c r="BA785" s="218"/>
      <c r="BB785" s="218"/>
      <c r="BC785" s="218"/>
      <c r="BD785" s="218"/>
    </row>
    <row r="786" spans="14:56" ht="37.15" customHeight="1">
      <c r="N786" s="215"/>
      <c r="O786" s="215"/>
      <c r="P786" s="215"/>
      <c r="Q786" s="216"/>
      <c r="T786" s="218"/>
      <c r="U786" s="218"/>
      <c r="V786" s="218"/>
      <c r="W786" s="218"/>
      <c r="X786" s="218"/>
      <c r="Y786" s="218"/>
      <c r="Z786" s="218"/>
      <c r="AA786" s="21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8"/>
      <c r="AX786" s="218"/>
      <c r="AY786" s="218"/>
      <c r="AZ786" s="218"/>
      <c r="BA786" s="218"/>
      <c r="BB786" s="218"/>
      <c r="BC786" s="218"/>
      <c r="BD786" s="218"/>
    </row>
    <row r="787" spans="14:56" ht="37.15" customHeight="1">
      <c r="N787" s="215"/>
      <c r="O787" s="215"/>
      <c r="P787" s="215"/>
      <c r="Q787" s="216"/>
      <c r="T787" s="218"/>
      <c r="U787" s="218"/>
      <c r="V787" s="218"/>
      <c r="W787" s="218"/>
      <c r="X787" s="218"/>
      <c r="Y787" s="218"/>
      <c r="Z787" s="218"/>
      <c r="AA787" s="21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8"/>
      <c r="AX787" s="218"/>
      <c r="AY787" s="218"/>
      <c r="AZ787" s="218"/>
      <c r="BA787" s="218"/>
      <c r="BB787" s="218"/>
      <c r="BC787" s="218"/>
      <c r="BD787" s="218"/>
    </row>
    <row r="788" spans="14:56" ht="37.15" customHeight="1">
      <c r="N788" s="215"/>
      <c r="O788" s="215"/>
      <c r="P788" s="215"/>
      <c r="Q788" s="216"/>
      <c r="T788" s="218"/>
      <c r="U788" s="218"/>
      <c r="V788" s="218"/>
      <c r="W788" s="218"/>
      <c r="X788" s="218"/>
      <c r="Y788" s="218"/>
      <c r="Z788" s="218"/>
      <c r="AA788" s="21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8"/>
      <c r="AX788" s="218"/>
      <c r="AY788" s="218"/>
      <c r="AZ788" s="218"/>
      <c r="BA788" s="218"/>
      <c r="BB788" s="218"/>
      <c r="BC788" s="218"/>
      <c r="BD788" s="218"/>
    </row>
    <row r="789" spans="14:56" ht="37.15" customHeight="1">
      <c r="N789" s="215"/>
      <c r="O789" s="215"/>
      <c r="P789" s="215"/>
      <c r="Q789" s="216"/>
      <c r="T789" s="218"/>
      <c r="U789" s="218"/>
      <c r="V789" s="218"/>
      <c r="W789" s="218"/>
      <c r="X789" s="218"/>
      <c r="Y789" s="218"/>
      <c r="Z789" s="218"/>
      <c r="AA789" s="21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8"/>
      <c r="AX789" s="218"/>
      <c r="AY789" s="218"/>
      <c r="AZ789" s="218"/>
      <c r="BA789" s="218"/>
      <c r="BB789" s="218"/>
      <c r="BC789" s="218"/>
      <c r="BD789" s="218"/>
    </row>
    <row r="790" spans="14:56" ht="37.15" customHeight="1">
      <c r="N790" s="215"/>
      <c r="O790" s="215"/>
      <c r="P790" s="215"/>
      <c r="Q790" s="216"/>
      <c r="T790" s="218"/>
      <c r="U790" s="218"/>
      <c r="V790" s="218"/>
      <c r="W790" s="218"/>
      <c r="X790" s="218"/>
      <c r="Y790" s="218"/>
      <c r="Z790" s="218"/>
      <c r="AA790" s="21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8"/>
      <c r="AX790" s="218"/>
      <c r="AY790" s="218"/>
      <c r="AZ790" s="218"/>
      <c r="BA790" s="218"/>
      <c r="BB790" s="218"/>
      <c r="BC790" s="218"/>
      <c r="BD790" s="218"/>
    </row>
    <row r="791" spans="14:56" ht="37.15" customHeight="1">
      <c r="N791" s="215"/>
      <c r="O791" s="215"/>
      <c r="P791" s="215"/>
      <c r="Q791" s="216"/>
      <c r="T791" s="218"/>
      <c r="U791" s="218"/>
      <c r="V791" s="218"/>
      <c r="W791" s="218"/>
      <c r="X791" s="218"/>
      <c r="Y791" s="218"/>
      <c r="Z791" s="218"/>
      <c r="AA791" s="21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8"/>
      <c r="AX791" s="218"/>
      <c r="AY791" s="218"/>
      <c r="AZ791" s="218"/>
      <c r="BA791" s="218"/>
      <c r="BB791" s="218"/>
      <c r="BC791" s="218"/>
      <c r="BD791" s="218"/>
    </row>
    <row r="792" spans="14:56" ht="37.15" customHeight="1">
      <c r="N792" s="215"/>
      <c r="O792" s="215"/>
      <c r="P792" s="215"/>
      <c r="Q792" s="216"/>
      <c r="T792" s="218"/>
      <c r="U792" s="218"/>
      <c r="V792" s="218"/>
      <c r="W792" s="218"/>
      <c r="X792" s="218"/>
      <c r="Y792" s="218"/>
      <c r="Z792" s="218"/>
      <c r="AA792" s="21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8"/>
      <c r="AX792" s="218"/>
      <c r="AY792" s="218"/>
      <c r="AZ792" s="218"/>
      <c r="BA792" s="218"/>
      <c r="BB792" s="218"/>
      <c r="BC792" s="218"/>
      <c r="BD792" s="218"/>
    </row>
    <row r="793" spans="14:56" ht="37.15" customHeight="1">
      <c r="N793" s="215"/>
      <c r="O793" s="215"/>
      <c r="P793" s="215"/>
      <c r="Q793" s="216"/>
      <c r="T793" s="218"/>
      <c r="U793" s="218"/>
      <c r="V793" s="218"/>
      <c r="W793" s="218"/>
      <c r="X793" s="218"/>
      <c r="Y793" s="218"/>
      <c r="Z793" s="218"/>
      <c r="AA793" s="21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8"/>
      <c r="AX793" s="218"/>
      <c r="AY793" s="218"/>
      <c r="AZ793" s="218"/>
      <c r="BA793" s="218"/>
      <c r="BB793" s="218"/>
      <c r="BC793" s="218"/>
      <c r="BD793" s="218"/>
    </row>
    <row r="794" spans="14:56" ht="37.15" customHeight="1">
      <c r="N794" s="215"/>
      <c r="O794" s="215"/>
      <c r="P794" s="215"/>
      <c r="Q794" s="216"/>
      <c r="T794" s="218"/>
      <c r="U794" s="218"/>
      <c r="V794" s="218"/>
      <c r="W794" s="218"/>
      <c r="X794" s="218"/>
      <c r="Y794" s="218"/>
      <c r="Z794" s="218"/>
      <c r="AA794" s="21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8"/>
      <c r="AX794" s="218"/>
      <c r="AY794" s="218"/>
      <c r="AZ794" s="218"/>
      <c r="BA794" s="218"/>
      <c r="BB794" s="218"/>
      <c r="BC794" s="218"/>
      <c r="BD794" s="218"/>
    </row>
    <row r="795" spans="14:56" ht="37.15" customHeight="1">
      <c r="N795" s="215"/>
      <c r="O795" s="215"/>
      <c r="P795" s="215"/>
      <c r="Q795" s="216"/>
      <c r="T795" s="218"/>
      <c r="U795" s="218"/>
      <c r="V795" s="218"/>
      <c r="W795" s="218"/>
      <c r="X795" s="218"/>
      <c r="Y795" s="218"/>
      <c r="Z795" s="218"/>
      <c r="AA795" s="21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8"/>
      <c r="AX795" s="218"/>
      <c r="AY795" s="218"/>
      <c r="AZ795" s="218"/>
      <c r="BA795" s="218"/>
      <c r="BB795" s="218"/>
      <c r="BC795" s="218"/>
      <c r="BD795" s="218"/>
    </row>
    <row r="796" spans="14:56" ht="37.15" customHeight="1">
      <c r="N796" s="215"/>
      <c r="O796" s="215"/>
      <c r="P796" s="215"/>
      <c r="Q796" s="216"/>
      <c r="T796" s="218"/>
      <c r="U796" s="218"/>
      <c r="V796" s="218"/>
      <c r="W796" s="218"/>
      <c r="X796" s="218"/>
      <c r="Y796" s="218"/>
      <c r="Z796" s="218"/>
      <c r="AA796" s="21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8"/>
      <c r="AX796" s="218"/>
      <c r="AY796" s="218"/>
      <c r="AZ796" s="218"/>
      <c r="BA796" s="218"/>
      <c r="BB796" s="218"/>
      <c r="BC796" s="218"/>
      <c r="BD796" s="218"/>
    </row>
    <row r="797" spans="14:56" ht="37.15" customHeight="1">
      <c r="N797" s="215"/>
      <c r="O797" s="215"/>
      <c r="P797" s="215"/>
      <c r="Q797" s="216"/>
      <c r="T797" s="218"/>
      <c r="U797" s="218"/>
      <c r="V797" s="218"/>
      <c r="W797" s="218"/>
      <c r="X797" s="218"/>
      <c r="Y797" s="218"/>
      <c r="Z797" s="218"/>
      <c r="AA797" s="21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8"/>
      <c r="AX797" s="218"/>
      <c r="AY797" s="218"/>
      <c r="AZ797" s="218"/>
      <c r="BA797" s="218"/>
      <c r="BB797" s="218"/>
      <c r="BC797" s="218"/>
      <c r="BD797" s="218"/>
    </row>
    <row r="798" spans="14:56" ht="37.15" customHeight="1">
      <c r="N798" s="215"/>
      <c r="O798" s="215"/>
      <c r="P798" s="215"/>
      <c r="Q798" s="216"/>
      <c r="T798" s="218"/>
      <c r="U798" s="218"/>
      <c r="V798" s="218"/>
      <c r="W798" s="218"/>
      <c r="X798" s="218"/>
      <c r="Y798" s="218"/>
      <c r="Z798" s="218"/>
      <c r="AA798" s="21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8"/>
      <c r="AX798" s="218"/>
      <c r="AY798" s="218"/>
      <c r="AZ798" s="218"/>
      <c r="BA798" s="218"/>
      <c r="BB798" s="218"/>
      <c r="BC798" s="218"/>
      <c r="BD798" s="218"/>
    </row>
    <row r="799" spans="14:56" ht="37.15" customHeight="1">
      <c r="N799" s="215"/>
      <c r="O799" s="215"/>
      <c r="P799" s="215"/>
      <c r="Q799" s="216"/>
      <c r="T799" s="218"/>
      <c r="U799" s="218"/>
      <c r="V799" s="218"/>
      <c r="W799" s="218"/>
      <c r="X799" s="218"/>
      <c r="Y799" s="218"/>
      <c r="Z799" s="218"/>
      <c r="AA799" s="21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8"/>
      <c r="AX799" s="218"/>
      <c r="AY799" s="218"/>
      <c r="AZ799" s="218"/>
      <c r="BA799" s="218"/>
      <c r="BB799" s="218"/>
      <c r="BC799" s="218"/>
      <c r="BD799" s="218"/>
    </row>
    <row r="800" spans="14:56" ht="37.15" customHeight="1">
      <c r="N800" s="215"/>
      <c r="O800" s="215"/>
      <c r="P800" s="215"/>
      <c r="Q800" s="216"/>
      <c r="T800" s="218"/>
      <c r="U800" s="218"/>
      <c r="V800" s="218"/>
      <c r="W800" s="218"/>
      <c r="X800" s="218"/>
      <c r="Y800" s="218"/>
      <c r="Z800" s="218"/>
      <c r="AA800" s="21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8"/>
      <c r="AX800" s="218"/>
      <c r="AY800" s="218"/>
      <c r="AZ800" s="218"/>
      <c r="BA800" s="218"/>
      <c r="BB800" s="218"/>
      <c r="BC800" s="218"/>
      <c r="BD800" s="218"/>
    </row>
    <row r="801" spans="14:56" ht="37.15" customHeight="1">
      <c r="N801" s="215"/>
      <c r="O801" s="215"/>
      <c r="P801" s="215"/>
      <c r="Q801" s="216"/>
      <c r="T801" s="218"/>
      <c r="U801" s="218"/>
      <c r="V801" s="218"/>
      <c r="W801" s="218"/>
      <c r="X801" s="218"/>
      <c r="Y801" s="218"/>
      <c r="Z801" s="218"/>
      <c r="AA801" s="21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8"/>
      <c r="AX801" s="218"/>
      <c r="AY801" s="218"/>
      <c r="AZ801" s="218"/>
      <c r="BA801" s="218"/>
      <c r="BB801" s="218"/>
      <c r="BC801" s="218"/>
      <c r="BD801" s="218"/>
    </row>
    <row r="802" spans="14:56" ht="37.15" customHeight="1">
      <c r="N802" s="215"/>
      <c r="O802" s="215"/>
      <c r="P802" s="215"/>
      <c r="Q802" s="216"/>
      <c r="T802" s="218"/>
      <c r="U802" s="218"/>
      <c r="V802" s="218"/>
      <c r="W802" s="218"/>
      <c r="X802" s="218"/>
      <c r="Y802" s="218"/>
      <c r="Z802" s="218"/>
      <c r="AA802" s="21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8"/>
      <c r="AX802" s="218"/>
      <c r="AY802" s="218"/>
      <c r="AZ802" s="218"/>
      <c r="BA802" s="218"/>
      <c r="BB802" s="218"/>
      <c r="BC802" s="218"/>
      <c r="BD802" s="218"/>
    </row>
    <row r="803" spans="14:56" ht="37.15" customHeight="1">
      <c r="N803" s="215"/>
      <c r="O803" s="215"/>
      <c r="P803" s="215"/>
      <c r="Q803" s="216"/>
      <c r="T803" s="218"/>
      <c r="U803" s="218"/>
      <c r="V803" s="218"/>
      <c r="W803" s="218"/>
      <c r="X803" s="218"/>
      <c r="Y803" s="218"/>
      <c r="Z803" s="218"/>
      <c r="AA803" s="21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8"/>
      <c r="AX803" s="218"/>
      <c r="AY803" s="218"/>
      <c r="AZ803" s="218"/>
      <c r="BA803" s="218"/>
      <c r="BB803" s="218"/>
      <c r="BC803" s="218"/>
      <c r="BD803" s="218"/>
    </row>
    <row r="804" spans="14:56" ht="37.15" customHeight="1">
      <c r="N804" s="215"/>
      <c r="O804" s="215"/>
      <c r="P804" s="215"/>
      <c r="Q804" s="216"/>
      <c r="T804" s="218"/>
      <c r="U804" s="218"/>
      <c r="V804" s="218"/>
      <c r="W804" s="218"/>
      <c r="X804" s="218"/>
      <c r="Y804" s="218"/>
      <c r="Z804" s="218"/>
      <c r="AA804" s="21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8"/>
      <c r="AX804" s="218"/>
      <c r="AY804" s="218"/>
      <c r="AZ804" s="218"/>
      <c r="BA804" s="218"/>
      <c r="BB804" s="218"/>
      <c r="BC804" s="218"/>
      <c r="BD804" s="218"/>
    </row>
    <row r="805" spans="14:56" ht="37.15" customHeight="1">
      <c r="N805" s="215"/>
      <c r="O805" s="215"/>
      <c r="P805" s="215"/>
      <c r="Q805" s="216"/>
      <c r="T805" s="218"/>
      <c r="U805" s="218"/>
      <c r="V805" s="218"/>
      <c r="W805" s="218"/>
      <c r="X805" s="218"/>
      <c r="Y805" s="218"/>
      <c r="Z805" s="218"/>
      <c r="AA805" s="21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8"/>
      <c r="AX805" s="218"/>
      <c r="AY805" s="218"/>
      <c r="AZ805" s="218"/>
      <c r="BA805" s="218"/>
      <c r="BB805" s="218"/>
      <c r="BC805" s="218"/>
      <c r="BD805" s="218"/>
    </row>
    <row r="806" spans="14:56" ht="37.15" customHeight="1">
      <c r="N806" s="215"/>
      <c r="O806" s="215"/>
      <c r="P806" s="215"/>
      <c r="Q806" s="216"/>
      <c r="T806" s="218"/>
      <c r="U806" s="218"/>
      <c r="V806" s="218"/>
      <c r="W806" s="218"/>
      <c r="X806" s="218"/>
      <c r="Y806" s="218"/>
      <c r="Z806" s="218"/>
      <c r="AA806" s="21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8"/>
      <c r="AX806" s="218"/>
      <c r="AY806" s="218"/>
      <c r="AZ806" s="218"/>
      <c r="BA806" s="218"/>
      <c r="BB806" s="218"/>
      <c r="BC806" s="218"/>
      <c r="BD806" s="218"/>
    </row>
    <row r="807" spans="14:56" ht="37.15" customHeight="1">
      <c r="N807" s="215"/>
      <c r="O807" s="215"/>
      <c r="P807" s="215"/>
      <c r="Q807" s="216"/>
      <c r="T807" s="218"/>
      <c r="U807" s="218"/>
      <c r="V807" s="218"/>
      <c r="W807" s="218"/>
      <c r="X807" s="218"/>
      <c r="Y807" s="218"/>
      <c r="Z807" s="218"/>
      <c r="AA807" s="21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8"/>
      <c r="AX807" s="218"/>
      <c r="AY807" s="218"/>
      <c r="AZ807" s="218"/>
      <c r="BA807" s="218"/>
      <c r="BB807" s="218"/>
      <c r="BC807" s="218"/>
      <c r="BD807" s="218"/>
    </row>
    <row r="808" spans="14:56" ht="37.15" customHeight="1">
      <c r="N808" s="215"/>
      <c r="O808" s="215"/>
      <c r="P808" s="215"/>
      <c r="Q808" s="216"/>
      <c r="T808" s="218"/>
      <c r="U808" s="218"/>
      <c r="V808" s="218"/>
      <c r="W808" s="218"/>
      <c r="X808" s="218"/>
      <c r="Y808" s="218"/>
      <c r="Z808" s="218"/>
      <c r="AA808" s="21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8"/>
      <c r="AX808" s="218"/>
      <c r="AY808" s="218"/>
      <c r="AZ808" s="218"/>
      <c r="BA808" s="218"/>
      <c r="BB808" s="218"/>
      <c r="BC808" s="218"/>
      <c r="BD808" s="218"/>
    </row>
    <row r="809" spans="14:56" ht="37.15" customHeight="1">
      <c r="N809" s="215"/>
      <c r="O809" s="215"/>
      <c r="P809" s="215"/>
      <c r="Q809" s="216"/>
      <c r="T809" s="218"/>
      <c r="U809" s="218"/>
      <c r="V809" s="218"/>
      <c r="W809" s="218"/>
      <c r="X809" s="218"/>
      <c r="Y809" s="218"/>
      <c r="Z809" s="218"/>
      <c r="AA809" s="21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8"/>
      <c r="AX809" s="218"/>
      <c r="AY809" s="218"/>
      <c r="AZ809" s="218"/>
      <c r="BA809" s="218"/>
      <c r="BB809" s="218"/>
      <c r="BC809" s="218"/>
      <c r="BD809" s="218"/>
    </row>
    <row r="810" spans="14:56" ht="37.15" customHeight="1">
      <c r="N810" s="215"/>
      <c r="O810" s="215"/>
      <c r="P810" s="215"/>
      <c r="Q810" s="216"/>
      <c r="T810" s="218"/>
      <c r="U810" s="218"/>
      <c r="V810" s="218"/>
      <c r="W810" s="218"/>
      <c r="X810" s="218"/>
      <c r="Y810" s="218"/>
      <c r="Z810" s="218"/>
      <c r="AA810" s="21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8"/>
      <c r="AX810" s="218"/>
      <c r="AY810" s="218"/>
      <c r="AZ810" s="218"/>
      <c r="BA810" s="218"/>
      <c r="BB810" s="218"/>
      <c r="BC810" s="218"/>
      <c r="BD810" s="218"/>
    </row>
    <row r="811" spans="14:56" ht="37.15" customHeight="1">
      <c r="N811" s="215"/>
      <c r="O811" s="215"/>
      <c r="P811" s="215"/>
      <c r="Q811" s="216"/>
      <c r="T811" s="218"/>
      <c r="U811" s="218"/>
      <c r="V811" s="218"/>
      <c r="W811" s="218"/>
      <c r="X811" s="218"/>
      <c r="Y811" s="218"/>
      <c r="Z811" s="218"/>
      <c r="AA811" s="21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8"/>
      <c r="AX811" s="218"/>
      <c r="AY811" s="218"/>
      <c r="AZ811" s="218"/>
      <c r="BA811" s="218"/>
      <c r="BB811" s="218"/>
      <c r="BC811" s="218"/>
      <c r="BD811" s="218"/>
    </row>
    <row r="812" spans="14:56" ht="37.15" customHeight="1">
      <c r="N812" s="215"/>
      <c r="O812" s="215"/>
      <c r="P812" s="215"/>
      <c r="Q812" s="216"/>
      <c r="T812" s="218"/>
      <c r="U812" s="218"/>
      <c r="V812" s="218"/>
      <c r="W812" s="218"/>
      <c r="X812" s="218"/>
      <c r="Y812" s="218"/>
      <c r="Z812" s="218"/>
      <c r="AA812" s="21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8"/>
      <c r="AX812" s="218"/>
      <c r="AY812" s="218"/>
      <c r="AZ812" s="218"/>
      <c r="BA812" s="218"/>
      <c r="BB812" s="218"/>
      <c r="BC812" s="218"/>
      <c r="BD812" s="218"/>
    </row>
    <row r="813" spans="14:56" ht="37.15" customHeight="1">
      <c r="N813" s="215"/>
      <c r="O813" s="215"/>
      <c r="P813" s="215"/>
      <c r="Q813" s="216"/>
      <c r="T813" s="218"/>
      <c r="U813" s="218"/>
      <c r="V813" s="218"/>
      <c r="W813" s="218"/>
      <c r="X813" s="218"/>
      <c r="Y813" s="218"/>
      <c r="Z813" s="218"/>
      <c r="AA813" s="21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8"/>
      <c r="AX813" s="218"/>
      <c r="AY813" s="218"/>
      <c r="AZ813" s="218"/>
      <c r="BA813" s="218"/>
      <c r="BB813" s="218"/>
      <c r="BC813" s="218"/>
      <c r="BD813" s="218"/>
    </row>
    <row r="814" spans="14:56" ht="37.15" customHeight="1">
      <c r="N814" s="215"/>
      <c r="O814" s="215"/>
      <c r="P814" s="215"/>
      <c r="Q814" s="216"/>
      <c r="T814" s="218"/>
      <c r="U814" s="218"/>
      <c r="V814" s="218"/>
      <c r="W814" s="218"/>
      <c r="X814" s="218"/>
      <c r="Y814" s="218"/>
      <c r="Z814" s="218"/>
      <c r="AA814" s="21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8"/>
      <c r="AX814" s="218"/>
      <c r="AY814" s="218"/>
      <c r="AZ814" s="218"/>
      <c r="BA814" s="218"/>
      <c r="BB814" s="218"/>
      <c r="BC814" s="218"/>
      <c r="BD814" s="218"/>
    </row>
    <row r="815" spans="14:56" ht="37.15" customHeight="1">
      <c r="N815" s="215"/>
      <c r="O815" s="215"/>
      <c r="P815" s="215"/>
      <c r="Q815" s="216"/>
      <c r="T815" s="218"/>
      <c r="U815" s="218"/>
      <c r="V815" s="218"/>
      <c r="W815" s="218"/>
      <c r="X815" s="218"/>
      <c r="Y815" s="218"/>
      <c r="Z815" s="218"/>
      <c r="AA815" s="21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8"/>
      <c r="AX815" s="218"/>
      <c r="AY815" s="218"/>
      <c r="AZ815" s="218"/>
      <c r="BA815" s="218"/>
      <c r="BB815" s="218"/>
      <c r="BC815" s="218"/>
      <c r="BD815" s="218"/>
    </row>
    <row r="816" spans="14:56" ht="37.15" customHeight="1">
      <c r="N816" s="215"/>
      <c r="O816" s="215"/>
      <c r="P816" s="215"/>
      <c r="Q816" s="216"/>
      <c r="T816" s="218"/>
      <c r="U816" s="218"/>
      <c r="V816" s="218"/>
      <c r="W816" s="218"/>
      <c r="X816" s="218"/>
      <c r="Y816" s="218"/>
      <c r="Z816" s="218"/>
      <c r="AA816" s="21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8"/>
      <c r="AX816" s="218"/>
      <c r="AY816" s="218"/>
      <c r="AZ816" s="218"/>
      <c r="BA816" s="218"/>
      <c r="BB816" s="218"/>
      <c r="BC816" s="218"/>
      <c r="BD816" s="218"/>
    </row>
    <row r="817" spans="14:56" ht="37.15" customHeight="1">
      <c r="N817" s="215"/>
      <c r="O817" s="215"/>
      <c r="P817" s="215"/>
      <c r="Q817" s="216"/>
      <c r="T817" s="218"/>
      <c r="U817" s="218"/>
      <c r="V817" s="218"/>
      <c r="W817" s="218"/>
      <c r="X817" s="218"/>
      <c r="Y817" s="218"/>
      <c r="Z817" s="218"/>
      <c r="AA817" s="21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8"/>
      <c r="AX817" s="218"/>
      <c r="AY817" s="218"/>
      <c r="AZ817" s="218"/>
      <c r="BA817" s="218"/>
      <c r="BB817" s="218"/>
      <c r="BC817" s="218"/>
      <c r="BD817" s="218"/>
    </row>
    <row r="818" spans="14:56" ht="37.15" customHeight="1">
      <c r="N818" s="215"/>
      <c r="O818" s="215"/>
      <c r="P818" s="215"/>
      <c r="Q818" s="216"/>
      <c r="T818" s="218"/>
      <c r="U818" s="218"/>
      <c r="V818" s="218"/>
      <c r="W818" s="218"/>
      <c r="X818" s="218"/>
      <c r="Y818" s="218"/>
      <c r="Z818" s="218"/>
      <c r="AA818" s="21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8"/>
      <c r="AX818" s="218"/>
      <c r="AY818" s="218"/>
      <c r="AZ818" s="218"/>
      <c r="BA818" s="218"/>
      <c r="BB818" s="218"/>
      <c r="BC818" s="218"/>
      <c r="BD818" s="218"/>
    </row>
    <row r="819" spans="14:56" ht="37.15" customHeight="1">
      <c r="N819" s="215"/>
      <c r="O819" s="215"/>
      <c r="P819" s="215"/>
      <c r="Q819" s="216"/>
      <c r="T819" s="218"/>
      <c r="U819" s="218"/>
      <c r="V819" s="218"/>
      <c r="W819" s="218"/>
      <c r="X819" s="218"/>
      <c r="Y819" s="218"/>
      <c r="Z819" s="218"/>
      <c r="AA819" s="21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8"/>
      <c r="AX819" s="218"/>
      <c r="AY819" s="218"/>
      <c r="AZ819" s="218"/>
      <c r="BA819" s="218"/>
      <c r="BB819" s="218"/>
      <c r="BC819" s="218"/>
      <c r="BD819" s="218"/>
    </row>
    <row r="820" spans="14:56" ht="37.15" customHeight="1">
      <c r="N820" s="215"/>
      <c r="O820" s="215"/>
      <c r="P820" s="215"/>
      <c r="Q820" s="216"/>
      <c r="T820" s="218"/>
      <c r="U820" s="218"/>
      <c r="V820" s="218"/>
      <c r="W820" s="218"/>
      <c r="X820" s="218"/>
      <c r="Y820" s="218"/>
      <c r="Z820" s="218"/>
      <c r="AA820" s="21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8"/>
      <c r="AX820" s="218"/>
      <c r="AY820" s="218"/>
      <c r="AZ820" s="218"/>
      <c r="BA820" s="218"/>
      <c r="BB820" s="218"/>
      <c r="BC820" s="218"/>
      <c r="BD820" s="218"/>
    </row>
    <row r="821" spans="14:56" ht="37.15" customHeight="1">
      <c r="N821" s="215"/>
      <c r="O821" s="215"/>
      <c r="P821" s="215"/>
      <c r="Q821" s="216"/>
      <c r="T821" s="218"/>
      <c r="U821" s="218"/>
      <c r="V821" s="218"/>
      <c r="W821" s="218"/>
      <c r="X821" s="218"/>
      <c r="Y821" s="218"/>
      <c r="Z821" s="218"/>
      <c r="AA821" s="21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8"/>
      <c r="AX821" s="218"/>
      <c r="AY821" s="218"/>
      <c r="AZ821" s="218"/>
      <c r="BA821" s="218"/>
      <c r="BB821" s="218"/>
      <c r="BC821" s="218"/>
      <c r="BD821" s="218"/>
    </row>
    <row r="822" spans="14:56" ht="37.15" customHeight="1">
      <c r="N822" s="215"/>
      <c r="O822" s="215"/>
      <c r="P822" s="215"/>
      <c r="Q822" s="216"/>
      <c r="T822" s="218"/>
      <c r="U822" s="218"/>
      <c r="V822" s="218"/>
      <c r="W822" s="218"/>
      <c r="X822" s="218"/>
      <c r="Y822" s="218"/>
      <c r="Z822" s="218"/>
      <c r="AA822" s="21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8"/>
      <c r="AX822" s="218"/>
      <c r="AY822" s="218"/>
      <c r="AZ822" s="218"/>
      <c r="BA822" s="218"/>
      <c r="BB822" s="218"/>
      <c r="BC822" s="218"/>
      <c r="BD822" s="218"/>
    </row>
    <row r="823" spans="14:56" ht="37.15" customHeight="1">
      <c r="N823" s="215"/>
      <c r="O823" s="215"/>
      <c r="P823" s="215"/>
      <c r="Q823" s="216"/>
      <c r="T823" s="218"/>
      <c r="U823" s="218"/>
      <c r="V823" s="218"/>
      <c r="W823" s="218"/>
      <c r="X823" s="218"/>
      <c r="Y823" s="218"/>
      <c r="Z823" s="218"/>
      <c r="AA823" s="21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8"/>
      <c r="AX823" s="218"/>
      <c r="AY823" s="218"/>
      <c r="AZ823" s="218"/>
      <c r="BA823" s="218"/>
      <c r="BB823" s="218"/>
      <c r="BC823" s="218"/>
      <c r="BD823" s="218"/>
    </row>
    <row r="824" spans="14:56" ht="37.15" customHeight="1">
      <c r="N824" s="215"/>
      <c r="O824" s="215"/>
      <c r="P824" s="215"/>
      <c r="Q824" s="216"/>
      <c r="T824" s="218"/>
      <c r="U824" s="218"/>
      <c r="V824" s="218"/>
      <c r="W824" s="218"/>
      <c r="X824" s="218"/>
      <c r="Y824" s="218"/>
      <c r="Z824" s="218"/>
      <c r="AA824" s="21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8"/>
      <c r="AX824" s="218"/>
      <c r="AY824" s="218"/>
      <c r="AZ824" s="218"/>
      <c r="BA824" s="218"/>
      <c r="BB824" s="218"/>
      <c r="BC824" s="218"/>
      <c r="BD824" s="218"/>
    </row>
    <row r="825" spans="14:56" ht="37.15" customHeight="1">
      <c r="N825" s="215"/>
      <c r="O825" s="215"/>
      <c r="P825" s="215"/>
      <c r="Q825" s="216"/>
      <c r="T825" s="218"/>
      <c r="U825" s="218"/>
      <c r="V825" s="218"/>
      <c r="W825" s="218"/>
      <c r="X825" s="218"/>
      <c r="Y825" s="218"/>
      <c r="Z825" s="218"/>
      <c r="AA825" s="21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8"/>
      <c r="AX825" s="218"/>
      <c r="AY825" s="218"/>
      <c r="AZ825" s="218"/>
      <c r="BA825" s="218"/>
      <c r="BB825" s="218"/>
      <c r="BC825" s="218"/>
      <c r="BD825" s="218"/>
    </row>
    <row r="826" spans="14:56" ht="37.15" customHeight="1">
      <c r="N826" s="215"/>
      <c r="O826" s="215"/>
      <c r="P826" s="215"/>
      <c r="Q826" s="216"/>
      <c r="T826" s="218"/>
      <c r="U826" s="218"/>
      <c r="V826" s="218"/>
      <c r="W826" s="218"/>
      <c r="X826" s="218"/>
      <c r="Y826" s="218"/>
      <c r="Z826" s="218"/>
      <c r="AA826" s="21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8"/>
      <c r="AX826" s="218"/>
      <c r="AY826" s="218"/>
      <c r="AZ826" s="218"/>
      <c r="BA826" s="218"/>
      <c r="BB826" s="218"/>
      <c r="BC826" s="218"/>
      <c r="BD826" s="218"/>
    </row>
    <row r="827" spans="14:56" ht="37.15" customHeight="1">
      <c r="N827" s="215"/>
      <c r="O827" s="215"/>
      <c r="P827" s="215"/>
      <c r="Q827" s="216"/>
      <c r="T827" s="218"/>
      <c r="U827" s="218"/>
      <c r="V827" s="218"/>
      <c r="W827" s="218"/>
      <c r="X827" s="218"/>
      <c r="Y827" s="218"/>
      <c r="Z827" s="218"/>
      <c r="AA827" s="21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8"/>
      <c r="AX827" s="218"/>
      <c r="AY827" s="218"/>
      <c r="AZ827" s="218"/>
      <c r="BA827" s="218"/>
      <c r="BB827" s="218"/>
      <c r="BC827" s="218"/>
      <c r="BD827" s="218"/>
    </row>
    <row r="828" spans="14:56" ht="37.15" customHeight="1">
      <c r="N828" s="215"/>
      <c r="O828" s="215"/>
      <c r="P828" s="215"/>
      <c r="Q828" s="216"/>
      <c r="T828" s="218"/>
      <c r="U828" s="218"/>
      <c r="V828" s="218"/>
      <c r="W828" s="218"/>
      <c r="X828" s="218"/>
      <c r="Y828" s="218"/>
      <c r="Z828" s="218"/>
      <c r="AA828" s="21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8"/>
      <c r="AX828" s="218"/>
      <c r="AY828" s="218"/>
      <c r="AZ828" s="218"/>
      <c r="BA828" s="218"/>
      <c r="BB828" s="218"/>
      <c r="BC828" s="218"/>
      <c r="BD828" s="218"/>
    </row>
    <row r="829" spans="14:56" ht="37.15" customHeight="1">
      <c r="N829" s="215"/>
      <c r="O829" s="215"/>
      <c r="P829" s="215"/>
      <c r="Q829" s="216"/>
      <c r="T829" s="218"/>
      <c r="U829" s="218"/>
      <c r="V829" s="218"/>
      <c r="W829" s="218"/>
      <c r="X829" s="218"/>
      <c r="Y829" s="218"/>
      <c r="Z829" s="218"/>
      <c r="AA829" s="21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8"/>
      <c r="AX829" s="218"/>
      <c r="AY829" s="218"/>
      <c r="AZ829" s="218"/>
      <c r="BA829" s="218"/>
      <c r="BB829" s="218"/>
      <c r="BC829" s="218"/>
      <c r="BD829" s="218"/>
    </row>
    <row r="830" spans="14:56" ht="37.15" customHeight="1">
      <c r="N830" s="215"/>
      <c r="O830" s="215"/>
      <c r="P830" s="215"/>
      <c r="Q830" s="216"/>
      <c r="T830" s="218"/>
      <c r="U830" s="218"/>
      <c r="V830" s="218"/>
      <c r="W830" s="218"/>
      <c r="X830" s="218"/>
      <c r="Y830" s="218"/>
      <c r="Z830" s="218"/>
      <c r="AA830" s="21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8"/>
      <c r="AX830" s="218"/>
      <c r="AY830" s="218"/>
      <c r="AZ830" s="218"/>
      <c r="BA830" s="218"/>
      <c r="BB830" s="218"/>
      <c r="BC830" s="218"/>
      <c r="BD830" s="218"/>
    </row>
    <row r="831" spans="14:56" ht="37.15" customHeight="1">
      <c r="N831" s="215"/>
      <c r="O831" s="215"/>
      <c r="P831" s="215"/>
      <c r="Q831" s="216"/>
      <c r="T831" s="218"/>
      <c r="U831" s="218"/>
      <c r="V831" s="218"/>
      <c r="W831" s="218"/>
      <c r="X831" s="218"/>
      <c r="Y831" s="218"/>
      <c r="Z831" s="218"/>
      <c r="AA831" s="21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8"/>
      <c r="AX831" s="218"/>
      <c r="AY831" s="218"/>
      <c r="AZ831" s="218"/>
      <c r="BA831" s="218"/>
      <c r="BB831" s="218"/>
      <c r="BC831" s="218"/>
      <c r="BD831" s="218"/>
    </row>
    <row r="832" spans="14:56" ht="37.15" customHeight="1">
      <c r="N832" s="215"/>
      <c r="O832" s="215"/>
      <c r="P832" s="215"/>
      <c r="Q832" s="216"/>
      <c r="T832" s="218"/>
      <c r="U832" s="218"/>
      <c r="V832" s="218"/>
      <c r="W832" s="218"/>
      <c r="X832" s="218"/>
      <c r="Y832" s="218"/>
      <c r="Z832" s="218"/>
      <c r="AA832" s="21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8"/>
      <c r="AX832" s="218"/>
      <c r="AY832" s="218"/>
      <c r="AZ832" s="218"/>
      <c r="BA832" s="218"/>
      <c r="BB832" s="218"/>
      <c r="BC832" s="218"/>
      <c r="BD832" s="218"/>
    </row>
    <row r="833" spans="14:56" ht="37.15" customHeight="1">
      <c r="N833" s="215"/>
      <c r="O833" s="215"/>
      <c r="P833" s="215"/>
      <c r="Q833" s="216"/>
      <c r="T833" s="218"/>
      <c r="U833" s="218"/>
      <c r="V833" s="218"/>
      <c r="W833" s="218"/>
      <c r="X833" s="218"/>
      <c r="Y833" s="218"/>
      <c r="Z833" s="218"/>
      <c r="AA833" s="21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8"/>
      <c r="AX833" s="218"/>
      <c r="AY833" s="218"/>
      <c r="AZ833" s="218"/>
      <c r="BA833" s="218"/>
      <c r="BB833" s="218"/>
      <c r="BC833" s="218"/>
      <c r="BD833" s="218"/>
    </row>
    <row r="834" spans="14:56" ht="37.15" customHeight="1">
      <c r="N834" s="215"/>
      <c r="O834" s="215"/>
      <c r="P834" s="215"/>
      <c r="Q834" s="216"/>
      <c r="T834" s="218"/>
      <c r="U834" s="218"/>
      <c r="V834" s="218"/>
      <c r="W834" s="218"/>
      <c r="X834" s="218"/>
      <c r="Y834" s="218"/>
      <c r="Z834" s="218"/>
      <c r="AA834" s="21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8"/>
      <c r="AX834" s="218"/>
      <c r="AY834" s="218"/>
      <c r="AZ834" s="218"/>
      <c r="BA834" s="218"/>
      <c r="BB834" s="218"/>
      <c r="BC834" s="218"/>
      <c r="BD834" s="218"/>
    </row>
    <row r="835" spans="14:56" ht="37.15" customHeight="1">
      <c r="N835" s="215"/>
      <c r="O835" s="215"/>
      <c r="P835" s="215"/>
      <c r="Q835" s="216"/>
      <c r="T835" s="218"/>
      <c r="U835" s="218"/>
      <c r="V835" s="218"/>
      <c r="W835" s="218"/>
      <c r="X835" s="218"/>
      <c r="Y835" s="218"/>
      <c r="Z835" s="218"/>
      <c r="AA835" s="21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8"/>
      <c r="AX835" s="218"/>
      <c r="AY835" s="218"/>
      <c r="AZ835" s="218"/>
      <c r="BA835" s="218"/>
      <c r="BB835" s="218"/>
      <c r="BC835" s="218"/>
      <c r="BD835" s="218"/>
    </row>
    <row r="836" spans="14:56" ht="37.15" customHeight="1">
      <c r="N836" s="215"/>
      <c r="O836" s="215"/>
      <c r="P836" s="215"/>
      <c r="Q836" s="216"/>
      <c r="T836" s="218"/>
      <c r="U836" s="218"/>
      <c r="V836" s="218"/>
      <c r="W836" s="218"/>
      <c r="X836" s="218"/>
      <c r="Y836" s="218"/>
      <c r="Z836" s="218"/>
      <c r="AA836" s="21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8"/>
      <c r="AX836" s="218"/>
      <c r="AY836" s="218"/>
      <c r="AZ836" s="218"/>
      <c r="BA836" s="218"/>
      <c r="BB836" s="218"/>
      <c r="BC836" s="218"/>
      <c r="BD836" s="218"/>
    </row>
    <row r="837" spans="14:56" ht="37.15" customHeight="1">
      <c r="N837" s="215"/>
      <c r="O837" s="215"/>
      <c r="P837" s="215"/>
      <c r="Q837" s="216"/>
      <c r="T837" s="218"/>
      <c r="U837" s="218"/>
      <c r="V837" s="218"/>
      <c r="W837" s="218"/>
      <c r="X837" s="218"/>
      <c r="Y837" s="218"/>
      <c r="Z837" s="218"/>
      <c r="AA837" s="21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8"/>
      <c r="AX837" s="218"/>
      <c r="AY837" s="218"/>
      <c r="AZ837" s="218"/>
      <c r="BA837" s="218"/>
      <c r="BB837" s="218"/>
      <c r="BC837" s="218"/>
      <c r="BD837" s="218"/>
    </row>
    <row r="838" spans="14:56" ht="37.15" customHeight="1">
      <c r="N838" s="215"/>
      <c r="O838" s="215"/>
      <c r="P838" s="215"/>
      <c r="Q838" s="216"/>
      <c r="T838" s="218"/>
      <c r="U838" s="218"/>
      <c r="V838" s="218"/>
      <c r="W838" s="218"/>
      <c r="X838" s="218"/>
      <c r="Y838" s="218"/>
      <c r="Z838" s="218"/>
      <c r="AA838" s="21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8"/>
      <c r="AX838" s="218"/>
      <c r="AY838" s="218"/>
      <c r="AZ838" s="218"/>
      <c r="BA838" s="218"/>
      <c r="BB838" s="218"/>
      <c r="BC838" s="218"/>
      <c r="BD838" s="218"/>
    </row>
    <row r="839" spans="14:56" ht="37.15" customHeight="1">
      <c r="N839" s="215"/>
      <c r="O839" s="215"/>
      <c r="P839" s="215"/>
      <c r="Q839" s="216"/>
      <c r="T839" s="218"/>
      <c r="U839" s="218"/>
      <c r="V839" s="218"/>
      <c r="W839" s="218"/>
      <c r="X839" s="218"/>
      <c r="Y839" s="218"/>
      <c r="Z839" s="218"/>
      <c r="AA839" s="21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8"/>
      <c r="AX839" s="218"/>
      <c r="AY839" s="218"/>
      <c r="AZ839" s="218"/>
      <c r="BA839" s="218"/>
      <c r="BB839" s="218"/>
      <c r="BC839" s="218"/>
      <c r="BD839" s="218"/>
    </row>
    <row r="840" spans="14:56" ht="37.15" customHeight="1">
      <c r="N840" s="215"/>
      <c r="O840" s="215"/>
      <c r="P840" s="215"/>
      <c r="Q840" s="216"/>
      <c r="T840" s="218"/>
      <c r="U840" s="218"/>
      <c r="V840" s="218"/>
      <c r="W840" s="218"/>
      <c r="X840" s="218"/>
      <c r="Y840" s="218"/>
      <c r="Z840" s="218"/>
      <c r="AA840" s="21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8"/>
      <c r="AX840" s="218"/>
      <c r="AY840" s="218"/>
      <c r="AZ840" s="218"/>
      <c r="BA840" s="218"/>
      <c r="BB840" s="218"/>
      <c r="BC840" s="218"/>
      <c r="BD840" s="218"/>
    </row>
    <row r="841" spans="14:56" ht="37.15" customHeight="1">
      <c r="N841" s="215"/>
      <c r="O841" s="215"/>
      <c r="P841" s="215"/>
      <c r="Q841" s="216"/>
      <c r="T841" s="218"/>
      <c r="U841" s="218"/>
      <c r="V841" s="218"/>
      <c r="W841" s="218"/>
      <c r="X841" s="218"/>
      <c r="Y841" s="218"/>
      <c r="Z841" s="218"/>
      <c r="AA841" s="21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8"/>
      <c r="AX841" s="218"/>
      <c r="AY841" s="218"/>
      <c r="AZ841" s="218"/>
      <c r="BA841" s="218"/>
      <c r="BB841" s="218"/>
      <c r="BC841" s="218"/>
      <c r="BD841" s="218"/>
    </row>
    <row r="842" spans="14:56" ht="37.15" customHeight="1">
      <c r="N842" s="215"/>
      <c r="O842" s="215"/>
      <c r="P842" s="215"/>
      <c r="Q842" s="216"/>
      <c r="T842" s="218"/>
      <c r="U842" s="218"/>
      <c r="V842" s="218"/>
      <c r="W842" s="218"/>
      <c r="X842" s="218"/>
      <c r="Y842" s="218"/>
      <c r="Z842" s="218"/>
      <c r="AA842" s="21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8"/>
      <c r="AX842" s="218"/>
      <c r="AY842" s="218"/>
      <c r="AZ842" s="218"/>
      <c r="BA842" s="218"/>
      <c r="BB842" s="218"/>
      <c r="BC842" s="218"/>
      <c r="BD842" s="218"/>
    </row>
    <row r="843" spans="14:56" ht="37.15" customHeight="1">
      <c r="N843" s="215"/>
      <c r="O843" s="215"/>
      <c r="P843" s="215"/>
      <c r="Q843" s="216"/>
      <c r="T843" s="218"/>
      <c r="U843" s="218"/>
      <c r="V843" s="218"/>
      <c r="W843" s="218"/>
      <c r="X843" s="218"/>
      <c r="Y843" s="218"/>
      <c r="Z843" s="218"/>
      <c r="AA843" s="21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8"/>
      <c r="AX843" s="218"/>
      <c r="AY843" s="218"/>
      <c r="AZ843" s="218"/>
      <c r="BA843" s="218"/>
      <c r="BB843" s="218"/>
      <c r="BC843" s="218"/>
      <c r="BD843" s="218"/>
    </row>
    <row r="844" spans="14:56" ht="37.15" customHeight="1">
      <c r="N844" s="215"/>
      <c r="O844" s="215"/>
      <c r="P844" s="215"/>
      <c r="Q844" s="216"/>
      <c r="T844" s="218"/>
      <c r="U844" s="218"/>
      <c r="V844" s="218"/>
      <c r="W844" s="218"/>
      <c r="X844" s="218"/>
      <c r="Y844" s="218"/>
      <c r="Z844" s="218"/>
      <c r="AA844" s="21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8"/>
      <c r="AX844" s="218"/>
      <c r="AY844" s="218"/>
      <c r="AZ844" s="218"/>
      <c r="BA844" s="218"/>
      <c r="BB844" s="218"/>
      <c r="BC844" s="218"/>
      <c r="BD844" s="218"/>
    </row>
    <row r="845" spans="14:56" ht="37.15" customHeight="1">
      <c r="N845" s="215"/>
      <c r="O845" s="215"/>
      <c r="P845" s="215"/>
      <c r="Q845" s="216"/>
      <c r="T845" s="218"/>
      <c r="U845" s="218"/>
      <c r="V845" s="218"/>
      <c r="W845" s="218"/>
      <c r="X845" s="218"/>
      <c r="Y845" s="218"/>
      <c r="Z845" s="218"/>
      <c r="AA845" s="21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8"/>
      <c r="AX845" s="218"/>
      <c r="AY845" s="218"/>
      <c r="AZ845" s="218"/>
      <c r="BA845" s="218"/>
      <c r="BB845" s="218"/>
      <c r="BC845" s="218"/>
      <c r="BD845" s="218"/>
    </row>
    <row r="846" spans="14:56" ht="37.15" customHeight="1">
      <c r="N846" s="215"/>
      <c r="O846" s="215"/>
      <c r="P846" s="215"/>
      <c r="Q846" s="216"/>
      <c r="T846" s="218"/>
      <c r="U846" s="218"/>
      <c r="V846" s="218"/>
      <c r="W846" s="218"/>
      <c r="X846" s="218"/>
      <c r="Y846" s="218"/>
      <c r="Z846" s="218"/>
      <c r="AA846" s="21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8"/>
      <c r="AX846" s="218"/>
      <c r="AY846" s="218"/>
      <c r="AZ846" s="218"/>
      <c r="BA846" s="218"/>
      <c r="BB846" s="218"/>
      <c r="BC846" s="218"/>
      <c r="BD846" s="218"/>
    </row>
    <row r="847" spans="14:56" ht="37.15" customHeight="1">
      <c r="N847" s="215"/>
      <c r="O847" s="215"/>
      <c r="P847" s="215"/>
      <c r="Q847" s="216"/>
      <c r="T847" s="218"/>
      <c r="U847" s="218"/>
      <c r="V847" s="218"/>
      <c r="W847" s="218"/>
      <c r="X847" s="218"/>
      <c r="Y847" s="218"/>
      <c r="Z847" s="218"/>
      <c r="AA847" s="21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8"/>
      <c r="AX847" s="218"/>
      <c r="AY847" s="218"/>
      <c r="AZ847" s="218"/>
      <c r="BA847" s="218"/>
      <c r="BB847" s="218"/>
      <c r="BC847" s="218"/>
      <c r="BD847" s="218"/>
    </row>
    <row r="848" spans="14:56" ht="37.15" customHeight="1">
      <c r="N848" s="215"/>
      <c r="O848" s="215"/>
      <c r="P848" s="215"/>
      <c r="Q848" s="216"/>
      <c r="T848" s="218"/>
      <c r="U848" s="218"/>
      <c r="V848" s="218"/>
      <c r="W848" s="218"/>
      <c r="X848" s="218"/>
      <c r="Y848" s="218"/>
      <c r="Z848" s="218"/>
      <c r="AA848" s="21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8"/>
      <c r="AX848" s="218"/>
      <c r="AY848" s="218"/>
      <c r="AZ848" s="218"/>
      <c r="BA848" s="218"/>
      <c r="BB848" s="218"/>
      <c r="BC848" s="218"/>
      <c r="BD848" s="218"/>
    </row>
    <row r="849" spans="14:56" ht="37.15" customHeight="1">
      <c r="N849" s="215"/>
      <c r="O849" s="215"/>
      <c r="P849" s="215"/>
      <c r="Q849" s="216"/>
      <c r="T849" s="218"/>
      <c r="U849" s="218"/>
      <c r="V849" s="218"/>
      <c r="W849" s="218"/>
      <c r="X849" s="218"/>
      <c r="Y849" s="218"/>
      <c r="Z849" s="218"/>
      <c r="AA849" s="21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8"/>
      <c r="AX849" s="218"/>
      <c r="AY849" s="218"/>
      <c r="AZ849" s="218"/>
      <c r="BA849" s="218"/>
      <c r="BB849" s="218"/>
      <c r="BC849" s="218"/>
      <c r="BD849" s="218"/>
    </row>
    <row r="850" spans="14:56" ht="37.15" customHeight="1">
      <c r="N850" s="215"/>
      <c r="O850" s="215"/>
      <c r="P850" s="215"/>
      <c r="Q850" s="216"/>
      <c r="T850" s="218"/>
      <c r="U850" s="218"/>
      <c r="V850" s="218"/>
      <c r="W850" s="218"/>
      <c r="X850" s="218"/>
      <c r="Y850" s="218"/>
      <c r="Z850" s="218"/>
      <c r="AA850" s="21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8"/>
      <c r="AX850" s="218"/>
      <c r="AY850" s="218"/>
      <c r="AZ850" s="218"/>
      <c r="BA850" s="218"/>
      <c r="BB850" s="218"/>
      <c r="BC850" s="218"/>
      <c r="BD850" s="218"/>
    </row>
    <row r="851" spans="14:56" ht="37.15" customHeight="1">
      <c r="N851" s="215"/>
      <c r="O851" s="215"/>
      <c r="P851" s="215"/>
      <c r="Q851" s="216"/>
      <c r="T851" s="218"/>
      <c r="U851" s="218"/>
      <c r="V851" s="218"/>
      <c r="W851" s="218"/>
      <c r="X851" s="218"/>
      <c r="Y851" s="218"/>
      <c r="Z851" s="218"/>
      <c r="AA851" s="21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8"/>
      <c r="AX851" s="218"/>
      <c r="AY851" s="218"/>
      <c r="AZ851" s="218"/>
      <c r="BA851" s="218"/>
      <c r="BB851" s="218"/>
      <c r="BC851" s="218"/>
      <c r="BD851" s="218"/>
    </row>
    <row r="852" spans="14:56" ht="37.15" customHeight="1">
      <c r="N852" s="215"/>
      <c r="O852" s="215"/>
      <c r="P852" s="215"/>
      <c r="Q852" s="216"/>
      <c r="T852" s="218"/>
      <c r="U852" s="218"/>
      <c r="V852" s="218"/>
      <c r="W852" s="218"/>
      <c r="X852" s="218"/>
      <c r="Y852" s="218"/>
      <c r="Z852" s="218"/>
      <c r="AA852" s="21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8"/>
      <c r="AX852" s="218"/>
      <c r="AY852" s="218"/>
      <c r="AZ852" s="218"/>
      <c r="BA852" s="218"/>
      <c r="BB852" s="218"/>
      <c r="BC852" s="218"/>
      <c r="BD852" s="218"/>
    </row>
    <row r="853" spans="14:56" ht="37.15" customHeight="1">
      <c r="N853" s="215"/>
      <c r="O853" s="215"/>
      <c r="P853" s="215"/>
      <c r="Q853" s="216"/>
      <c r="T853" s="218"/>
      <c r="U853" s="218"/>
      <c r="V853" s="218"/>
      <c r="W853" s="218"/>
      <c r="X853" s="218"/>
      <c r="Y853" s="218"/>
      <c r="Z853" s="218"/>
      <c r="AA853" s="21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8"/>
      <c r="AX853" s="218"/>
      <c r="AY853" s="218"/>
      <c r="AZ853" s="218"/>
      <c r="BA853" s="218"/>
      <c r="BB853" s="218"/>
      <c r="BC853" s="218"/>
      <c r="BD853" s="218"/>
    </row>
    <row r="854" spans="14:56" ht="37.15" customHeight="1">
      <c r="N854" s="215"/>
      <c r="O854" s="215"/>
      <c r="P854" s="215"/>
      <c r="Q854" s="216"/>
      <c r="T854" s="218"/>
      <c r="U854" s="218"/>
      <c r="V854" s="218"/>
      <c r="W854" s="218"/>
      <c r="X854" s="218"/>
      <c r="Y854" s="218"/>
      <c r="Z854" s="218"/>
      <c r="AA854" s="21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8"/>
      <c r="AX854" s="218"/>
      <c r="AY854" s="218"/>
      <c r="AZ854" s="218"/>
      <c r="BA854" s="218"/>
      <c r="BB854" s="218"/>
      <c r="BC854" s="218"/>
      <c r="BD854" s="218"/>
    </row>
    <row r="855" spans="14:56" ht="37.15" customHeight="1">
      <c r="N855" s="215"/>
      <c r="O855" s="215"/>
      <c r="P855" s="215"/>
      <c r="Q855" s="216"/>
      <c r="T855" s="218"/>
      <c r="U855" s="218"/>
      <c r="V855" s="218"/>
      <c r="W855" s="218"/>
      <c r="X855" s="218"/>
      <c r="Y855" s="218"/>
      <c r="Z855" s="218"/>
      <c r="AA855" s="21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8"/>
      <c r="AX855" s="218"/>
      <c r="AY855" s="218"/>
      <c r="AZ855" s="218"/>
      <c r="BA855" s="218"/>
      <c r="BB855" s="218"/>
      <c r="BC855" s="218"/>
      <c r="BD855" s="218"/>
    </row>
    <row r="856" spans="14:56" ht="37.15" customHeight="1">
      <c r="N856" s="215"/>
      <c r="O856" s="215"/>
      <c r="P856" s="215"/>
      <c r="Q856" s="216"/>
      <c r="T856" s="218"/>
      <c r="U856" s="218"/>
      <c r="V856" s="218"/>
      <c r="W856" s="218"/>
      <c r="X856" s="218"/>
      <c r="Y856" s="218"/>
      <c r="Z856" s="218"/>
      <c r="AA856" s="21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8"/>
      <c r="AX856" s="218"/>
      <c r="AY856" s="218"/>
      <c r="AZ856" s="218"/>
      <c r="BA856" s="218"/>
      <c r="BB856" s="218"/>
      <c r="BC856" s="218"/>
      <c r="BD856" s="218"/>
    </row>
    <row r="857" spans="14:56" ht="37.15" customHeight="1">
      <c r="N857" s="215"/>
      <c r="O857" s="215"/>
      <c r="P857" s="215"/>
      <c r="Q857" s="216"/>
      <c r="T857" s="218"/>
      <c r="U857" s="218"/>
      <c r="V857" s="218"/>
      <c r="W857" s="218"/>
      <c r="X857" s="218"/>
      <c r="Y857" s="218"/>
      <c r="Z857" s="218"/>
      <c r="AA857" s="21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8"/>
      <c r="AX857" s="218"/>
      <c r="AY857" s="218"/>
      <c r="AZ857" s="218"/>
      <c r="BA857" s="218"/>
      <c r="BB857" s="218"/>
      <c r="BC857" s="218"/>
      <c r="BD857" s="218"/>
    </row>
    <row r="858" spans="14:56" ht="37.15" customHeight="1">
      <c r="N858" s="215"/>
      <c r="O858" s="215"/>
      <c r="P858" s="215"/>
      <c r="Q858" s="216"/>
      <c r="T858" s="218"/>
      <c r="U858" s="218"/>
      <c r="V858" s="218"/>
      <c r="W858" s="218"/>
      <c r="X858" s="218"/>
      <c r="Y858" s="218"/>
      <c r="Z858" s="218"/>
      <c r="AA858" s="21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8"/>
      <c r="AX858" s="218"/>
      <c r="AY858" s="218"/>
      <c r="AZ858" s="218"/>
      <c r="BA858" s="218"/>
      <c r="BB858" s="218"/>
      <c r="BC858" s="218"/>
      <c r="BD858" s="218"/>
    </row>
    <row r="859" spans="14:56" ht="37.15" customHeight="1">
      <c r="N859" s="215"/>
      <c r="O859" s="215"/>
      <c r="P859" s="215"/>
      <c r="Q859" s="216"/>
      <c r="T859" s="218"/>
      <c r="U859" s="218"/>
      <c r="V859" s="218"/>
      <c r="W859" s="218"/>
      <c r="X859" s="218"/>
      <c r="Y859" s="218"/>
      <c r="Z859" s="218"/>
      <c r="AA859" s="21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8"/>
      <c r="AX859" s="218"/>
      <c r="AY859" s="218"/>
      <c r="AZ859" s="218"/>
      <c r="BA859" s="218"/>
      <c r="BB859" s="218"/>
      <c r="BC859" s="218"/>
      <c r="BD859" s="218"/>
    </row>
    <row r="860" spans="14:56" ht="37.15" customHeight="1">
      <c r="N860" s="215"/>
      <c r="O860" s="215"/>
      <c r="P860" s="215"/>
      <c r="Q860" s="216"/>
      <c r="T860" s="218"/>
      <c r="U860" s="218"/>
      <c r="V860" s="218"/>
      <c r="W860" s="218"/>
      <c r="X860" s="218"/>
      <c r="Y860" s="218"/>
      <c r="Z860" s="218"/>
      <c r="AA860" s="21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8"/>
      <c r="AX860" s="218"/>
      <c r="AY860" s="218"/>
      <c r="AZ860" s="218"/>
      <c r="BA860" s="218"/>
      <c r="BB860" s="218"/>
      <c r="BC860" s="218"/>
      <c r="BD860" s="218"/>
    </row>
    <row r="861" spans="14:56" ht="37.15" customHeight="1">
      <c r="N861" s="215"/>
      <c r="O861" s="215"/>
      <c r="P861" s="215"/>
      <c r="Q861" s="216"/>
      <c r="T861" s="218"/>
      <c r="U861" s="218"/>
      <c r="V861" s="218"/>
      <c r="W861" s="218"/>
      <c r="X861" s="218"/>
      <c r="Y861" s="218"/>
      <c r="Z861" s="218"/>
      <c r="AA861" s="21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8"/>
      <c r="AX861" s="218"/>
      <c r="AY861" s="218"/>
      <c r="AZ861" s="218"/>
      <c r="BA861" s="218"/>
      <c r="BB861" s="218"/>
      <c r="BC861" s="218"/>
      <c r="BD861" s="218"/>
    </row>
    <row r="862" spans="14:56" ht="37.15" customHeight="1">
      <c r="N862" s="215"/>
      <c r="O862" s="215"/>
      <c r="P862" s="215"/>
      <c r="Q862" s="216"/>
      <c r="T862" s="218"/>
      <c r="U862" s="218"/>
      <c r="V862" s="218"/>
      <c r="W862" s="218"/>
      <c r="X862" s="218"/>
      <c r="Y862" s="218"/>
      <c r="Z862" s="218"/>
      <c r="AA862" s="21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8"/>
      <c r="AX862" s="218"/>
      <c r="AY862" s="218"/>
      <c r="AZ862" s="218"/>
      <c r="BA862" s="218"/>
      <c r="BB862" s="218"/>
      <c r="BC862" s="218"/>
      <c r="BD862" s="218"/>
    </row>
    <row r="863" spans="14:56" ht="37.15" customHeight="1">
      <c r="N863" s="215"/>
      <c r="O863" s="215"/>
      <c r="P863" s="215"/>
      <c r="Q863" s="216"/>
      <c r="T863" s="218"/>
      <c r="U863" s="218"/>
      <c r="V863" s="218"/>
      <c r="W863" s="218"/>
      <c r="X863" s="218"/>
      <c r="Y863" s="218"/>
      <c r="Z863" s="218"/>
      <c r="AA863" s="21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8"/>
      <c r="AX863" s="218"/>
      <c r="AY863" s="218"/>
      <c r="AZ863" s="218"/>
      <c r="BA863" s="218"/>
      <c r="BB863" s="218"/>
      <c r="BC863" s="218"/>
      <c r="BD863" s="218"/>
    </row>
    <row r="864" spans="14:56" ht="37.15" customHeight="1">
      <c r="N864" s="215"/>
      <c r="O864" s="215"/>
      <c r="P864" s="215"/>
      <c r="Q864" s="216"/>
      <c r="T864" s="218"/>
      <c r="U864" s="218"/>
      <c r="V864" s="218"/>
      <c r="W864" s="218"/>
      <c r="X864" s="218"/>
      <c r="Y864" s="218"/>
      <c r="Z864" s="218"/>
      <c r="AA864" s="21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8"/>
      <c r="AX864" s="218"/>
      <c r="AY864" s="218"/>
      <c r="AZ864" s="218"/>
      <c r="BA864" s="218"/>
      <c r="BB864" s="218"/>
      <c r="BC864" s="218"/>
      <c r="BD864" s="218"/>
    </row>
    <row r="865" spans="14:56" ht="37.15" customHeight="1">
      <c r="N865" s="215"/>
      <c r="O865" s="215"/>
      <c r="P865" s="215"/>
      <c r="Q865" s="216"/>
      <c r="T865" s="218"/>
      <c r="U865" s="218"/>
      <c r="V865" s="218"/>
      <c r="W865" s="218"/>
      <c r="X865" s="218"/>
      <c r="Y865" s="218"/>
      <c r="Z865" s="218"/>
      <c r="AA865" s="21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8"/>
      <c r="AX865" s="218"/>
      <c r="AY865" s="218"/>
      <c r="AZ865" s="218"/>
      <c r="BA865" s="218"/>
      <c r="BB865" s="218"/>
      <c r="BC865" s="218"/>
      <c r="BD865" s="218"/>
    </row>
    <row r="866" spans="14:56" ht="37.15" customHeight="1">
      <c r="N866" s="215"/>
      <c r="O866" s="215"/>
      <c r="P866" s="215"/>
      <c r="Q866" s="216"/>
      <c r="T866" s="218"/>
      <c r="U866" s="218"/>
      <c r="V866" s="218"/>
      <c r="W866" s="218"/>
      <c r="X866" s="218"/>
      <c r="Y866" s="218"/>
      <c r="Z866" s="218"/>
      <c r="AA866" s="21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8"/>
      <c r="AX866" s="218"/>
      <c r="AY866" s="218"/>
      <c r="AZ866" s="218"/>
      <c r="BA866" s="218"/>
      <c r="BB866" s="218"/>
      <c r="BC866" s="218"/>
      <c r="BD866" s="218"/>
    </row>
    <row r="867" spans="14:56" ht="37.15" customHeight="1">
      <c r="N867" s="215"/>
      <c r="O867" s="215"/>
      <c r="P867" s="215"/>
      <c r="Q867" s="216"/>
      <c r="T867" s="218"/>
      <c r="U867" s="218"/>
      <c r="V867" s="218"/>
      <c r="W867" s="218"/>
      <c r="X867" s="218"/>
      <c r="Y867" s="218"/>
      <c r="Z867" s="218"/>
      <c r="AA867" s="21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8"/>
      <c r="AX867" s="218"/>
      <c r="AY867" s="218"/>
      <c r="AZ867" s="218"/>
      <c r="BA867" s="218"/>
      <c r="BB867" s="218"/>
      <c r="BC867" s="218"/>
      <c r="BD867" s="218"/>
    </row>
    <row r="868" spans="14:56" ht="37.15" customHeight="1">
      <c r="N868" s="215"/>
      <c r="O868" s="215"/>
      <c r="P868" s="215"/>
      <c r="Q868" s="216"/>
      <c r="T868" s="218"/>
      <c r="U868" s="218"/>
      <c r="V868" s="218"/>
      <c r="W868" s="218"/>
      <c r="X868" s="218"/>
      <c r="Y868" s="218"/>
      <c r="Z868" s="218"/>
      <c r="AA868" s="21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8"/>
      <c r="AX868" s="218"/>
      <c r="AY868" s="218"/>
      <c r="AZ868" s="218"/>
      <c r="BA868" s="218"/>
      <c r="BB868" s="218"/>
      <c r="BC868" s="218"/>
      <c r="BD868" s="218"/>
    </row>
    <row r="869" spans="14:56" ht="37.15" customHeight="1">
      <c r="N869" s="215"/>
      <c r="O869" s="215"/>
      <c r="P869" s="215"/>
      <c r="Q869" s="216"/>
      <c r="T869" s="218"/>
      <c r="U869" s="218"/>
      <c r="V869" s="218"/>
      <c r="W869" s="218"/>
      <c r="X869" s="218"/>
      <c r="Y869" s="218"/>
      <c r="Z869" s="218"/>
      <c r="AA869" s="21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8"/>
      <c r="AX869" s="218"/>
      <c r="AY869" s="218"/>
      <c r="AZ869" s="218"/>
      <c r="BA869" s="218"/>
      <c r="BB869" s="218"/>
      <c r="BC869" s="218"/>
      <c r="BD869" s="218"/>
    </row>
    <row r="870" spans="14:56" ht="37.15" customHeight="1">
      <c r="N870" s="215"/>
      <c r="O870" s="215"/>
      <c r="P870" s="215"/>
      <c r="Q870" s="216"/>
      <c r="T870" s="218"/>
      <c r="U870" s="218"/>
      <c r="V870" s="218"/>
      <c r="W870" s="218"/>
      <c r="X870" s="218"/>
      <c r="Y870" s="218"/>
      <c r="Z870" s="218"/>
      <c r="AA870" s="21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8"/>
      <c r="AX870" s="218"/>
      <c r="AY870" s="218"/>
      <c r="AZ870" s="218"/>
      <c r="BA870" s="218"/>
      <c r="BB870" s="218"/>
      <c r="BC870" s="218"/>
      <c r="BD870" s="218"/>
    </row>
    <row r="871" spans="14:56" ht="37.15" customHeight="1">
      <c r="N871" s="215"/>
      <c r="O871" s="215"/>
      <c r="P871" s="215"/>
      <c r="Q871" s="216"/>
      <c r="T871" s="218"/>
      <c r="U871" s="218"/>
      <c r="V871" s="218"/>
      <c r="W871" s="218"/>
      <c r="X871" s="218"/>
      <c r="Y871" s="218"/>
      <c r="Z871" s="218"/>
      <c r="AA871" s="21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8"/>
      <c r="AX871" s="218"/>
      <c r="AY871" s="218"/>
      <c r="AZ871" s="218"/>
      <c r="BA871" s="218"/>
      <c r="BB871" s="218"/>
      <c r="BC871" s="218"/>
      <c r="BD871" s="218"/>
    </row>
    <row r="872" spans="14:56" ht="37.15" customHeight="1">
      <c r="N872" s="215"/>
      <c r="O872" s="215"/>
      <c r="P872" s="215"/>
      <c r="Q872" s="216"/>
      <c r="T872" s="218"/>
      <c r="U872" s="218"/>
      <c r="V872" s="218"/>
      <c r="W872" s="218"/>
      <c r="X872" s="218"/>
      <c r="Y872" s="218"/>
      <c r="Z872" s="218"/>
      <c r="AA872" s="21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8"/>
      <c r="AX872" s="218"/>
      <c r="AY872" s="218"/>
      <c r="AZ872" s="218"/>
      <c r="BA872" s="218"/>
      <c r="BB872" s="218"/>
      <c r="BC872" s="218"/>
      <c r="BD872" s="218"/>
    </row>
    <row r="873" spans="14:56" ht="37.15" customHeight="1">
      <c r="N873" s="215"/>
      <c r="O873" s="215"/>
      <c r="P873" s="215"/>
      <c r="Q873" s="216"/>
      <c r="T873" s="218"/>
      <c r="U873" s="218"/>
      <c r="V873" s="218"/>
      <c r="W873" s="218"/>
      <c r="X873" s="218"/>
      <c r="Y873" s="218"/>
      <c r="Z873" s="218"/>
      <c r="AA873" s="21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8"/>
      <c r="AX873" s="218"/>
      <c r="AY873" s="218"/>
      <c r="AZ873" s="218"/>
      <c r="BA873" s="218"/>
      <c r="BB873" s="218"/>
      <c r="BC873" s="218"/>
      <c r="BD873" s="218"/>
    </row>
    <row r="874" spans="14:56" ht="37.15" customHeight="1">
      <c r="N874" s="215"/>
      <c r="O874" s="215"/>
      <c r="P874" s="215"/>
      <c r="Q874" s="216"/>
      <c r="T874" s="218"/>
      <c r="U874" s="218"/>
      <c r="V874" s="218"/>
      <c r="W874" s="218"/>
      <c r="X874" s="218"/>
      <c r="Y874" s="218"/>
      <c r="Z874" s="218"/>
      <c r="AA874" s="21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8"/>
      <c r="AX874" s="218"/>
      <c r="AY874" s="218"/>
      <c r="AZ874" s="218"/>
      <c r="BA874" s="218"/>
      <c r="BB874" s="218"/>
      <c r="BC874" s="218"/>
      <c r="BD874" s="218"/>
    </row>
    <row r="875" spans="14:56" ht="37.15" customHeight="1">
      <c r="N875" s="215"/>
      <c r="O875" s="215"/>
      <c r="P875" s="215"/>
      <c r="Q875" s="216"/>
      <c r="T875" s="218"/>
      <c r="U875" s="218"/>
      <c r="V875" s="218"/>
      <c r="W875" s="218"/>
      <c r="X875" s="218"/>
      <c r="Y875" s="218"/>
      <c r="Z875" s="218"/>
      <c r="AA875" s="21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8"/>
      <c r="AX875" s="218"/>
      <c r="AY875" s="218"/>
      <c r="AZ875" s="218"/>
      <c r="BA875" s="218"/>
      <c r="BB875" s="218"/>
      <c r="BC875" s="218"/>
      <c r="BD875" s="218"/>
    </row>
    <row r="876" spans="14:56" ht="37.15" customHeight="1">
      <c r="N876" s="215"/>
      <c r="O876" s="215"/>
      <c r="P876" s="215"/>
      <c r="Q876" s="216"/>
      <c r="T876" s="218"/>
      <c r="U876" s="218"/>
      <c r="V876" s="218"/>
      <c r="W876" s="218"/>
      <c r="X876" s="218"/>
      <c r="Y876" s="218"/>
      <c r="Z876" s="218"/>
      <c r="AA876" s="21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8"/>
      <c r="AX876" s="218"/>
      <c r="AY876" s="218"/>
      <c r="AZ876" s="218"/>
      <c r="BA876" s="218"/>
      <c r="BB876" s="218"/>
      <c r="BC876" s="218"/>
      <c r="BD876" s="218"/>
    </row>
    <row r="877" spans="14:56" ht="37.15" customHeight="1">
      <c r="N877" s="215"/>
      <c r="O877" s="215"/>
      <c r="P877" s="215"/>
      <c r="Q877" s="216"/>
      <c r="T877" s="218"/>
      <c r="U877" s="218"/>
      <c r="V877" s="218"/>
      <c r="W877" s="218"/>
      <c r="X877" s="218"/>
      <c r="Y877" s="218"/>
      <c r="Z877" s="218"/>
      <c r="AA877" s="21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8"/>
      <c r="AX877" s="218"/>
      <c r="AY877" s="218"/>
      <c r="AZ877" s="218"/>
      <c r="BA877" s="218"/>
      <c r="BB877" s="218"/>
      <c r="BC877" s="218"/>
      <c r="BD877" s="218"/>
    </row>
    <row r="878" spans="14:56" ht="37.15" customHeight="1">
      <c r="N878" s="215"/>
      <c r="O878" s="215"/>
      <c r="P878" s="215"/>
      <c r="Q878" s="216"/>
      <c r="T878" s="218"/>
      <c r="U878" s="218"/>
      <c r="V878" s="218"/>
      <c r="W878" s="218"/>
      <c r="X878" s="218"/>
      <c r="Y878" s="218"/>
      <c r="Z878" s="218"/>
      <c r="AA878" s="21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8"/>
      <c r="AX878" s="218"/>
      <c r="AY878" s="218"/>
      <c r="AZ878" s="218"/>
      <c r="BA878" s="218"/>
      <c r="BB878" s="218"/>
      <c r="BC878" s="218"/>
      <c r="BD878" s="218"/>
    </row>
    <row r="879" spans="14:56" ht="37.15" customHeight="1">
      <c r="N879" s="215"/>
      <c r="O879" s="215"/>
      <c r="P879" s="215"/>
      <c r="Q879" s="216"/>
      <c r="T879" s="218"/>
      <c r="U879" s="218"/>
      <c r="V879" s="218"/>
      <c r="W879" s="218"/>
      <c r="X879" s="218"/>
      <c r="Y879" s="218"/>
      <c r="Z879" s="218"/>
      <c r="AA879" s="21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8"/>
      <c r="AX879" s="218"/>
      <c r="AY879" s="218"/>
      <c r="AZ879" s="218"/>
      <c r="BA879" s="218"/>
      <c r="BB879" s="218"/>
      <c r="BC879" s="218"/>
      <c r="BD879" s="218"/>
    </row>
    <row r="880" spans="14:56" ht="37.15" customHeight="1">
      <c r="N880" s="215"/>
      <c r="O880" s="215"/>
      <c r="P880" s="215"/>
      <c r="Q880" s="216"/>
      <c r="T880" s="218"/>
      <c r="U880" s="218"/>
      <c r="V880" s="218"/>
      <c r="W880" s="218"/>
      <c r="X880" s="218"/>
      <c r="Y880" s="218"/>
      <c r="Z880" s="218"/>
      <c r="AA880" s="21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8"/>
      <c r="AX880" s="218"/>
      <c r="AY880" s="218"/>
      <c r="AZ880" s="218"/>
      <c r="BA880" s="218"/>
      <c r="BB880" s="218"/>
      <c r="BC880" s="218"/>
      <c r="BD880" s="218"/>
    </row>
    <row r="881" spans="14:56" ht="37.15" customHeight="1">
      <c r="N881" s="215"/>
      <c r="O881" s="215"/>
      <c r="P881" s="215"/>
      <c r="Q881" s="216"/>
      <c r="T881" s="218"/>
      <c r="U881" s="218"/>
      <c r="V881" s="218"/>
      <c r="W881" s="218"/>
      <c r="X881" s="218"/>
      <c r="Y881" s="218"/>
      <c r="Z881" s="218"/>
      <c r="AA881" s="21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8"/>
      <c r="AX881" s="218"/>
      <c r="AY881" s="218"/>
      <c r="AZ881" s="218"/>
      <c r="BA881" s="218"/>
      <c r="BB881" s="218"/>
      <c r="BC881" s="218"/>
      <c r="BD881" s="218"/>
    </row>
    <row r="882" spans="14:56" ht="37.15" customHeight="1">
      <c r="N882" s="215"/>
      <c r="O882" s="215"/>
      <c r="P882" s="215"/>
      <c r="Q882" s="216"/>
      <c r="T882" s="218"/>
      <c r="U882" s="218"/>
      <c r="V882" s="218"/>
      <c r="W882" s="218"/>
      <c r="X882" s="218"/>
      <c r="Y882" s="218"/>
      <c r="Z882" s="218"/>
      <c r="AA882" s="21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8"/>
      <c r="AX882" s="218"/>
      <c r="AY882" s="218"/>
      <c r="AZ882" s="218"/>
      <c r="BA882" s="218"/>
      <c r="BB882" s="218"/>
      <c r="BC882" s="218"/>
      <c r="BD882" s="218"/>
    </row>
    <row r="883" spans="14:56" ht="37.15" customHeight="1">
      <c r="N883" s="215"/>
      <c r="O883" s="215"/>
      <c r="P883" s="215"/>
      <c r="Q883" s="216"/>
      <c r="T883" s="218"/>
      <c r="U883" s="218"/>
      <c r="V883" s="218"/>
      <c r="W883" s="218"/>
      <c r="X883" s="218"/>
      <c r="Y883" s="218"/>
      <c r="Z883" s="218"/>
      <c r="AA883" s="21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8"/>
      <c r="AX883" s="218"/>
      <c r="AY883" s="218"/>
      <c r="AZ883" s="218"/>
      <c r="BA883" s="218"/>
      <c r="BB883" s="218"/>
      <c r="BC883" s="218"/>
      <c r="BD883" s="218"/>
    </row>
    <row r="884" spans="14:56" ht="37.15" customHeight="1">
      <c r="N884" s="215"/>
      <c r="O884" s="215"/>
      <c r="P884" s="215"/>
      <c r="Q884" s="216"/>
      <c r="T884" s="218"/>
      <c r="U884" s="218"/>
      <c r="V884" s="218"/>
      <c r="W884" s="218"/>
      <c r="X884" s="218"/>
      <c r="Y884" s="218"/>
      <c r="Z884" s="218"/>
      <c r="AA884" s="21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8"/>
      <c r="AX884" s="218"/>
      <c r="AY884" s="218"/>
      <c r="AZ884" s="218"/>
      <c r="BA884" s="218"/>
      <c r="BB884" s="218"/>
      <c r="BC884" s="218"/>
      <c r="BD884" s="218"/>
    </row>
    <row r="885" spans="14:56" ht="37.15" customHeight="1">
      <c r="N885" s="215"/>
      <c r="O885" s="215"/>
      <c r="P885" s="215"/>
      <c r="Q885" s="216"/>
      <c r="T885" s="218"/>
      <c r="U885" s="218"/>
      <c r="V885" s="218"/>
      <c r="W885" s="218"/>
      <c r="X885" s="218"/>
      <c r="Y885" s="218"/>
      <c r="Z885" s="218"/>
      <c r="AA885" s="21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8"/>
      <c r="AX885" s="218"/>
      <c r="AY885" s="218"/>
      <c r="AZ885" s="218"/>
      <c r="BA885" s="218"/>
      <c r="BB885" s="218"/>
      <c r="BC885" s="218"/>
      <c r="BD885" s="218"/>
    </row>
    <row r="886" spans="14:56" ht="37.15" customHeight="1">
      <c r="N886" s="215"/>
      <c r="O886" s="215"/>
      <c r="P886" s="215"/>
      <c r="Q886" s="216"/>
      <c r="T886" s="218"/>
      <c r="U886" s="218"/>
      <c r="V886" s="218"/>
      <c r="W886" s="218"/>
      <c r="X886" s="218"/>
      <c r="Y886" s="218"/>
      <c r="Z886" s="218"/>
      <c r="AA886" s="21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8"/>
      <c r="AX886" s="218"/>
      <c r="AY886" s="218"/>
      <c r="AZ886" s="218"/>
      <c r="BA886" s="218"/>
      <c r="BB886" s="218"/>
      <c r="BC886" s="218"/>
      <c r="BD886" s="218"/>
    </row>
    <row r="887" spans="14:56" ht="37.15" customHeight="1">
      <c r="N887" s="215"/>
      <c r="O887" s="215"/>
      <c r="P887" s="215"/>
      <c r="Q887" s="216"/>
      <c r="T887" s="218"/>
      <c r="U887" s="218"/>
      <c r="V887" s="218"/>
      <c r="W887" s="218"/>
      <c r="X887" s="218"/>
      <c r="Y887" s="218"/>
      <c r="Z887" s="218"/>
      <c r="AA887" s="21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8"/>
      <c r="AX887" s="218"/>
      <c r="AY887" s="218"/>
      <c r="AZ887" s="218"/>
      <c r="BA887" s="218"/>
      <c r="BB887" s="218"/>
      <c r="BC887" s="218"/>
      <c r="BD887" s="218"/>
    </row>
    <row r="888" spans="14:56" ht="37.15" customHeight="1">
      <c r="N888" s="215"/>
      <c r="O888" s="215"/>
      <c r="P888" s="215"/>
      <c r="Q888" s="216"/>
      <c r="T888" s="218"/>
      <c r="U888" s="218"/>
      <c r="V888" s="218"/>
      <c r="W888" s="218"/>
      <c r="X888" s="218"/>
      <c r="Y888" s="218"/>
      <c r="Z888" s="218"/>
      <c r="AA888" s="21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8"/>
      <c r="AX888" s="218"/>
      <c r="AY888" s="218"/>
      <c r="AZ888" s="218"/>
      <c r="BA888" s="218"/>
      <c r="BB888" s="218"/>
      <c r="BC888" s="218"/>
      <c r="BD888" s="218"/>
    </row>
    <row r="889" spans="14:56" ht="37.15" customHeight="1">
      <c r="N889" s="215"/>
      <c r="O889" s="215"/>
      <c r="P889" s="215"/>
      <c r="Q889" s="216"/>
      <c r="T889" s="218"/>
      <c r="U889" s="218"/>
      <c r="V889" s="218"/>
      <c r="W889" s="218"/>
      <c r="X889" s="218"/>
      <c r="Y889" s="218"/>
      <c r="Z889" s="218"/>
      <c r="AA889" s="21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8"/>
      <c r="AX889" s="218"/>
      <c r="AY889" s="218"/>
      <c r="AZ889" s="218"/>
      <c r="BA889" s="218"/>
      <c r="BB889" s="218"/>
      <c r="BC889" s="218"/>
      <c r="BD889" s="218"/>
    </row>
    <row r="890" spans="14:56" ht="37.15" customHeight="1">
      <c r="N890" s="215"/>
      <c r="O890" s="215"/>
      <c r="P890" s="215"/>
      <c r="Q890" s="216"/>
      <c r="T890" s="218"/>
      <c r="U890" s="218"/>
      <c r="V890" s="218"/>
      <c r="W890" s="218"/>
      <c r="X890" s="218"/>
      <c r="Y890" s="218"/>
      <c r="Z890" s="218"/>
      <c r="AA890" s="21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8"/>
      <c r="AX890" s="218"/>
      <c r="AY890" s="218"/>
      <c r="AZ890" s="218"/>
      <c r="BA890" s="218"/>
      <c r="BB890" s="218"/>
      <c r="BC890" s="218"/>
      <c r="BD890" s="218"/>
    </row>
    <row r="891" spans="14:56" ht="37.15" customHeight="1">
      <c r="N891" s="215"/>
      <c r="O891" s="215"/>
      <c r="P891" s="215"/>
      <c r="Q891" s="216"/>
      <c r="T891" s="218"/>
      <c r="U891" s="218"/>
      <c r="V891" s="218"/>
      <c r="W891" s="218"/>
      <c r="X891" s="218"/>
      <c r="Y891" s="218"/>
      <c r="Z891" s="218"/>
      <c r="AA891" s="21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8"/>
      <c r="AX891" s="218"/>
      <c r="AY891" s="218"/>
      <c r="AZ891" s="218"/>
      <c r="BA891" s="218"/>
      <c r="BB891" s="218"/>
      <c r="BC891" s="218"/>
      <c r="BD891" s="218"/>
    </row>
    <row r="892" spans="14:56" ht="37.15" customHeight="1">
      <c r="N892" s="215"/>
      <c r="O892" s="215"/>
      <c r="P892" s="215"/>
      <c r="Q892" s="216"/>
      <c r="T892" s="218"/>
      <c r="U892" s="218"/>
      <c r="V892" s="218"/>
      <c r="W892" s="218"/>
      <c r="X892" s="218"/>
      <c r="Y892" s="218"/>
      <c r="Z892" s="218"/>
      <c r="AA892" s="21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8"/>
      <c r="AX892" s="218"/>
      <c r="AY892" s="218"/>
      <c r="AZ892" s="218"/>
      <c r="BA892" s="218"/>
      <c r="BB892" s="218"/>
      <c r="BC892" s="218"/>
      <c r="BD892" s="218"/>
    </row>
    <row r="893" spans="14:56" ht="37.15" customHeight="1">
      <c r="N893" s="215"/>
      <c r="O893" s="215"/>
      <c r="P893" s="215"/>
      <c r="Q893" s="216"/>
      <c r="T893" s="218"/>
      <c r="U893" s="218"/>
      <c r="V893" s="218"/>
      <c r="W893" s="218"/>
      <c r="X893" s="218"/>
      <c r="Y893" s="218"/>
      <c r="Z893" s="218"/>
      <c r="AA893" s="21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8"/>
      <c r="AX893" s="218"/>
      <c r="AY893" s="218"/>
      <c r="AZ893" s="218"/>
      <c r="BA893" s="218"/>
      <c r="BB893" s="218"/>
      <c r="BC893" s="218"/>
      <c r="BD893" s="218"/>
    </row>
    <row r="894" spans="14:56" ht="37.15" customHeight="1">
      <c r="N894" s="215"/>
      <c r="O894" s="215"/>
      <c r="P894" s="215"/>
      <c r="Q894" s="216"/>
      <c r="T894" s="218"/>
      <c r="U894" s="218"/>
      <c r="V894" s="218"/>
      <c r="W894" s="218"/>
      <c r="X894" s="218"/>
      <c r="Y894" s="218"/>
      <c r="Z894" s="218"/>
      <c r="AA894" s="21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8"/>
      <c r="AX894" s="218"/>
      <c r="AY894" s="218"/>
      <c r="AZ894" s="218"/>
      <c r="BA894" s="218"/>
      <c r="BB894" s="218"/>
      <c r="BC894" s="218"/>
      <c r="BD894" s="218"/>
    </row>
    <row r="895" spans="14:56" ht="37.15" customHeight="1">
      <c r="N895" s="215"/>
      <c r="O895" s="215"/>
      <c r="P895" s="215"/>
      <c r="Q895" s="216"/>
      <c r="T895" s="218"/>
      <c r="U895" s="218"/>
      <c r="V895" s="218"/>
      <c r="W895" s="218"/>
      <c r="X895" s="218"/>
      <c r="Y895" s="218"/>
      <c r="Z895" s="218"/>
      <c r="AA895" s="21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8"/>
      <c r="AX895" s="218"/>
      <c r="AY895" s="218"/>
      <c r="AZ895" s="218"/>
      <c r="BA895" s="218"/>
      <c r="BB895" s="218"/>
      <c r="BC895" s="218"/>
      <c r="BD895" s="218"/>
    </row>
    <row r="896" spans="14:56" ht="37.15" customHeight="1">
      <c r="N896" s="215"/>
      <c r="O896" s="215"/>
      <c r="P896" s="215"/>
      <c r="Q896" s="216"/>
      <c r="T896" s="218"/>
      <c r="U896" s="218"/>
      <c r="V896" s="218"/>
      <c r="W896" s="218"/>
      <c r="X896" s="218"/>
      <c r="Y896" s="218"/>
      <c r="Z896" s="218"/>
      <c r="AA896" s="21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8"/>
      <c r="AX896" s="218"/>
      <c r="AY896" s="218"/>
      <c r="AZ896" s="218"/>
      <c r="BA896" s="218"/>
      <c r="BB896" s="218"/>
      <c r="BC896" s="218"/>
      <c r="BD896" s="218"/>
    </row>
    <row r="897" spans="14:56" ht="37.15" customHeight="1">
      <c r="N897" s="215"/>
      <c r="O897" s="215"/>
      <c r="P897" s="215"/>
      <c r="Q897" s="216"/>
      <c r="T897" s="218"/>
      <c r="U897" s="218"/>
      <c r="V897" s="218"/>
      <c r="W897" s="218"/>
      <c r="X897" s="218"/>
      <c r="Y897" s="218"/>
      <c r="Z897" s="218"/>
      <c r="AA897" s="21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8"/>
      <c r="AX897" s="218"/>
      <c r="AY897" s="218"/>
      <c r="AZ897" s="218"/>
      <c r="BA897" s="218"/>
      <c r="BB897" s="218"/>
      <c r="BC897" s="218"/>
      <c r="BD897" s="218"/>
    </row>
    <row r="898" spans="14:56" ht="37.15" customHeight="1">
      <c r="N898" s="215"/>
      <c r="O898" s="215"/>
      <c r="P898" s="215"/>
      <c r="Q898" s="216"/>
      <c r="T898" s="218"/>
      <c r="U898" s="218"/>
      <c r="V898" s="218"/>
      <c r="W898" s="218"/>
      <c r="X898" s="218"/>
      <c r="Y898" s="218"/>
      <c r="Z898" s="218"/>
      <c r="AA898" s="21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8"/>
      <c r="AX898" s="218"/>
      <c r="AY898" s="218"/>
      <c r="AZ898" s="218"/>
      <c r="BA898" s="218"/>
      <c r="BB898" s="218"/>
      <c r="BC898" s="218"/>
      <c r="BD898" s="218"/>
    </row>
    <row r="899" spans="14:56" ht="37.15" customHeight="1">
      <c r="N899" s="215"/>
      <c r="O899" s="215"/>
      <c r="P899" s="215"/>
      <c r="Q899" s="216"/>
      <c r="T899" s="218"/>
      <c r="U899" s="218"/>
      <c r="V899" s="218"/>
      <c r="W899" s="218"/>
      <c r="X899" s="218"/>
      <c r="Y899" s="218"/>
      <c r="Z899" s="218"/>
      <c r="AA899" s="21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8"/>
      <c r="AX899" s="218"/>
      <c r="AY899" s="218"/>
      <c r="AZ899" s="218"/>
      <c r="BA899" s="218"/>
      <c r="BB899" s="218"/>
      <c r="BC899" s="218"/>
      <c r="BD899" s="218"/>
    </row>
    <row r="900" spans="14:56" ht="37.15" customHeight="1">
      <c r="N900" s="215"/>
      <c r="O900" s="215"/>
      <c r="P900" s="215"/>
      <c r="Q900" s="216"/>
      <c r="T900" s="218"/>
      <c r="U900" s="218"/>
      <c r="V900" s="218"/>
      <c r="W900" s="218"/>
      <c r="X900" s="218"/>
      <c r="Y900" s="218"/>
      <c r="Z900" s="218"/>
      <c r="AA900" s="21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8"/>
      <c r="AX900" s="218"/>
      <c r="AY900" s="218"/>
      <c r="AZ900" s="218"/>
      <c r="BA900" s="218"/>
      <c r="BB900" s="218"/>
      <c r="BC900" s="218"/>
      <c r="BD900" s="218"/>
    </row>
    <row r="901" spans="14:56" ht="37.15" customHeight="1">
      <c r="N901" s="215"/>
      <c r="O901" s="215"/>
      <c r="P901" s="215"/>
      <c r="Q901" s="216"/>
      <c r="T901" s="218"/>
      <c r="U901" s="218"/>
      <c r="V901" s="218"/>
      <c r="W901" s="218"/>
      <c r="X901" s="218"/>
      <c r="Y901" s="218"/>
      <c r="Z901" s="218"/>
      <c r="AA901" s="21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8"/>
      <c r="AX901" s="218"/>
      <c r="AY901" s="218"/>
      <c r="AZ901" s="218"/>
      <c r="BA901" s="218"/>
      <c r="BB901" s="218"/>
      <c r="BC901" s="218"/>
      <c r="BD901" s="218"/>
    </row>
    <row r="902" spans="14:56" ht="37.15" customHeight="1">
      <c r="N902" s="215"/>
      <c r="O902" s="215"/>
      <c r="P902" s="215"/>
      <c r="Q902" s="216"/>
      <c r="T902" s="218"/>
      <c r="U902" s="218"/>
      <c r="V902" s="218"/>
      <c r="W902" s="218"/>
      <c r="X902" s="218"/>
      <c r="Y902" s="218"/>
      <c r="Z902" s="218"/>
      <c r="AA902" s="21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8"/>
      <c r="AX902" s="218"/>
      <c r="AY902" s="218"/>
      <c r="AZ902" s="218"/>
      <c r="BA902" s="218"/>
      <c r="BB902" s="218"/>
      <c r="BC902" s="218"/>
      <c r="BD902" s="218"/>
    </row>
    <row r="903" spans="14:56" ht="37.15" customHeight="1">
      <c r="N903" s="215"/>
      <c r="O903" s="215"/>
      <c r="P903" s="215"/>
      <c r="Q903" s="216"/>
      <c r="T903" s="218"/>
      <c r="U903" s="218"/>
      <c r="V903" s="218"/>
      <c r="W903" s="218"/>
      <c r="X903" s="218"/>
      <c r="Y903" s="218"/>
      <c r="Z903" s="218"/>
      <c r="AA903" s="21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8"/>
      <c r="AX903" s="218"/>
      <c r="AY903" s="218"/>
      <c r="AZ903" s="218"/>
      <c r="BA903" s="218"/>
      <c r="BB903" s="218"/>
      <c r="BC903" s="218"/>
      <c r="BD903" s="218"/>
    </row>
    <row r="904" spans="14:56" ht="37.15" customHeight="1">
      <c r="N904" s="215"/>
      <c r="O904" s="215"/>
      <c r="P904" s="215"/>
      <c r="Q904" s="216"/>
      <c r="T904" s="218"/>
      <c r="U904" s="218"/>
      <c r="V904" s="218"/>
      <c r="W904" s="218"/>
      <c r="X904" s="218"/>
      <c r="Y904" s="218"/>
      <c r="Z904" s="218"/>
      <c r="AA904" s="21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8"/>
      <c r="AX904" s="218"/>
      <c r="AY904" s="218"/>
      <c r="AZ904" s="218"/>
      <c r="BA904" s="218"/>
      <c r="BB904" s="218"/>
      <c r="BC904" s="218"/>
      <c r="BD904" s="218"/>
    </row>
    <row r="905" spans="14:56" ht="37.15" customHeight="1">
      <c r="N905" s="215"/>
      <c r="O905" s="215"/>
      <c r="P905" s="215"/>
      <c r="Q905" s="216"/>
      <c r="T905" s="218"/>
      <c r="U905" s="218"/>
      <c r="V905" s="218"/>
      <c r="W905" s="218"/>
      <c r="X905" s="218"/>
      <c r="Y905" s="218"/>
      <c r="Z905" s="218"/>
      <c r="AA905" s="21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8"/>
      <c r="AX905" s="218"/>
      <c r="AY905" s="218"/>
      <c r="AZ905" s="218"/>
      <c r="BA905" s="218"/>
      <c r="BB905" s="218"/>
      <c r="BC905" s="218"/>
      <c r="BD905" s="218"/>
    </row>
    <row r="906" spans="14:56" ht="37.15" customHeight="1">
      <c r="N906" s="215"/>
      <c r="O906" s="215"/>
      <c r="P906" s="215"/>
      <c r="Q906" s="216"/>
      <c r="T906" s="218"/>
      <c r="U906" s="218"/>
      <c r="V906" s="218"/>
      <c r="W906" s="218"/>
      <c r="X906" s="218"/>
      <c r="Y906" s="218"/>
      <c r="Z906" s="218"/>
      <c r="AA906" s="21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8"/>
      <c r="AX906" s="218"/>
      <c r="AY906" s="218"/>
      <c r="AZ906" s="218"/>
      <c r="BA906" s="218"/>
      <c r="BB906" s="218"/>
      <c r="BC906" s="218"/>
      <c r="BD906" s="218"/>
    </row>
    <row r="907" spans="14:56" ht="37.15" customHeight="1">
      <c r="N907" s="215"/>
      <c r="O907" s="215"/>
      <c r="P907" s="215"/>
      <c r="Q907" s="216"/>
      <c r="T907" s="218"/>
      <c r="U907" s="218"/>
      <c r="V907" s="218"/>
      <c r="W907" s="218"/>
      <c r="X907" s="218"/>
      <c r="Y907" s="218"/>
      <c r="Z907" s="218"/>
      <c r="AA907" s="21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8"/>
      <c r="AX907" s="218"/>
      <c r="AY907" s="218"/>
      <c r="AZ907" s="218"/>
      <c r="BA907" s="218"/>
      <c r="BB907" s="218"/>
      <c r="BC907" s="218"/>
      <c r="BD907" s="218"/>
    </row>
    <row r="908" spans="14:56" ht="37.15" customHeight="1">
      <c r="N908" s="215"/>
      <c r="O908" s="215"/>
      <c r="P908" s="215"/>
      <c r="Q908" s="216"/>
      <c r="T908" s="218"/>
      <c r="U908" s="218"/>
      <c r="V908" s="218"/>
      <c r="W908" s="218"/>
      <c r="X908" s="218"/>
      <c r="Y908" s="218"/>
      <c r="Z908" s="218"/>
      <c r="AA908" s="21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8"/>
      <c r="AX908" s="218"/>
      <c r="AY908" s="218"/>
      <c r="AZ908" s="218"/>
      <c r="BA908" s="218"/>
      <c r="BB908" s="218"/>
      <c r="BC908" s="218"/>
      <c r="BD908" s="218"/>
    </row>
    <row r="909" spans="14:56" ht="37.15" customHeight="1">
      <c r="N909" s="215"/>
      <c r="O909" s="215"/>
      <c r="P909" s="215"/>
      <c r="Q909" s="216"/>
      <c r="T909" s="218"/>
      <c r="U909" s="218"/>
      <c r="V909" s="218"/>
      <c r="W909" s="218"/>
      <c r="X909" s="218"/>
      <c r="Y909" s="218"/>
      <c r="Z909" s="218"/>
      <c r="AA909" s="21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8"/>
      <c r="AX909" s="218"/>
      <c r="AY909" s="218"/>
      <c r="AZ909" s="218"/>
      <c r="BA909" s="218"/>
      <c r="BB909" s="218"/>
      <c r="BC909" s="218"/>
      <c r="BD909" s="218"/>
    </row>
    <row r="910" spans="14:56" ht="37.15" customHeight="1">
      <c r="N910" s="215"/>
      <c r="O910" s="215"/>
      <c r="P910" s="215"/>
      <c r="Q910" s="216"/>
      <c r="T910" s="218"/>
      <c r="U910" s="218"/>
      <c r="V910" s="218"/>
      <c r="W910" s="218"/>
      <c r="X910" s="218"/>
      <c r="Y910" s="218"/>
      <c r="Z910" s="218"/>
      <c r="AA910" s="21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8"/>
      <c r="AX910" s="218"/>
      <c r="AY910" s="218"/>
      <c r="AZ910" s="218"/>
      <c r="BA910" s="218"/>
      <c r="BB910" s="218"/>
      <c r="BC910" s="218"/>
      <c r="BD910" s="218"/>
    </row>
    <row r="911" spans="14:56" ht="37.15" customHeight="1">
      <c r="N911" s="215"/>
      <c r="O911" s="215"/>
      <c r="P911" s="215"/>
      <c r="Q911" s="216"/>
      <c r="T911" s="218"/>
      <c r="U911" s="218"/>
      <c r="V911" s="218"/>
      <c r="W911" s="218"/>
      <c r="X911" s="218"/>
      <c r="Y911" s="218"/>
      <c r="Z911" s="218"/>
      <c r="AA911" s="21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8"/>
      <c r="AX911" s="218"/>
      <c r="AY911" s="218"/>
      <c r="AZ911" s="218"/>
      <c r="BA911" s="218"/>
      <c r="BB911" s="218"/>
      <c r="BC911" s="218"/>
      <c r="BD911" s="218"/>
    </row>
    <row r="912" spans="14:56" ht="37.15" customHeight="1">
      <c r="N912" s="215"/>
      <c r="O912" s="215"/>
      <c r="P912" s="215"/>
      <c r="Q912" s="216"/>
      <c r="T912" s="218"/>
      <c r="U912" s="218"/>
      <c r="V912" s="218"/>
      <c r="W912" s="218"/>
      <c r="X912" s="218"/>
      <c r="Y912" s="218"/>
      <c r="Z912" s="218"/>
      <c r="AA912" s="21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8"/>
      <c r="AX912" s="218"/>
      <c r="AY912" s="218"/>
      <c r="AZ912" s="218"/>
      <c r="BA912" s="218"/>
      <c r="BB912" s="218"/>
      <c r="BC912" s="218"/>
      <c r="BD912" s="218"/>
    </row>
    <row r="913" spans="14:56" ht="37.15" customHeight="1">
      <c r="N913" s="215"/>
      <c r="O913" s="215"/>
      <c r="P913" s="215"/>
      <c r="Q913" s="216"/>
      <c r="T913" s="218"/>
      <c r="U913" s="218"/>
      <c r="V913" s="218"/>
      <c r="W913" s="218"/>
      <c r="X913" s="218"/>
      <c r="Y913" s="218"/>
      <c r="Z913" s="218"/>
      <c r="AA913" s="21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8"/>
      <c r="AX913" s="218"/>
      <c r="AY913" s="218"/>
      <c r="AZ913" s="218"/>
      <c r="BA913" s="218"/>
      <c r="BB913" s="218"/>
      <c r="BC913" s="218"/>
      <c r="BD913" s="218"/>
    </row>
    <row r="914" spans="14:56" ht="37.15" customHeight="1">
      <c r="N914" s="215"/>
      <c r="O914" s="215"/>
      <c r="P914" s="215"/>
      <c r="Q914" s="216"/>
      <c r="T914" s="218"/>
      <c r="U914" s="218"/>
      <c r="V914" s="218"/>
      <c r="W914" s="218"/>
      <c r="X914" s="218"/>
      <c r="Y914" s="218"/>
      <c r="Z914" s="218"/>
      <c r="AA914" s="21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8"/>
      <c r="AX914" s="218"/>
      <c r="AY914" s="218"/>
      <c r="AZ914" s="218"/>
      <c r="BA914" s="218"/>
      <c r="BB914" s="218"/>
      <c r="BC914" s="218"/>
      <c r="BD914" s="218"/>
    </row>
    <row r="915" spans="14:56" ht="37.15" customHeight="1">
      <c r="N915" s="215"/>
      <c r="O915" s="215"/>
      <c r="P915" s="215"/>
      <c r="Q915" s="216"/>
      <c r="T915" s="218"/>
      <c r="U915" s="218"/>
      <c r="V915" s="218"/>
      <c r="W915" s="218"/>
      <c r="X915" s="218"/>
      <c r="Y915" s="218"/>
      <c r="Z915" s="218"/>
      <c r="AA915" s="21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8"/>
      <c r="AX915" s="218"/>
      <c r="AY915" s="218"/>
      <c r="AZ915" s="218"/>
      <c r="BA915" s="218"/>
      <c r="BB915" s="218"/>
      <c r="BC915" s="218"/>
      <c r="BD915" s="218"/>
    </row>
    <row r="916" spans="14:56" ht="37.15" customHeight="1">
      <c r="N916" s="215"/>
      <c r="O916" s="215"/>
      <c r="P916" s="215"/>
      <c r="Q916" s="216"/>
      <c r="T916" s="218"/>
      <c r="U916" s="218"/>
      <c r="V916" s="218"/>
      <c r="W916" s="218"/>
      <c r="X916" s="218"/>
      <c r="Y916" s="218"/>
      <c r="Z916" s="218"/>
      <c r="AA916" s="21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8"/>
      <c r="AX916" s="218"/>
      <c r="AY916" s="218"/>
      <c r="AZ916" s="218"/>
      <c r="BA916" s="218"/>
      <c r="BB916" s="218"/>
      <c r="BC916" s="218"/>
      <c r="BD916" s="218"/>
    </row>
    <row r="917" spans="14:56" ht="37.15" customHeight="1">
      <c r="N917" s="215"/>
      <c r="O917" s="215"/>
      <c r="P917" s="215"/>
      <c r="Q917" s="216"/>
      <c r="AE917" s="215"/>
      <c r="AF917" s="215"/>
      <c r="AG917" s="215"/>
      <c r="AH917" s="215"/>
      <c r="AI917" s="215"/>
      <c r="AJ917" s="215"/>
      <c r="AK917" s="215"/>
      <c r="AL917" s="215"/>
      <c r="AM917" s="215"/>
      <c r="AN917" s="215"/>
      <c r="AO917" s="215"/>
      <c r="AP917" s="215"/>
      <c r="AQ917" s="215"/>
      <c r="AR917" s="215"/>
      <c r="AS917" s="215"/>
      <c r="AT917" s="215"/>
      <c r="AU917" s="215"/>
      <c r="AV917" s="215"/>
    </row>
    <row r="918" spans="14:56" ht="37.15" customHeight="1">
      <c r="N918" s="215"/>
      <c r="O918" s="215"/>
      <c r="P918" s="215"/>
      <c r="Q918" s="216"/>
      <c r="AE918" s="215"/>
      <c r="AF918" s="215"/>
      <c r="AG918" s="215"/>
      <c r="AH918" s="215"/>
      <c r="AI918" s="215"/>
      <c r="AJ918" s="215"/>
      <c r="AK918" s="215"/>
      <c r="AL918" s="215"/>
      <c r="AM918" s="215"/>
      <c r="AN918" s="215"/>
      <c r="AO918" s="215"/>
      <c r="AP918" s="215"/>
      <c r="AQ918" s="215"/>
      <c r="AR918" s="215"/>
      <c r="AS918" s="215"/>
      <c r="AT918" s="215"/>
      <c r="AU918" s="215"/>
      <c r="AV918" s="215"/>
    </row>
    <row r="919" spans="14:56" ht="37.15" customHeight="1">
      <c r="N919" s="215"/>
      <c r="O919" s="215"/>
      <c r="P919" s="215"/>
      <c r="Q919" s="216"/>
      <c r="AE919" s="215"/>
      <c r="AF919" s="215"/>
      <c r="AG919" s="215"/>
      <c r="AH919" s="215"/>
      <c r="AI919" s="215"/>
      <c r="AJ919" s="215"/>
      <c r="AK919" s="215"/>
      <c r="AL919" s="215"/>
      <c r="AM919" s="215"/>
      <c r="AN919" s="215"/>
      <c r="AO919" s="215"/>
      <c r="AP919" s="215"/>
      <c r="AQ919" s="215"/>
      <c r="AR919" s="215"/>
      <c r="AS919" s="215"/>
      <c r="AT919" s="215"/>
      <c r="AU919" s="215"/>
      <c r="AV919" s="215"/>
    </row>
    <row r="920" spans="14:56" ht="37.15" customHeight="1">
      <c r="N920" s="215"/>
      <c r="O920" s="215"/>
      <c r="P920" s="215"/>
      <c r="Q920" s="216"/>
      <c r="AE920" s="215"/>
      <c r="AF920" s="215"/>
      <c r="AG920" s="215"/>
      <c r="AH920" s="215"/>
      <c r="AI920" s="215"/>
      <c r="AJ920" s="215"/>
      <c r="AK920" s="215"/>
      <c r="AL920" s="215"/>
      <c r="AM920" s="215"/>
      <c r="AN920" s="215"/>
      <c r="AO920" s="215"/>
      <c r="AP920" s="215"/>
      <c r="AQ920" s="215"/>
      <c r="AR920" s="215"/>
      <c r="AS920" s="215"/>
      <c r="AT920" s="215"/>
      <c r="AU920" s="215"/>
      <c r="AV920" s="215"/>
    </row>
    <row r="921" spans="14:56" ht="37.15" customHeight="1">
      <c r="N921" s="215"/>
      <c r="O921" s="215"/>
      <c r="P921" s="215"/>
      <c r="Q921" s="216"/>
      <c r="AE921" s="215"/>
      <c r="AF921" s="215"/>
      <c r="AG921" s="215"/>
      <c r="AH921" s="215"/>
      <c r="AI921" s="215"/>
      <c r="AJ921" s="215"/>
      <c r="AK921" s="215"/>
      <c r="AL921" s="215"/>
      <c r="AM921" s="215"/>
      <c r="AN921" s="215"/>
      <c r="AO921" s="215"/>
      <c r="AP921" s="215"/>
      <c r="AQ921" s="215"/>
      <c r="AR921" s="215"/>
      <c r="AS921" s="215"/>
      <c r="AT921" s="215"/>
      <c r="AU921" s="215"/>
      <c r="AV921" s="215"/>
    </row>
    <row r="922" spans="14:56" ht="37.15" customHeight="1">
      <c r="N922" s="215"/>
      <c r="O922" s="215"/>
      <c r="P922" s="215"/>
      <c r="Q922" s="216"/>
      <c r="AE922" s="215"/>
      <c r="AF922" s="215"/>
      <c r="AG922" s="215"/>
      <c r="AH922" s="215"/>
      <c r="AI922" s="215"/>
      <c r="AJ922" s="215"/>
      <c r="AK922" s="215"/>
      <c r="AL922" s="215"/>
      <c r="AM922" s="215"/>
      <c r="AN922" s="215"/>
      <c r="AO922" s="215"/>
      <c r="AP922" s="215"/>
      <c r="AQ922" s="215"/>
      <c r="AR922" s="215"/>
      <c r="AS922" s="215"/>
      <c r="AT922" s="215"/>
      <c r="AU922" s="215"/>
      <c r="AV922" s="215"/>
    </row>
    <row r="923" spans="14:56" ht="37.15" customHeight="1">
      <c r="N923" s="215"/>
      <c r="O923" s="215"/>
      <c r="P923" s="215"/>
      <c r="Q923" s="216"/>
      <c r="AE923" s="215"/>
      <c r="AF923" s="215"/>
      <c r="AG923" s="215"/>
      <c r="AH923" s="215"/>
      <c r="AI923" s="215"/>
      <c r="AJ923" s="215"/>
      <c r="AK923" s="215"/>
      <c r="AL923" s="215"/>
      <c r="AM923" s="215"/>
      <c r="AN923" s="215"/>
      <c r="AO923" s="215"/>
      <c r="AP923" s="215"/>
      <c r="AQ923" s="215"/>
      <c r="AR923" s="215"/>
      <c r="AS923" s="215"/>
      <c r="AT923" s="215"/>
      <c r="AU923" s="215"/>
      <c r="AV923" s="215"/>
    </row>
    <row r="924" spans="14:56" ht="37.15" customHeight="1">
      <c r="N924" s="215"/>
      <c r="O924" s="215"/>
      <c r="P924" s="215"/>
      <c r="Q924" s="216"/>
      <c r="AE924" s="215"/>
      <c r="AF924" s="215"/>
      <c r="AG924" s="215"/>
      <c r="AH924" s="215"/>
      <c r="AI924" s="215"/>
      <c r="AJ924" s="215"/>
      <c r="AK924" s="215"/>
      <c r="AL924" s="215"/>
      <c r="AM924" s="215"/>
      <c r="AN924" s="215"/>
      <c r="AO924" s="215"/>
      <c r="AP924" s="215"/>
      <c r="AQ924" s="215"/>
      <c r="AR924" s="215"/>
      <c r="AS924" s="215"/>
      <c r="AT924" s="215"/>
      <c r="AU924" s="215"/>
      <c r="AV924" s="215"/>
    </row>
    <row r="925" spans="14:56" ht="37.15" customHeight="1">
      <c r="N925" s="215"/>
      <c r="O925" s="215"/>
      <c r="P925" s="215"/>
      <c r="Q925" s="216"/>
      <c r="AE925" s="215"/>
      <c r="AF925" s="215"/>
      <c r="AG925" s="215"/>
      <c r="AH925" s="215"/>
      <c r="AI925" s="215"/>
      <c r="AJ925" s="215"/>
      <c r="AK925" s="215"/>
      <c r="AL925" s="215"/>
      <c r="AM925" s="215"/>
      <c r="AN925" s="215"/>
      <c r="AO925" s="215"/>
      <c r="AP925" s="215"/>
      <c r="AQ925" s="215"/>
      <c r="AR925" s="215"/>
      <c r="AS925" s="215"/>
      <c r="AT925" s="215"/>
      <c r="AU925" s="215"/>
      <c r="AV925" s="215"/>
    </row>
    <row r="926" spans="14:56" ht="37.15" customHeight="1">
      <c r="N926" s="215"/>
      <c r="O926" s="215"/>
      <c r="P926" s="215"/>
      <c r="Q926" s="216"/>
      <c r="AE926" s="215"/>
      <c r="AF926" s="215"/>
      <c r="AG926" s="215"/>
      <c r="AH926" s="215"/>
      <c r="AI926" s="215"/>
      <c r="AJ926" s="215"/>
      <c r="AK926" s="215"/>
      <c r="AL926" s="215"/>
      <c r="AM926" s="215"/>
      <c r="AN926" s="215"/>
      <c r="AO926" s="215"/>
      <c r="AP926" s="215"/>
      <c r="AQ926" s="215"/>
      <c r="AR926" s="215"/>
      <c r="AS926" s="215"/>
      <c r="AT926" s="215"/>
      <c r="AU926" s="215"/>
      <c r="AV926" s="215"/>
    </row>
    <row r="927" spans="14:56" ht="37.15" customHeight="1">
      <c r="N927" s="215"/>
      <c r="O927" s="215"/>
      <c r="P927" s="215"/>
      <c r="Q927" s="216"/>
      <c r="AE927" s="215"/>
      <c r="AF927" s="215"/>
      <c r="AG927" s="215"/>
      <c r="AH927" s="215"/>
      <c r="AI927" s="215"/>
      <c r="AJ927" s="215"/>
      <c r="AK927" s="215"/>
      <c r="AL927" s="215"/>
      <c r="AM927" s="215"/>
      <c r="AN927" s="215"/>
      <c r="AO927" s="215"/>
      <c r="AP927" s="215"/>
      <c r="AQ927" s="215"/>
      <c r="AR927" s="215"/>
      <c r="AS927" s="215"/>
      <c r="AT927" s="215"/>
      <c r="AU927" s="215"/>
      <c r="AV927" s="215"/>
    </row>
    <row r="928" spans="14:56" ht="37.15" customHeight="1">
      <c r="N928" s="215"/>
      <c r="O928" s="215"/>
      <c r="P928" s="215"/>
      <c r="Q928" s="216"/>
      <c r="AE928" s="215"/>
      <c r="AF928" s="215"/>
      <c r="AG928" s="215"/>
      <c r="AH928" s="215"/>
      <c r="AI928" s="215"/>
      <c r="AJ928" s="215"/>
      <c r="AK928" s="215"/>
      <c r="AL928" s="215"/>
      <c r="AM928" s="215"/>
      <c r="AN928" s="215"/>
      <c r="AO928" s="215"/>
      <c r="AP928" s="215"/>
      <c r="AQ928" s="215"/>
      <c r="AR928" s="215"/>
      <c r="AS928" s="215"/>
      <c r="AT928" s="215"/>
      <c r="AU928" s="215"/>
      <c r="AV928" s="215"/>
    </row>
    <row r="929" spans="14:48" ht="37.15" customHeight="1">
      <c r="N929" s="215"/>
      <c r="O929" s="215"/>
      <c r="P929" s="215"/>
      <c r="Q929" s="216"/>
      <c r="AE929" s="215"/>
      <c r="AF929" s="215"/>
      <c r="AG929" s="215"/>
      <c r="AH929" s="215"/>
      <c r="AI929" s="215"/>
      <c r="AJ929" s="215"/>
      <c r="AK929" s="215"/>
      <c r="AL929" s="215"/>
      <c r="AM929" s="215"/>
      <c r="AN929" s="215"/>
      <c r="AO929" s="215"/>
      <c r="AP929" s="215"/>
      <c r="AQ929" s="215"/>
      <c r="AR929" s="215"/>
      <c r="AS929" s="215"/>
      <c r="AT929" s="215"/>
      <c r="AU929" s="215"/>
      <c r="AV929" s="215"/>
    </row>
    <row r="930" spans="14:48" ht="37.15" customHeight="1">
      <c r="N930" s="215"/>
      <c r="O930" s="215"/>
      <c r="P930" s="215"/>
      <c r="Q930" s="216"/>
      <c r="AE930" s="215"/>
      <c r="AF930" s="215"/>
      <c r="AG930" s="215"/>
      <c r="AH930" s="215"/>
      <c r="AI930" s="215"/>
      <c r="AJ930" s="215"/>
      <c r="AK930" s="215"/>
      <c r="AL930" s="215"/>
      <c r="AM930" s="215"/>
      <c r="AN930" s="215"/>
      <c r="AO930" s="215"/>
      <c r="AP930" s="215"/>
      <c r="AQ930" s="215"/>
      <c r="AR930" s="215"/>
      <c r="AS930" s="215"/>
      <c r="AT930" s="215"/>
      <c r="AU930" s="215"/>
      <c r="AV930" s="215"/>
    </row>
    <row r="931" spans="14:48" ht="37.15" customHeight="1">
      <c r="N931" s="215"/>
      <c r="O931" s="215"/>
      <c r="P931" s="215"/>
      <c r="Q931" s="216"/>
      <c r="AE931" s="215"/>
      <c r="AF931" s="215"/>
      <c r="AG931" s="215"/>
      <c r="AH931" s="215"/>
      <c r="AI931" s="215"/>
      <c r="AJ931" s="215"/>
      <c r="AK931" s="215"/>
      <c r="AL931" s="215"/>
      <c r="AM931" s="215"/>
      <c r="AN931" s="215"/>
      <c r="AO931" s="215"/>
      <c r="AP931" s="215"/>
      <c r="AQ931" s="215"/>
      <c r="AR931" s="215"/>
      <c r="AS931" s="215"/>
      <c r="AT931" s="215"/>
      <c r="AU931" s="215"/>
      <c r="AV931" s="215"/>
    </row>
    <row r="932" spans="14:48" ht="37.15" customHeight="1">
      <c r="N932" s="215"/>
      <c r="O932" s="215"/>
      <c r="P932" s="215"/>
      <c r="Q932" s="216"/>
      <c r="AE932" s="215"/>
      <c r="AF932" s="215"/>
      <c r="AG932" s="215"/>
      <c r="AH932" s="215"/>
      <c r="AI932" s="215"/>
      <c r="AJ932" s="215"/>
      <c r="AK932" s="215"/>
      <c r="AL932" s="215"/>
      <c r="AM932" s="215"/>
      <c r="AN932" s="215"/>
      <c r="AO932" s="215"/>
      <c r="AP932" s="215"/>
      <c r="AQ932" s="215"/>
      <c r="AR932" s="215"/>
      <c r="AS932" s="215"/>
      <c r="AT932" s="215"/>
      <c r="AU932" s="215"/>
      <c r="AV932" s="215"/>
    </row>
    <row r="933" spans="14:48" ht="37.15" customHeight="1">
      <c r="N933" s="215"/>
      <c r="O933" s="215"/>
      <c r="P933" s="215"/>
      <c r="Q933" s="216"/>
      <c r="AE933" s="215"/>
      <c r="AF933" s="215"/>
      <c r="AG933" s="215"/>
      <c r="AH933" s="215"/>
      <c r="AI933" s="215"/>
      <c r="AJ933" s="215"/>
      <c r="AK933" s="215"/>
      <c r="AL933" s="215"/>
      <c r="AM933" s="215"/>
      <c r="AN933" s="215"/>
      <c r="AO933" s="215"/>
      <c r="AP933" s="215"/>
      <c r="AQ933" s="215"/>
      <c r="AR933" s="215"/>
      <c r="AS933" s="215"/>
      <c r="AT933" s="215"/>
      <c r="AU933" s="215"/>
      <c r="AV933" s="215"/>
    </row>
    <row r="934" spans="14:48" ht="37.15" customHeight="1">
      <c r="N934" s="215"/>
      <c r="O934" s="215"/>
      <c r="P934" s="215"/>
      <c r="Q934" s="216"/>
      <c r="AE934" s="215"/>
      <c r="AF934" s="215"/>
      <c r="AG934" s="215"/>
      <c r="AH934" s="215"/>
      <c r="AI934" s="215"/>
      <c r="AJ934" s="215"/>
      <c r="AK934" s="215"/>
      <c r="AL934" s="215"/>
      <c r="AM934" s="215"/>
      <c r="AN934" s="215"/>
      <c r="AO934" s="215"/>
      <c r="AP934" s="215"/>
      <c r="AQ934" s="215"/>
      <c r="AR934" s="215"/>
      <c r="AS934" s="215"/>
      <c r="AT934" s="215"/>
      <c r="AU934" s="215"/>
      <c r="AV934" s="215"/>
    </row>
    <row r="935" spans="14:48" ht="37.15" customHeight="1">
      <c r="N935" s="215"/>
      <c r="O935" s="215"/>
      <c r="P935" s="215"/>
      <c r="Q935" s="216"/>
      <c r="AE935" s="215"/>
      <c r="AF935" s="215"/>
      <c r="AG935" s="215"/>
      <c r="AH935" s="215"/>
      <c r="AI935" s="215"/>
      <c r="AJ935" s="215"/>
      <c r="AK935" s="215"/>
      <c r="AL935" s="215"/>
      <c r="AM935" s="215"/>
      <c r="AN935" s="215"/>
      <c r="AO935" s="215"/>
      <c r="AP935" s="215"/>
      <c r="AQ935" s="215"/>
      <c r="AR935" s="215"/>
      <c r="AS935" s="215"/>
      <c r="AT935" s="215"/>
      <c r="AU935" s="215"/>
      <c r="AV935" s="215"/>
    </row>
    <row r="936" spans="14:48" ht="37.15" customHeight="1">
      <c r="N936" s="215"/>
      <c r="O936" s="215"/>
      <c r="P936" s="215"/>
      <c r="Q936" s="216"/>
      <c r="AE936" s="215"/>
      <c r="AF936" s="215"/>
      <c r="AG936" s="215"/>
      <c r="AH936" s="215"/>
      <c r="AI936" s="215"/>
      <c r="AJ936" s="215"/>
      <c r="AK936" s="215"/>
      <c r="AL936" s="215"/>
      <c r="AM936" s="215"/>
      <c r="AN936" s="215"/>
      <c r="AO936" s="215"/>
      <c r="AP936" s="215"/>
      <c r="AQ936" s="215"/>
      <c r="AR936" s="215"/>
      <c r="AS936" s="215"/>
      <c r="AT936" s="215"/>
      <c r="AU936" s="215"/>
      <c r="AV936" s="215"/>
    </row>
    <row r="937" spans="14:48" ht="37.15" customHeight="1">
      <c r="N937" s="215"/>
      <c r="O937" s="215"/>
      <c r="P937" s="215"/>
      <c r="Q937" s="216"/>
      <c r="AE937" s="215"/>
      <c r="AF937" s="215"/>
      <c r="AG937" s="215"/>
      <c r="AH937" s="215"/>
      <c r="AI937" s="215"/>
      <c r="AJ937" s="215"/>
      <c r="AK937" s="215"/>
      <c r="AL937" s="215"/>
      <c r="AM937" s="215"/>
      <c r="AN937" s="215"/>
      <c r="AO937" s="215"/>
      <c r="AP937" s="215"/>
      <c r="AQ937" s="215"/>
      <c r="AR937" s="215"/>
      <c r="AS937" s="215"/>
      <c r="AT937" s="215"/>
      <c r="AU937" s="215"/>
      <c r="AV937" s="215"/>
    </row>
    <row r="938" spans="14:48" ht="37.15" customHeight="1">
      <c r="N938" s="215"/>
      <c r="O938" s="215"/>
      <c r="P938" s="215"/>
      <c r="Q938" s="216"/>
      <c r="AE938" s="215"/>
      <c r="AF938" s="215"/>
      <c r="AG938" s="215"/>
      <c r="AH938" s="215"/>
      <c r="AI938" s="215"/>
      <c r="AJ938" s="215"/>
      <c r="AK938" s="215"/>
      <c r="AL938" s="215"/>
      <c r="AM938" s="215"/>
      <c r="AN938" s="215"/>
      <c r="AO938" s="215"/>
      <c r="AP938" s="215"/>
      <c r="AQ938" s="215"/>
      <c r="AR938" s="215"/>
      <c r="AS938" s="215"/>
      <c r="AT938" s="215"/>
      <c r="AU938" s="215"/>
      <c r="AV938" s="215"/>
    </row>
    <row r="939" spans="14:48" ht="37.15" customHeight="1">
      <c r="N939" s="215"/>
      <c r="O939" s="215"/>
      <c r="P939" s="215"/>
      <c r="Q939" s="216"/>
      <c r="AE939" s="215"/>
      <c r="AF939" s="215"/>
      <c r="AG939" s="215"/>
      <c r="AH939" s="215"/>
      <c r="AI939" s="215"/>
      <c r="AJ939" s="215"/>
      <c r="AK939" s="215"/>
      <c r="AL939" s="215"/>
      <c r="AM939" s="215"/>
      <c r="AN939" s="215"/>
      <c r="AO939" s="215"/>
      <c r="AP939" s="215"/>
      <c r="AQ939" s="215"/>
      <c r="AR939" s="215"/>
      <c r="AS939" s="215"/>
      <c r="AT939" s="215"/>
      <c r="AU939" s="215"/>
      <c r="AV939" s="215"/>
    </row>
    <row r="940" spans="14:48" ht="37.15" customHeight="1">
      <c r="N940" s="215"/>
      <c r="O940" s="215"/>
      <c r="P940" s="215"/>
      <c r="Q940" s="216"/>
      <c r="AE940" s="215"/>
      <c r="AF940" s="215"/>
      <c r="AG940" s="215"/>
      <c r="AH940" s="215"/>
      <c r="AI940" s="215"/>
      <c r="AJ940" s="215"/>
      <c r="AK940" s="215"/>
      <c r="AL940" s="215"/>
      <c r="AM940" s="215"/>
      <c r="AN940" s="215"/>
      <c r="AO940" s="215"/>
      <c r="AP940" s="215"/>
      <c r="AQ940" s="215"/>
      <c r="AR940" s="215"/>
      <c r="AS940" s="215"/>
      <c r="AT940" s="215"/>
      <c r="AU940" s="215"/>
      <c r="AV940" s="215"/>
    </row>
    <row r="941" spans="14:48" ht="37.15" customHeight="1">
      <c r="N941" s="215"/>
      <c r="O941" s="215"/>
      <c r="P941" s="215"/>
      <c r="Q941" s="216"/>
      <c r="AE941" s="215"/>
      <c r="AF941" s="215"/>
      <c r="AG941" s="215"/>
      <c r="AH941" s="215"/>
      <c r="AI941" s="215"/>
      <c r="AJ941" s="215"/>
      <c r="AK941" s="215"/>
      <c r="AL941" s="215"/>
      <c r="AM941" s="215"/>
      <c r="AN941" s="215"/>
      <c r="AO941" s="215"/>
      <c r="AP941" s="215"/>
      <c r="AQ941" s="215"/>
      <c r="AR941" s="215"/>
      <c r="AS941" s="215"/>
      <c r="AT941" s="215"/>
      <c r="AU941" s="215"/>
      <c r="AV941" s="215"/>
    </row>
    <row r="942" spans="14:48" ht="37.15" customHeight="1">
      <c r="N942" s="215"/>
      <c r="O942" s="215"/>
      <c r="P942" s="215"/>
      <c r="Q942" s="216"/>
      <c r="AE942" s="215"/>
      <c r="AF942" s="215"/>
      <c r="AG942" s="215"/>
      <c r="AH942" s="215"/>
      <c r="AI942" s="215"/>
      <c r="AJ942" s="215"/>
      <c r="AK942" s="215"/>
      <c r="AL942" s="215"/>
      <c r="AM942" s="215"/>
      <c r="AN942" s="215"/>
      <c r="AO942" s="215"/>
      <c r="AP942" s="215"/>
      <c r="AQ942" s="215"/>
      <c r="AR942" s="215"/>
      <c r="AS942" s="215"/>
      <c r="AT942" s="215"/>
      <c r="AU942" s="215"/>
      <c r="AV942" s="215"/>
    </row>
    <row r="943" spans="14:48" ht="37.15" customHeight="1">
      <c r="N943" s="215"/>
      <c r="O943" s="215"/>
      <c r="P943" s="215"/>
      <c r="Q943" s="216"/>
      <c r="AE943" s="215"/>
      <c r="AF943" s="215"/>
      <c r="AG943" s="215"/>
      <c r="AH943" s="215"/>
      <c r="AI943" s="215"/>
      <c r="AJ943" s="215"/>
      <c r="AK943" s="215"/>
      <c r="AL943" s="215"/>
      <c r="AM943" s="215"/>
      <c r="AN943" s="215"/>
      <c r="AO943" s="215"/>
      <c r="AP943" s="215"/>
      <c r="AQ943" s="215"/>
      <c r="AR943" s="215"/>
      <c r="AS943" s="215"/>
      <c r="AT943" s="215"/>
      <c r="AU943" s="215"/>
      <c r="AV943" s="215"/>
    </row>
    <row r="944" spans="14:48" ht="37.15" customHeight="1">
      <c r="N944" s="215"/>
      <c r="O944" s="215"/>
      <c r="P944" s="215"/>
      <c r="Q944" s="216"/>
      <c r="AE944" s="215"/>
      <c r="AF944" s="215"/>
      <c r="AG944" s="215"/>
      <c r="AH944" s="215"/>
      <c r="AI944" s="215"/>
      <c r="AJ944" s="215"/>
      <c r="AK944" s="215"/>
      <c r="AL944" s="215"/>
      <c r="AM944" s="215"/>
      <c r="AN944" s="215"/>
      <c r="AO944" s="215"/>
      <c r="AP944" s="215"/>
      <c r="AQ944" s="215"/>
      <c r="AR944" s="215"/>
      <c r="AS944" s="215"/>
      <c r="AT944" s="215"/>
      <c r="AU944" s="215"/>
      <c r="AV944" s="215"/>
    </row>
    <row r="945" spans="14:48" ht="37.15" customHeight="1">
      <c r="N945" s="215"/>
      <c r="O945" s="215"/>
      <c r="P945" s="215"/>
      <c r="Q945" s="216"/>
      <c r="AE945" s="215"/>
      <c r="AF945" s="215"/>
      <c r="AG945" s="215"/>
      <c r="AH945" s="215"/>
      <c r="AI945" s="215"/>
      <c r="AJ945" s="215"/>
      <c r="AK945" s="215"/>
      <c r="AL945" s="215"/>
      <c r="AM945" s="215"/>
      <c r="AN945" s="215"/>
      <c r="AO945" s="215"/>
      <c r="AP945" s="215"/>
      <c r="AQ945" s="215"/>
      <c r="AR945" s="215"/>
      <c r="AS945" s="215"/>
      <c r="AT945" s="215"/>
      <c r="AU945" s="215"/>
      <c r="AV945" s="215"/>
    </row>
    <row r="946" spans="14:48" ht="37.15" customHeight="1">
      <c r="N946" s="215"/>
      <c r="O946" s="215"/>
      <c r="P946" s="215"/>
      <c r="Q946" s="216"/>
      <c r="AE946" s="215"/>
      <c r="AF946" s="215"/>
      <c r="AG946" s="215"/>
      <c r="AH946" s="215"/>
      <c r="AI946" s="215"/>
      <c r="AJ946" s="215"/>
      <c r="AK946" s="215"/>
      <c r="AL946" s="215"/>
      <c r="AM946" s="215"/>
      <c r="AN946" s="215"/>
      <c r="AO946" s="215"/>
      <c r="AP946" s="215"/>
      <c r="AQ946" s="215"/>
      <c r="AR946" s="215"/>
      <c r="AS946" s="215"/>
      <c r="AT946" s="215"/>
      <c r="AU946" s="215"/>
      <c r="AV946" s="215"/>
    </row>
    <row r="947" spans="14:48" ht="37.15" customHeight="1">
      <c r="N947" s="215"/>
      <c r="O947" s="215"/>
      <c r="P947" s="215"/>
      <c r="Q947" s="216"/>
      <c r="AE947" s="215"/>
      <c r="AF947" s="215"/>
      <c r="AG947" s="215"/>
      <c r="AH947" s="215"/>
      <c r="AI947" s="215"/>
      <c r="AJ947" s="215"/>
      <c r="AK947" s="215"/>
      <c r="AL947" s="215"/>
      <c r="AM947" s="215"/>
      <c r="AN947" s="215"/>
      <c r="AO947" s="215"/>
      <c r="AP947" s="215"/>
      <c r="AQ947" s="215"/>
      <c r="AR947" s="215"/>
      <c r="AS947" s="215"/>
      <c r="AT947" s="215"/>
      <c r="AU947" s="215"/>
      <c r="AV947" s="215"/>
    </row>
    <row r="948" spans="14:48" ht="37.15" customHeight="1">
      <c r="N948" s="215"/>
      <c r="O948" s="215"/>
      <c r="P948" s="215"/>
      <c r="Q948" s="216"/>
      <c r="AE948" s="215"/>
      <c r="AF948" s="215"/>
      <c r="AG948" s="215"/>
      <c r="AH948" s="215"/>
      <c r="AI948" s="215"/>
      <c r="AJ948" s="215"/>
      <c r="AK948" s="215"/>
      <c r="AL948" s="215"/>
      <c r="AM948" s="215"/>
      <c r="AN948" s="215"/>
      <c r="AO948" s="215"/>
      <c r="AP948" s="215"/>
      <c r="AQ948" s="215"/>
      <c r="AR948" s="215"/>
      <c r="AS948" s="215"/>
      <c r="AT948" s="215"/>
      <c r="AU948" s="215"/>
      <c r="AV948" s="215"/>
    </row>
    <row r="949" spans="14:48" ht="37.15" customHeight="1">
      <c r="N949" s="215"/>
      <c r="O949" s="215"/>
      <c r="P949" s="215"/>
      <c r="Q949" s="216"/>
      <c r="AE949" s="215"/>
      <c r="AF949" s="215"/>
      <c r="AG949" s="215"/>
      <c r="AH949" s="215"/>
      <c r="AI949" s="215"/>
      <c r="AJ949" s="215"/>
      <c r="AK949" s="215"/>
      <c r="AL949" s="215"/>
      <c r="AM949" s="215"/>
      <c r="AN949" s="215"/>
      <c r="AO949" s="215"/>
      <c r="AP949" s="215"/>
      <c r="AQ949" s="215"/>
      <c r="AR949" s="215"/>
      <c r="AS949" s="215"/>
      <c r="AT949" s="215"/>
      <c r="AU949" s="215"/>
      <c r="AV949" s="215"/>
    </row>
    <row r="950" spans="14:48" ht="37.15" customHeight="1">
      <c r="N950" s="215"/>
      <c r="O950" s="215"/>
      <c r="P950" s="215"/>
      <c r="Q950" s="216"/>
      <c r="AE950" s="215"/>
      <c r="AF950" s="215"/>
      <c r="AG950" s="215"/>
      <c r="AH950" s="215"/>
      <c r="AI950" s="215"/>
      <c r="AJ950" s="215"/>
      <c r="AK950" s="215"/>
      <c r="AL950" s="215"/>
      <c r="AM950" s="215"/>
      <c r="AN950" s="215"/>
      <c r="AO950" s="215"/>
      <c r="AP950" s="215"/>
      <c r="AQ950" s="215"/>
      <c r="AR950" s="215"/>
      <c r="AS950" s="215"/>
      <c r="AT950" s="215"/>
      <c r="AU950" s="215"/>
      <c r="AV950" s="215"/>
    </row>
    <row r="951" spans="14:48" ht="37.15" customHeight="1">
      <c r="N951" s="215"/>
      <c r="O951" s="215"/>
      <c r="P951" s="215"/>
      <c r="Q951" s="216"/>
      <c r="AE951" s="215"/>
      <c r="AF951" s="215"/>
      <c r="AG951" s="215"/>
      <c r="AH951" s="215"/>
      <c r="AI951" s="215"/>
      <c r="AJ951" s="215"/>
      <c r="AK951" s="215"/>
      <c r="AL951" s="215"/>
      <c r="AM951" s="215"/>
      <c r="AN951" s="215"/>
      <c r="AO951" s="215"/>
      <c r="AP951" s="215"/>
      <c r="AQ951" s="215"/>
      <c r="AR951" s="215"/>
      <c r="AS951" s="215"/>
      <c r="AT951" s="215"/>
      <c r="AU951" s="215"/>
      <c r="AV951" s="215"/>
    </row>
    <row r="952" spans="14:48" ht="37.15" customHeight="1">
      <c r="N952" s="215"/>
      <c r="O952" s="215"/>
      <c r="P952" s="215"/>
      <c r="Q952" s="216"/>
      <c r="AE952" s="215"/>
      <c r="AF952" s="215"/>
      <c r="AG952" s="215"/>
      <c r="AH952" s="215"/>
      <c r="AI952" s="215"/>
      <c r="AJ952" s="215"/>
      <c r="AK952" s="215"/>
      <c r="AL952" s="215"/>
      <c r="AM952" s="215"/>
      <c r="AN952" s="215"/>
      <c r="AO952" s="215"/>
      <c r="AP952" s="215"/>
      <c r="AQ952" s="215"/>
      <c r="AR952" s="215"/>
      <c r="AS952" s="215"/>
      <c r="AT952" s="215"/>
      <c r="AU952" s="215"/>
      <c r="AV952" s="215"/>
    </row>
    <row r="953" spans="14:48" ht="37.15" customHeight="1">
      <c r="N953" s="215"/>
      <c r="O953" s="215"/>
      <c r="P953" s="215"/>
      <c r="Q953" s="216"/>
      <c r="AE953" s="215"/>
      <c r="AF953" s="215"/>
      <c r="AG953" s="215"/>
      <c r="AH953" s="215"/>
      <c r="AI953" s="215"/>
      <c r="AJ953" s="215"/>
      <c r="AK953" s="215"/>
      <c r="AL953" s="215"/>
      <c r="AM953" s="215"/>
      <c r="AN953" s="215"/>
      <c r="AO953" s="215"/>
      <c r="AP953" s="215"/>
      <c r="AQ953" s="215"/>
      <c r="AR953" s="215"/>
      <c r="AS953" s="215"/>
      <c r="AT953" s="215"/>
      <c r="AU953" s="215"/>
      <c r="AV953" s="215"/>
    </row>
    <row r="954" spans="14:48" ht="37.15" customHeight="1">
      <c r="N954" s="215"/>
      <c r="O954" s="215"/>
      <c r="P954" s="215"/>
      <c r="Q954" s="216"/>
      <c r="AE954" s="215"/>
      <c r="AF954" s="215"/>
      <c r="AG954" s="215"/>
      <c r="AH954" s="215"/>
      <c r="AI954" s="215"/>
      <c r="AJ954" s="215"/>
      <c r="AK954" s="215"/>
      <c r="AL954" s="215"/>
      <c r="AM954" s="215"/>
      <c r="AN954" s="215"/>
      <c r="AO954" s="215"/>
      <c r="AP954" s="215"/>
      <c r="AQ954" s="215"/>
      <c r="AR954" s="215"/>
      <c r="AS954" s="215"/>
      <c r="AT954" s="215"/>
      <c r="AU954" s="215"/>
      <c r="AV954" s="215"/>
    </row>
    <row r="955" spans="14:48" ht="37.15" customHeight="1">
      <c r="N955" s="215"/>
      <c r="O955" s="215"/>
      <c r="P955" s="215"/>
      <c r="Q955" s="216"/>
      <c r="AE955" s="215"/>
      <c r="AF955" s="215"/>
      <c r="AG955" s="215"/>
      <c r="AH955" s="215"/>
      <c r="AI955" s="215"/>
      <c r="AJ955" s="215"/>
      <c r="AK955" s="215"/>
      <c r="AL955" s="215"/>
      <c r="AM955" s="215"/>
      <c r="AN955" s="215"/>
      <c r="AO955" s="215"/>
      <c r="AP955" s="215"/>
      <c r="AQ955" s="215"/>
      <c r="AR955" s="215"/>
      <c r="AS955" s="215"/>
      <c r="AT955" s="215"/>
      <c r="AU955" s="215"/>
      <c r="AV955" s="215"/>
    </row>
    <row r="956" spans="14:48" ht="37.15" customHeight="1">
      <c r="N956" s="215"/>
      <c r="O956" s="215"/>
      <c r="P956" s="215"/>
      <c r="Q956" s="216"/>
      <c r="AE956" s="215"/>
      <c r="AF956" s="215"/>
      <c r="AG956" s="215"/>
      <c r="AH956" s="215"/>
      <c r="AI956" s="215"/>
      <c r="AJ956" s="215"/>
      <c r="AK956" s="215"/>
      <c r="AL956" s="215"/>
      <c r="AM956" s="215"/>
      <c r="AN956" s="215"/>
      <c r="AO956" s="215"/>
      <c r="AP956" s="215"/>
      <c r="AQ956" s="215"/>
      <c r="AR956" s="215"/>
      <c r="AS956" s="215"/>
      <c r="AT956" s="215"/>
      <c r="AU956" s="215"/>
      <c r="AV956" s="215"/>
    </row>
    <row r="957" spans="14:48" ht="37.15" customHeight="1">
      <c r="N957" s="215"/>
      <c r="O957" s="215"/>
      <c r="P957" s="215"/>
      <c r="Q957" s="216"/>
      <c r="AE957" s="215"/>
      <c r="AF957" s="215"/>
      <c r="AG957" s="215"/>
      <c r="AH957" s="215"/>
      <c r="AI957" s="215"/>
      <c r="AJ957" s="215"/>
      <c r="AK957" s="215"/>
      <c r="AL957" s="215"/>
      <c r="AM957" s="215"/>
      <c r="AN957" s="215"/>
      <c r="AO957" s="215"/>
      <c r="AP957" s="215"/>
      <c r="AQ957" s="215"/>
      <c r="AR957" s="215"/>
      <c r="AS957" s="215"/>
      <c r="AT957" s="215"/>
      <c r="AU957" s="215"/>
      <c r="AV957" s="215"/>
    </row>
    <row r="958" spans="14:48" ht="37.15" customHeight="1">
      <c r="N958" s="215"/>
      <c r="O958" s="215"/>
      <c r="P958" s="215"/>
      <c r="Q958" s="216"/>
      <c r="AE958" s="215"/>
      <c r="AF958" s="215"/>
      <c r="AG958" s="215"/>
      <c r="AH958" s="215"/>
      <c r="AI958" s="215"/>
      <c r="AJ958" s="215"/>
      <c r="AK958" s="215"/>
      <c r="AL958" s="215"/>
      <c r="AM958" s="215"/>
      <c r="AN958" s="215"/>
      <c r="AO958" s="215"/>
      <c r="AP958" s="215"/>
      <c r="AQ958" s="215"/>
      <c r="AR958" s="215"/>
      <c r="AS958" s="215"/>
      <c r="AT958" s="215"/>
      <c r="AU958" s="215"/>
      <c r="AV958" s="215"/>
    </row>
    <row r="959" spans="14:48" ht="37.15" customHeight="1">
      <c r="N959" s="215"/>
      <c r="O959" s="215"/>
      <c r="P959" s="215"/>
      <c r="Q959" s="216"/>
      <c r="AE959" s="215"/>
      <c r="AF959" s="215"/>
      <c r="AG959" s="215"/>
      <c r="AH959" s="215"/>
      <c r="AI959" s="215"/>
      <c r="AJ959" s="215"/>
      <c r="AK959" s="215"/>
      <c r="AL959" s="215"/>
      <c r="AM959" s="215"/>
      <c r="AN959" s="215"/>
      <c r="AO959" s="215"/>
      <c r="AP959" s="215"/>
      <c r="AQ959" s="215"/>
      <c r="AR959" s="215"/>
      <c r="AS959" s="215"/>
      <c r="AT959" s="215"/>
      <c r="AU959" s="215"/>
      <c r="AV959" s="215"/>
    </row>
    <row r="960" spans="14:48" ht="37.15" customHeight="1">
      <c r="N960" s="215"/>
      <c r="O960" s="215"/>
      <c r="P960" s="215"/>
      <c r="Q960" s="216"/>
      <c r="AE960" s="215"/>
      <c r="AF960" s="215"/>
      <c r="AG960" s="215"/>
      <c r="AH960" s="215"/>
      <c r="AI960" s="215"/>
      <c r="AJ960" s="215"/>
      <c r="AK960" s="215"/>
      <c r="AL960" s="215"/>
      <c r="AM960" s="215"/>
      <c r="AN960" s="215"/>
      <c r="AO960" s="215"/>
      <c r="AP960" s="215"/>
      <c r="AQ960" s="215"/>
      <c r="AR960" s="215"/>
      <c r="AS960" s="215"/>
      <c r="AT960" s="215"/>
      <c r="AU960" s="215"/>
      <c r="AV960" s="215"/>
    </row>
    <row r="961" spans="14:48" ht="37.15" customHeight="1">
      <c r="N961" s="215"/>
      <c r="O961" s="215"/>
      <c r="P961" s="215"/>
      <c r="Q961" s="216"/>
      <c r="AE961" s="215"/>
      <c r="AF961" s="215"/>
      <c r="AG961" s="215"/>
      <c r="AH961" s="215"/>
      <c r="AI961" s="215"/>
      <c r="AJ961" s="215"/>
      <c r="AK961" s="215"/>
      <c r="AL961" s="215"/>
      <c r="AM961" s="215"/>
      <c r="AN961" s="215"/>
      <c r="AO961" s="215"/>
      <c r="AP961" s="215"/>
      <c r="AQ961" s="215"/>
      <c r="AR961" s="215"/>
      <c r="AS961" s="215"/>
      <c r="AT961" s="215"/>
      <c r="AU961" s="215"/>
      <c r="AV961" s="215"/>
    </row>
    <row r="962" spans="14:48" ht="37.15" customHeight="1">
      <c r="N962" s="215"/>
      <c r="O962" s="215"/>
      <c r="P962" s="215"/>
      <c r="Q962" s="216"/>
      <c r="AE962" s="215"/>
      <c r="AF962" s="215"/>
      <c r="AG962" s="215"/>
      <c r="AH962" s="215"/>
      <c r="AI962" s="215"/>
      <c r="AJ962" s="215"/>
      <c r="AK962" s="215"/>
      <c r="AL962" s="215"/>
      <c r="AM962" s="215"/>
      <c r="AN962" s="215"/>
      <c r="AO962" s="215"/>
      <c r="AP962" s="215"/>
      <c r="AQ962" s="215"/>
      <c r="AR962" s="215"/>
      <c r="AS962" s="215"/>
      <c r="AT962" s="215"/>
      <c r="AU962" s="215"/>
      <c r="AV962" s="215"/>
    </row>
    <row r="963" spans="14:48" ht="37.15" customHeight="1">
      <c r="N963" s="215"/>
      <c r="O963" s="215"/>
      <c r="P963" s="215"/>
      <c r="Q963" s="216"/>
      <c r="AE963" s="215"/>
      <c r="AF963" s="215"/>
      <c r="AG963" s="215"/>
      <c r="AH963" s="215"/>
      <c r="AI963" s="215"/>
      <c r="AJ963" s="215"/>
      <c r="AK963" s="215"/>
      <c r="AL963" s="215"/>
      <c r="AM963" s="215"/>
      <c r="AN963" s="215"/>
      <c r="AO963" s="215"/>
      <c r="AP963" s="215"/>
      <c r="AQ963" s="215"/>
      <c r="AR963" s="215"/>
      <c r="AS963" s="215"/>
      <c r="AT963" s="215"/>
      <c r="AU963" s="215"/>
      <c r="AV963" s="215"/>
    </row>
    <row r="964" spans="14:48" ht="37.15" customHeight="1">
      <c r="N964" s="215"/>
      <c r="O964" s="215"/>
      <c r="P964" s="215"/>
      <c r="Q964" s="216"/>
      <c r="AE964" s="215"/>
      <c r="AF964" s="215"/>
      <c r="AG964" s="215"/>
      <c r="AH964" s="215"/>
      <c r="AI964" s="215"/>
      <c r="AJ964" s="215"/>
      <c r="AK964" s="215"/>
      <c r="AL964" s="215"/>
      <c r="AM964" s="215"/>
      <c r="AN964" s="215"/>
      <c r="AO964" s="215"/>
      <c r="AP964" s="215"/>
      <c r="AQ964" s="215"/>
      <c r="AR964" s="215"/>
      <c r="AS964" s="215"/>
      <c r="AT964" s="215"/>
      <c r="AU964" s="215"/>
      <c r="AV964" s="215"/>
    </row>
    <row r="965" spans="14:48" ht="37.15" customHeight="1">
      <c r="N965" s="215"/>
      <c r="O965" s="215"/>
      <c r="P965" s="215"/>
      <c r="Q965" s="216"/>
      <c r="AE965" s="215"/>
      <c r="AF965" s="215"/>
      <c r="AG965" s="215"/>
      <c r="AH965" s="215"/>
      <c r="AI965" s="215"/>
      <c r="AJ965" s="215"/>
      <c r="AK965" s="215"/>
      <c r="AL965" s="215"/>
      <c r="AM965" s="215"/>
      <c r="AN965" s="215"/>
      <c r="AO965" s="215"/>
      <c r="AP965" s="215"/>
      <c r="AQ965" s="215"/>
      <c r="AR965" s="215"/>
      <c r="AS965" s="215"/>
      <c r="AT965" s="215"/>
      <c r="AU965" s="215"/>
      <c r="AV965" s="215"/>
    </row>
    <row r="966" spans="14:48" ht="37.15" customHeight="1">
      <c r="N966" s="215"/>
      <c r="O966" s="215"/>
      <c r="P966" s="215"/>
      <c r="Q966" s="216"/>
      <c r="AE966" s="215"/>
      <c r="AF966" s="215"/>
      <c r="AG966" s="215"/>
      <c r="AH966" s="215"/>
      <c r="AI966" s="215"/>
      <c r="AJ966" s="215"/>
      <c r="AK966" s="215"/>
      <c r="AL966" s="215"/>
      <c r="AM966" s="215"/>
      <c r="AN966" s="215"/>
      <c r="AO966" s="215"/>
      <c r="AP966" s="215"/>
      <c r="AQ966" s="215"/>
      <c r="AR966" s="215"/>
      <c r="AS966" s="215"/>
      <c r="AT966" s="215"/>
      <c r="AU966" s="215"/>
      <c r="AV966" s="215"/>
    </row>
    <row r="967" spans="14:48" ht="37.15" customHeight="1">
      <c r="N967" s="215"/>
      <c r="O967" s="215"/>
      <c r="P967" s="215"/>
      <c r="Q967" s="216"/>
      <c r="AE967" s="215"/>
      <c r="AF967" s="215"/>
      <c r="AG967" s="215"/>
      <c r="AH967" s="215"/>
      <c r="AI967" s="215"/>
      <c r="AJ967" s="215"/>
      <c r="AK967" s="215"/>
      <c r="AL967" s="215"/>
      <c r="AM967" s="215"/>
      <c r="AN967" s="215"/>
      <c r="AO967" s="215"/>
      <c r="AP967" s="215"/>
      <c r="AQ967" s="215"/>
      <c r="AR967" s="215"/>
      <c r="AS967" s="215"/>
      <c r="AT967" s="215"/>
      <c r="AU967" s="215"/>
      <c r="AV967" s="215"/>
    </row>
    <row r="968" spans="14:48" ht="37.15" customHeight="1">
      <c r="N968" s="215"/>
      <c r="O968" s="215"/>
      <c r="P968" s="215"/>
      <c r="Q968" s="216"/>
      <c r="AE968" s="215"/>
      <c r="AF968" s="215"/>
      <c r="AG968" s="215"/>
      <c r="AH968" s="215"/>
      <c r="AI968" s="215"/>
      <c r="AJ968" s="215"/>
      <c r="AK968" s="215"/>
      <c r="AL968" s="215"/>
      <c r="AM968" s="215"/>
      <c r="AN968" s="215"/>
      <c r="AO968" s="215"/>
      <c r="AP968" s="215"/>
      <c r="AQ968" s="215"/>
      <c r="AR968" s="215"/>
      <c r="AS968" s="215"/>
      <c r="AT968" s="215"/>
      <c r="AU968" s="215"/>
      <c r="AV968" s="215"/>
    </row>
    <row r="969" spans="14:48" ht="37.15" customHeight="1">
      <c r="N969" s="215"/>
      <c r="O969" s="215"/>
      <c r="P969" s="215"/>
      <c r="Q969" s="216"/>
      <c r="AE969" s="215"/>
      <c r="AF969" s="215"/>
      <c r="AG969" s="215"/>
      <c r="AH969" s="215"/>
      <c r="AI969" s="215"/>
      <c r="AJ969" s="215"/>
      <c r="AK969" s="215"/>
      <c r="AL969" s="215"/>
      <c r="AM969" s="215"/>
      <c r="AN969" s="215"/>
      <c r="AO969" s="215"/>
      <c r="AP969" s="215"/>
      <c r="AQ969" s="215"/>
      <c r="AR969" s="215"/>
      <c r="AS969" s="215"/>
      <c r="AT969" s="215"/>
      <c r="AU969" s="215"/>
      <c r="AV969" s="215"/>
    </row>
    <row r="970" spans="14:48" ht="37.15" customHeight="1">
      <c r="N970" s="215"/>
      <c r="O970" s="215"/>
      <c r="P970" s="215"/>
      <c r="Q970" s="216"/>
      <c r="AE970" s="215"/>
      <c r="AF970" s="215"/>
      <c r="AG970" s="215"/>
      <c r="AH970" s="215"/>
      <c r="AI970" s="215"/>
      <c r="AJ970" s="215"/>
      <c r="AK970" s="215"/>
      <c r="AL970" s="215"/>
      <c r="AM970" s="215"/>
      <c r="AN970" s="215"/>
      <c r="AO970" s="215"/>
      <c r="AP970" s="215"/>
      <c r="AQ970" s="215"/>
      <c r="AR970" s="215"/>
      <c r="AS970" s="215"/>
      <c r="AT970" s="215"/>
      <c r="AU970" s="215"/>
      <c r="AV970" s="215"/>
    </row>
    <row r="971" spans="14:48" ht="37.15" customHeight="1">
      <c r="N971" s="215"/>
      <c r="O971" s="215"/>
      <c r="P971" s="215"/>
      <c r="Q971" s="216"/>
      <c r="AE971" s="215"/>
      <c r="AF971" s="215"/>
      <c r="AG971" s="215"/>
      <c r="AH971" s="215"/>
      <c r="AI971" s="215"/>
      <c r="AJ971" s="215"/>
      <c r="AK971" s="215"/>
      <c r="AL971" s="215"/>
      <c r="AM971" s="215"/>
      <c r="AN971" s="215"/>
      <c r="AO971" s="215"/>
      <c r="AP971" s="215"/>
      <c r="AQ971" s="215"/>
      <c r="AR971" s="215"/>
      <c r="AS971" s="215"/>
      <c r="AT971" s="215"/>
      <c r="AU971" s="215"/>
      <c r="AV971" s="215"/>
    </row>
    <row r="972" spans="14:48" ht="37.15" customHeight="1">
      <c r="N972" s="215"/>
      <c r="O972" s="215"/>
      <c r="P972" s="215"/>
      <c r="Q972" s="216"/>
      <c r="AE972" s="215"/>
      <c r="AF972" s="215"/>
      <c r="AG972" s="215"/>
      <c r="AH972" s="215"/>
      <c r="AI972" s="215"/>
      <c r="AJ972" s="215"/>
      <c r="AK972" s="215"/>
      <c r="AL972" s="215"/>
      <c r="AM972" s="215"/>
      <c r="AN972" s="215"/>
      <c r="AO972" s="215"/>
      <c r="AP972" s="215"/>
      <c r="AQ972" s="215"/>
      <c r="AR972" s="215"/>
      <c r="AS972" s="215"/>
      <c r="AT972" s="215"/>
      <c r="AU972" s="215"/>
      <c r="AV972" s="215"/>
    </row>
    <row r="973" spans="14:48" ht="37.15" customHeight="1">
      <c r="N973" s="215"/>
      <c r="O973" s="215"/>
      <c r="P973" s="215"/>
      <c r="Q973" s="216"/>
      <c r="AE973" s="215"/>
      <c r="AF973" s="215"/>
      <c r="AG973" s="215"/>
      <c r="AH973" s="215"/>
      <c r="AI973" s="215"/>
      <c r="AJ973" s="215"/>
      <c r="AK973" s="215"/>
      <c r="AL973" s="215"/>
      <c r="AM973" s="215"/>
      <c r="AN973" s="215"/>
      <c r="AO973" s="215"/>
      <c r="AP973" s="215"/>
      <c r="AQ973" s="215"/>
      <c r="AR973" s="215"/>
      <c r="AS973" s="215"/>
      <c r="AT973" s="215"/>
      <c r="AU973" s="215"/>
      <c r="AV973" s="215"/>
    </row>
    <row r="974" spans="14:48" ht="37.15" customHeight="1">
      <c r="N974" s="215"/>
      <c r="O974" s="215"/>
      <c r="P974" s="215"/>
      <c r="Q974" s="216"/>
      <c r="AE974" s="215"/>
      <c r="AF974" s="215"/>
      <c r="AG974" s="215"/>
      <c r="AH974" s="215"/>
      <c r="AI974" s="215"/>
      <c r="AJ974" s="215"/>
      <c r="AK974" s="215"/>
      <c r="AL974" s="215"/>
      <c r="AM974" s="215"/>
      <c r="AN974" s="215"/>
      <c r="AO974" s="215"/>
      <c r="AP974" s="215"/>
      <c r="AQ974" s="215"/>
      <c r="AR974" s="215"/>
      <c r="AS974" s="215"/>
      <c r="AT974" s="215"/>
      <c r="AU974" s="215"/>
      <c r="AV974" s="215"/>
    </row>
    <row r="975" spans="14:48" ht="37.15" customHeight="1">
      <c r="N975" s="215"/>
      <c r="O975" s="215"/>
      <c r="P975" s="215"/>
      <c r="Q975" s="216"/>
      <c r="AE975" s="215"/>
      <c r="AF975" s="215"/>
      <c r="AG975" s="215"/>
      <c r="AH975" s="215"/>
      <c r="AI975" s="215"/>
      <c r="AJ975" s="215"/>
      <c r="AK975" s="215"/>
      <c r="AL975" s="215"/>
      <c r="AM975" s="215"/>
      <c r="AN975" s="215"/>
      <c r="AO975" s="215"/>
      <c r="AP975" s="215"/>
      <c r="AQ975" s="215"/>
      <c r="AR975" s="215"/>
      <c r="AS975" s="215"/>
      <c r="AT975" s="215"/>
      <c r="AU975" s="215"/>
      <c r="AV975" s="215"/>
    </row>
    <row r="976" spans="14:48" ht="37.15" customHeight="1">
      <c r="N976" s="215"/>
      <c r="O976" s="215"/>
      <c r="P976" s="215"/>
      <c r="Q976" s="216"/>
      <c r="AE976" s="215"/>
      <c r="AF976" s="215"/>
      <c r="AG976" s="215"/>
      <c r="AH976" s="215"/>
      <c r="AI976" s="215"/>
      <c r="AJ976" s="215"/>
      <c r="AK976" s="215"/>
      <c r="AL976" s="215"/>
      <c r="AM976" s="215"/>
      <c r="AN976" s="215"/>
      <c r="AO976" s="215"/>
      <c r="AP976" s="215"/>
      <c r="AQ976" s="215"/>
      <c r="AR976" s="215"/>
      <c r="AS976" s="215"/>
      <c r="AT976" s="215"/>
      <c r="AU976" s="215"/>
      <c r="AV976" s="215"/>
    </row>
    <row r="977" spans="14:48" ht="37.15" customHeight="1">
      <c r="N977" s="215"/>
      <c r="O977" s="215"/>
      <c r="P977" s="215"/>
      <c r="Q977" s="216"/>
      <c r="AE977" s="215"/>
      <c r="AF977" s="215"/>
      <c r="AG977" s="215"/>
      <c r="AH977" s="215"/>
      <c r="AI977" s="215"/>
      <c r="AJ977" s="215"/>
      <c r="AK977" s="215"/>
      <c r="AL977" s="215"/>
      <c r="AM977" s="215"/>
      <c r="AN977" s="215"/>
      <c r="AO977" s="215"/>
      <c r="AP977" s="215"/>
      <c r="AQ977" s="215"/>
      <c r="AR977" s="215"/>
      <c r="AS977" s="215"/>
      <c r="AT977" s="215"/>
      <c r="AU977" s="215"/>
      <c r="AV977" s="215"/>
    </row>
    <row r="978" spans="14:48" ht="37.15" customHeight="1">
      <c r="N978" s="215"/>
      <c r="O978" s="215"/>
      <c r="P978" s="215"/>
      <c r="Q978" s="216"/>
      <c r="AE978" s="215"/>
      <c r="AF978" s="215"/>
      <c r="AG978" s="215"/>
      <c r="AH978" s="215"/>
      <c r="AI978" s="215"/>
      <c r="AJ978" s="215"/>
      <c r="AK978" s="215"/>
      <c r="AL978" s="215"/>
      <c r="AM978" s="215"/>
      <c r="AN978" s="215"/>
      <c r="AO978" s="215"/>
      <c r="AP978" s="215"/>
      <c r="AQ978" s="215"/>
      <c r="AR978" s="215"/>
      <c r="AS978" s="215"/>
      <c r="AT978" s="215"/>
      <c r="AU978" s="215"/>
      <c r="AV978" s="215"/>
    </row>
    <row r="979" spans="14:48" ht="37.15" customHeight="1">
      <c r="N979" s="215"/>
      <c r="O979" s="215"/>
      <c r="P979" s="215"/>
      <c r="Q979" s="216"/>
      <c r="AE979" s="215"/>
      <c r="AF979" s="215"/>
      <c r="AG979" s="215"/>
      <c r="AH979" s="215"/>
      <c r="AI979" s="215"/>
      <c r="AJ979" s="215"/>
      <c r="AK979" s="215"/>
      <c r="AL979" s="215"/>
      <c r="AM979" s="215"/>
      <c r="AN979" s="215"/>
      <c r="AO979" s="215"/>
      <c r="AP979" s="215"/>
      <c r="AQ979" s="215"/>
      <c r="AR979" s="215"/>
      <c r="AS979" s="215"/>
      <c r="AT979" s="215"/>
      <c r="AU979" s="215"/>
      <c r="AV979" s="215"/>
    </row>
    <row r="980" spans="14:48" ht="37.15" customHeight="1">
      <c r="N980" s="215"/>
      <c r="O980" s="215"/>
      <c r="P980" s="215"/>
      <c r="Q980" s="216"/>
      <c r="AE980" s="215"/>
      <c r="AF980" s="215"/>
      <c r="AG980" s="215"/>
      <c r="AH980" s="215"/>
      <c r="AI980" s="215"/>
      <c r="AJ980" s="215"/>
      <c r="AK980" s="215"/>
      <c r="AL980" s="215"/>
      <c r="AM980" s="215"/>
      <c r="AN980" s="215"/>
      <c r="AO980" s="215"/>
      <c r="AP980" s="215"/>
      <c r="AQ980" s="215"/>
      <c r="AR980" s="215"/>
      <c r="AS980" s="215"/>
      <c r="AT980" s="215"/>
      <c r="AU980" s="215"/>
      <c r="AV980" s="215"/>
    </row>
    <row r="981" spans="14:48" ht="37.15" customHeight="1">
      <c r="N981" s="215"/>
      <c r="O981" s="215"/>
      <c r="P981" s="215"/>
      <c r="Q981" s="216"/>
      <c r="AE981" s="215"/>
      <c r="AF981" s="215"/>
      <c r="AG981" s="215"/>
      <c r="AH981" s="215"/>
      <c r="AI981" s="215"/>
      <c r="AJ981" s="215"/>
      <c r="AK981" s="215"/>
      <c r="AL981" s="215"/>
      <c r="AM981" s="215"/>
      <c r="AN981" s="215"/>
      <c r="AO981" s="215"/>
      <c r="AP981" s="215"/>
      <c r="AQ981" s="215"/>
      <c r="AR981" s="215"/>
      <c r="AS981" s="215"/>
      <c r="AT981" s="215"/>
      <c r="AU981" s="215"/>
      <c r="AV981" s="215"/>
    </row>
    <row r="982" spans="14:48" ht="37.15" customHeight="1">
      <c r="N982" s="215"/>
      <c r="O982" s="215"/>
      <c r="P982" s="215"/>
      <c r="Q982" s="216"/>
      <c r="AE982" s="215"/>
      <c r="AF982" s="215"/>
      <c r="AG982" s="215"/>
      <c r="AH982" s="215"/>
      <c r="AI982" s="215"/>
      <c r="AJ982" s="215"/>
      <c r="AK982" s="215"/>
      <c r="AL982" s="215"/>
      <c r="AM982" s="215"/>
      <c r="AN982" s="215"/>
      <c r="AO982" s="215"/>
      <c r="AP982" s="215"/>
      <c r="AQ982" s="215"/>
      <c r="AR982" s="215"/>
      <c r="AS982" s="215"/>
      <c r="AT982" s="215"/>
      <c r="AU982" s="215"/>
      <c r="AV982" s="215"/>
    </row>
    <row r="983" spans="14:48" ht="37.15" customHeight="1">
      <c r="N983" s="215"/>
      <c r="O983" s="215"/>
      <c r="P983" s="215"/>
      <c r="Q983" s="216"/>
      <c r="AE983" s="215"/>
      <c r="AF983" s="215"/>
      <c r="AG983" s="215"/>
      <c r="AH983" s="215"/>
      <c r="AI983" s="215"/>
      <c r="AJ983" s="215"/>
      <c r="AK983" s="215"/>
      <c r="AL983" s="215"/>
      <c r="AM983" s="215"/>
      <c r="AN983" s="215"/>
      <c r="AO983" s="215"/>
      <c r="AP983" s="215"/>
      <c r="AQ983" s="215"/>
      <c r="AR983" s="215"/>
      <c r="AS983" s="215"/>
      <c r="AT983" s="215"/>
      <c r="AU983" s="215"/>
      <c r="AV983" s="215"/>
    </row>
    <row r="984" spans="14:48" ht="37.15" customHeight="1">
      <c r="N984" s="215"/>
      <c r="O984" s="215"/>
      <c r="P984" s="215"/>
      <c r="Q984" s="216"/>
      <c r="AE984" s="215"/>
      <c r="AF984" s="215"/>
      <c r="AG984" s="215"/>
      <c r="AH984" s="215"/>
      <c r="AI984" s="215"/>
      <c r="AJ984" s="215"/>
      <c r="AK984" s="215"/>
      <c r="AL984" s="215"/>
      <c r="AM984" s="215"/>
      <c r="AN984" s="215"/>
      <c r="AO984" s="215"/>
      <c r="AP984" s="215"/>
      <c r="AQ984" s="215"/>
      <c r="AR984" s="215"/>
      <c r="AS984" s="215"/>
      <c r="AT984" s="215"/>
      <c r="AU984" s="215"/>
      <c r="AV984" s="215"/>
    </row>
    <row r="985" spans="14:48" ht="37.15" customHeight="1">
      <c r="N985" s="215"/>
      <c r="O985" s="215"/>
      <c r="P985" s="215"/>
      <c r="Q985" s="216"/>
      <c r="AE985" s="215"/>
      <c r="AF985" s="215"/>
      <c r="AG985" s="215"/>
      <c r="AH985" s="215"/>
      <c r="AI985" s="215"/>
      <c r="AJ985" s="215"/>
      <c r="AK985" s="215"/>
      <c r="AL985" s="215"/>
      <c r="AM985" s="215"/>
      <c r="AN985" s="215"/>
      <c r="AO985" s="215"/>
      <c r="AP985" s="215"/>
      <c r="AQ985" s="215"/>
      <c r="AR985" s="215"/>
      <c r="AS985" s="215"/>
      <c r="AT985" s="215"/>
      <c r="AU985" s="215"/>
      <c r="AV985" s="215"/>
    </row>
    <row r="986" spans="14:48" ht="37.15" customHeight="1">
      <c r="N986" s="215"/>
      <c r="O986" s="215"/>
      <c r="P986" s="215"/>
      <c r="Q986" s="216"/>
      <c r="AE986" s="215"/>
      <c r="AF986" s="215"/>
      <c r="AG986" s="215"/>
      <c r="AH986" s="215"/>
      <c r="AI986" s="215"/>
      <c r="AJ986" s="215"/>
      <c r="AK986" s="215"/>
      <c r="AL986" s="215"/>
      <c r="AM986" s="215"/>
      <c r="AN986" s="215"/>
      <c r="AO986" s="215"/>
      <c r="AP986" s="215"/>
      <c r="AQ986" s="215"/>
      <c r="AR986" s="215"/>
      <c r="AS986" s="215"/>
      <c r="AT986" s="215"/>
      <c r="AU986" s="215"/>
      <c r="AV986" s="215"/>
    </row>
    <row r="987" spans="14:48" ht="37.15" customHeight="1">
      <c r="N987" s="215"/>
      <c r="O987" s="215"/>
      <c r="P987" s="215"/>
      <c r="Q987" s="216"/>
      <c r="AE987" s="215"/>
      <c r="AF987" s="215"/>
      <c r="AG987" s="215"/>
      <c r="AH987" s="215"/>
      <c r="AI987" s="215"/>
      <c r="AJ987" s="215"/>
      <c r="AK987" s="215"/>
      <c r="AL987" s="215"/>
      <c r="AM987" s="215"/>
      <c r="AN987" s="215"/>
      <c r="AO987" s="215"/>
      <c r="AP987" s="215"/>
      <c r="AQ987" s="215"/>
      <c r="AR987" s="215"/>
      <c r="AS987" s="215"/>
      <c r="AT987" s="215"/>
      <c r="AU987" s="215"/>
      <c r="AV987" s="215"/>
    </row>
    <row r="988" spans="14:48" ht="37.15" customHeight="1">
      <c r="N988" s="215"/>
      <c r="O988" s="215"/>
      <c r="P988" s="215"/>
      <c r="Q988" s="216"/>
      <c r="AE988" s="215"/>
      <c r="AF988" s="215"/>
      <c r="AG988" s="215"/>
      <c r="AH988" s="215"/>
      <c r="AI988" s="215"/>
      <c r="AJ988" s="215"/>
      <c r="AK988" s="215"/>
      <c r="AL988" s="215"/>
      <c r="AM988" s="215"/>
      <c r="AN988" s="215"/>
      <c r="AO988" s="215"/>
      <c r="AP988" s="215"/>
      <c r="AQ988" s="215"/>
      <c r="AR988" s="215"/>
      <c r="AS988" s="215"/>
      <c r="AT988" s="215"/>
      <c r="AU988" s="215"/>
      <c r="AV988" s="215"/>
    </row>
    <row r="989" spans="14:48" ht="37.15" customHeight="1">
      <c r="N989" s="215"/>
      <c r="O989" s="215"/>
      <c r="P989" s="215"/>
      <c r="Q989" s="216"/>
      <c r="AE989" s="215"/>
      <c r="AF989" s="215"/>
      <c r="AG989" s="215"/>
      <c r="AH989" s="215"/>
      <c r="AI989" s="215"/>
      <c r="AJ989" s="215"/>
      <c r="AK989" s="215"/>
      <c r="AL989" s="215"/>
      <c r="AM989" s="215"/>
      <c r="AN989" s="215"/>
      <c r="AO989" s="215"/>
      <c r="AP989" s="215"/>
      <c r="AQ989" s="215"/>
      <c r="AR989" s="215"/>
      <c r="AS989" s="215"/>
      <c r="AT989" s="215"/>
      <c r="AU989" s="215"/>
      <c r="AV989" s="215"/>
    </row>
    <row r="990" spans="14:48" ht="37.15" customHeight="1">
      <c r="N990" s="215"/>
      <c r="O990" s="215"/>
      <c r="P990" s="215"/>
      <c r="Q990" s="216"/>
      <c r="AE990" s="215"/>
      <c r="AF990" s="215"/>
      <c r="AG990" s="215"/>
      <c r="AH990" s="215"/>
      <c r="AI990" s="215"/>
      <c r="AJ990" s="215"/>
      <c r="AK990" s="215"/>
      <c r="AL990" s="215"/>
      <c r="AM990" s="215"/>
      <c r="AN990" s="215"/>
      <c r="AO990" s="215"/>
      <c r="AP990" s="215"/>
      <c r="AQ990" s="215"/>
      <c r="AR990" s="215"/>
      <c r="AS990" s="215"/>
      <c r="AT990" s="215"/>
      <c r="AU990" s="215"/>
      <c r="AV990" s="215"/>
    </row>
    <row r="991" spans="14:48" ht="37.15" customHeight="1">
      <c r="N991" s="215"/>
      <c r="O991" s="215"/>
      <c r="P991" s="215"/>
      <c r="Q991" s="216"/>
      <c r="AE991" s="215"/>
      <c r="AF991" s="215"/>
      <c r="AG991" s="215"/>
      <c r="AH991" s="215"/>
      <c r="AI991" s="215"/>
      <c r="AJ991" s="215"/>
      <c r="AK991" s="215"/>
      <c r="AL991" s="215"/>
      <c r="AM991" s="215"/>
      <c r="AN991" s="215"/>
      <c r="AO991" s="215"/>
      <c r="AP991" s="215"/>
      <c r="AQ991" s="215"/>
      <c r="AR991" s="215"/>
      <c r="AS991" s="215"/>
      <c r="AT991" s="215"/>
      <c r="AU991" s="215"/>
      <c r="AV991" s="215"/>
    </row>
    <row r="992" spans="14:48" ht="37.15" customHeight="1">
      <c r="N992" s="215"/>
      <c r="O992" s="215"/>
      <c r="P992" s="215"/>
      <c r="Q992" s="216"/>
      <c r="AE992" s="215"/>
      <c r="AF992" s="215"/>
      <c r="AG992" s="215"/>
      <c r="AH992" s="215"/>
      <c r="AI992" s="215"/>
      <c r="AJ992" s="215"/>
      <c r="AK992" s="215"/>
      <c r="AL992" s="215"/>
      <c r="AM992" s="215"/>
      <c r="AN992" s="215"/>
      <c r="AO992" s="215"/>
      <c r="AP992" s="215"/>
      <c r="AQ992" s="215"/>
      <c r="AR992" s="215"/>
      <c r="AS992" s="215"/>
      <c r="AT992" s="215"/>
      <c r="AU992" s="215"/>
      <c r="AV992" s="215"/>
    </row>
    <row r="993" spans="14:48" ht="37.15" customHeight="1">
      <c r="N993" s="215"/>
      <c r="O993" s="215"/>
      <c r="P993" s="215"/>
      <c r="Q993" s="216"/>
      <c r="AE993" s="215"/>
      <c r="AF993" s="215"/>
      <c r="AG993" s="215"/>
      <c r="AH993" s="215"/>
      <c r="AI993" s="215"/>
      <c r="AJ993" s="215"/>
      <c r="AK993" s="215"/>
      <c r="AL993" s="215"/>
      <c r="AM993" s="215"/>
      <c r="AN993" s="215"/>
      <c r="AO993" s="215"/>
      <c r="AP993" s="215"/>
      <c r="AQ993" s="215"/>
      <c r="AR993" s="215"/>
      <c r="AS993" s="215"/>
      <c r="AT993" s="215"/>
      <c r="AU993" s="215"/>
      <c r="AV993" s="215"/>
    </row>
    <row r="994" spans="14:48" ht="37.15" customHeight="1">
      <c r="N994" s="215"/>
      <c r="O994" s="215"/>
      <c r="P994" s="215"/>
      <c r="Q994" s="216"/>
      <c r="AE994" s="215"/>
      <c r="AF994" s="215"/>
      <c r="AG994" s="215"/>
      <c r="AH994" s="215"/>
      <c r="AI994" s="215"/>
      <c r="AJ994" s="215"/>
      <c r="AK994" s="215"/>
      <c r="AL994" s="215"/>
      <c r="AM994" s="215"/>
      <c r="AN994" s="215"/>
      <c r="AO994" s="215"/>
      <c r="AP994" s="215"/>
      <c r="AQ994" s="215"/>
      <c r="AR994" s="215"/>
      <c r="AS994" s="215"/>
      <c r="AT994" s="215"/>
      <c r="AU994" s="215"/>
      <c r="AV994" s="215"/>
    </row>
    <row r="995" spans="14:48" ht="37.15" customHeight="1">
      <c r="N995" s="215"/>
      <c r="O995" s="215"/>
      <c r="P995" s="215"/>
      <c r="Q995" s="216"/>
      <c r="AE995" s="215"/>
      <c r="AF995" s="215"/>
      <c r="AG995" s="215"/>
      <c r="AH995" s="215"/>
      <c r="AI995" s="215"/>
      <c r="AJ995" s="215"/>
      <c r="AK995" s="215"/>
      <c r="AL995" s="215"/>
      <c r="AM995" s="215"/>
      <c r="AN995" s="215"/>
      <c r="AO995" s="215"/>
      <c r="AP995" s="215"/>
      <c r="AQ995" s="215"/>
      <c r="AR995" s="215"/>
      <c r="AS995" s="215"/>
      <c r="AT995" s="215"/>
      <c r="AU995" s="215"/>
      <c r="AV995" s="215"/>
    </row>
    <row r="996" spans="14:48" ht="37.15" customHeight="1">
      <c r="N996" s="215"/>
      <c r="O996" s="215"/>
      <c r="P996" s="215"/>
      <c r="Q996" s="216"/>
      <c r="AE996" s="215"/>
      <c r="AF996" s="215"/>
      <c r="AG996" s="215"/>
      <c r="AH996" s="215"/>
      <c r="AI996" s="215"/>
      <c r="AJ996" s="215"/>
      <c r="AK996" s="215"/>
      <c r="AL996" s="215"/>
      <c r="AM996" s="215"/>
      <c r="AN996" s="215"/>
      <c r="AO996" s="215"/>
      <c r="AP996" s="215"/>
      <c r="AQ996" s="215"/>
      <c r="AR996" s="215"/>
      <c r="AS996" s="215"/>
      <c r="AT996" s="215"/>
      <c r="AU996" s="215"/>
      <c r="AV996" s="215"/>
    </row>
    <row r="997" spans="14:48" ht="37.15" customHeight="1">
      <c r="N997" s="215"/>
      <c r="O997" s="215"/>
      <c r="P997" s="215"/>
      <c r="Q997" s="216"/>
      <c r="AE997" s="215"/>
      <c r="AF997" s="215"/>
      <c r="AG997" s="215"/>
      <c r="AH997" s="215"/>
      <c r="AI997" s="215"/>
      <c r="AJ997" s="215"/>
      <c r="AK997" s="215"/>
      <c r="AL997" s="215"/>
      <c r="AM997" s="215"/>
      <c r="AN997" s="215"/>
      <c r="AO997" s="215"/>
      <c r="AP997" s="215"/>
      <c r="AQ997" s="215"/>
      <c r="AR997" s="215"/>
      <c r="AS997" s="215"/>
      <c r="AT997" s="215"/>
      <c r="AU997" s="215"/>
      <c r="AV997" s="215"/>
    </row>
    <row r="998" spans="14:48" ht="37.15" customHeight="1">
      <c r="N998" s="215"/>
      <c r="O998" s="215"/>
      <c r="P998" s="215"/>
      <c r="Q998" s="216"/>
      <c r="AE998" s="215"/>
      <c r="AF998" s="215"/>
      <c r="AG998" s="215"/>
      <c r="AH998" s="215"/>
      <c r="AI998" s="215"/>
      <c r="AJ998" s="215"/>
      <c r="AK998" s="215"/>
      <c r="AL998" s="215"/>
      <c r="AM998" s="215"/>
      <c r="AN998" s="215"/>
      <c r="AO998" s="215"/>
      <c r="AP998" s="215"/>
      <c r="AQ998" s="215"/>
      <c r="AR998" s="215"/>
      <c r="AS998" s="215"/>
      <c r="AT998" s="215"/>
      <c r="AU998" s="215"/>
      <c r="AV998" s="215"/>
    </row>
    <row r="999" spans="14:48" ht="37.15" customHeight="1">
      <c r="N999" s="215"/>
      <c r="O999" s="215"/>
      <c r="P999" s="215"/>
      <c r="Q999" s="216"/>
      <c r="AE999" s="215"/>
      <c r="AF999" s="215"/>
      <c r="AG999" s="215"/>
      <c r="AH999" s="215"/>
      <c r="AI999" s="215"/>
      <c r="AJ999" s="215"/>
      <c r="AK999" s="215"/>
      <c r="AL999" s="215"/>
      <c r="AM999" s="215"/>
      <c r="AN999" s="215"/>
      <c r="AO999" s="215"/>
      <c r="AP999" s="215"/>
      <c r="AQ999" s="215"/>
      <c r="AR999" s="215"/>
      <c r="AS999" s="215"/>
      <c r="AT999" s="215"/>
      <c r="AU999" s="215"/>
      <c r="AV999" s="215"/>
    </row>
    <row r="1000" spans="14:48" ht="37.15" customHeight="1">
      <c r="N1000" s="215"/>
      <c r="O1000" s="215"/>
      <c r="P1000" s="215"/>
      <c r="Q1000" s="216"/>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48" ht="37.15" customHeight="1">
      <c r="N1001" s="215"/>
      <c r="O1001" s="215"/>
      <c r="P1001" s="215"/>
      <c r="Q1001" s="216"/>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48" ht="37.15" customHeight="1">
      <c r="N1002" s="215"/>
      <c r="O1002" s="215"/>
      <c r="P1002" s="215"/>
      <c r="Q1002" s="216"/>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48" ht="37.15" customHeight="1">
      <c r="N1003" s="215"/>
      <c r="O1003" s="215"/>
      <c r="P1003" s="215"/>
      <c r="Q1003" s="216"/>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48" ht="37.15" customHeight="1">
      <c r="N1004" s="215"/>
      <c r="O1004" s="215"/>
      <c r="P1004" s="215"/>
      <c r="Q1004" s="216"/>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48" ht="37.15" customHeight="1">
      <c r="N1005" s="215"/>
      <c r="O1005" s="215"/>
      <c r="P1005" s="215"/>
      <c r="Q1005" s="216"/>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48" ht="37.15" customHeight="1">
      <c r="N1006" s="215"/>
      <c r="O1006" s="215"/>
      <c r="P1006" s="215"/>
      <c r="Q1006" s="216"/>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48" ht="37.15" customHeight="1">
      <c r="N1007" s="215"/>
      <c r="O1007" s="215"/>
      <c r="P1007" s="215"/>
      <c r="Q1007" s="216"/>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48" ht="37.15" customHeight="1">
      <c r="N1008" s="215"/>
      <c r="O1008" s="215"/>
      <c r="P1008" s="215"/>
      <c r="Q1008" s="216"/>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48" ht="37.15" customHeight="1">
      <c r="N1009" s="215"/>
      <c r="O1009" s="215"/>
      <c r="P1009" s="215"/>
      <c r="Q1009" s="216"/>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48" ht="37.15" customHeight="1">
      <c r="N1010" s="215"/>
      <c r="O1010" s="215"/>
      <c r="P1010" s="215"/>
      <c r="Q1010" s="216"/>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48" ht="37.15" customHeight="1">
      <c r="N1011" s="215"/>
      <c r="O1011" s="215"/>
      <c r="P1011" s="215"/>
      <c r="Q1011" s="216"/>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48" ht="37.15" customHeight="1">
      <c r="N1012" s="215"/>
      <c r="O1012" s="215"/>
      <c r="P1012" s="215"/>
      <c r="Q1012" s="216"/>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48" ht="37.15" customHeight="1">
      <c r="N1013" s="215"/>
      <c r="O1013" s="215"/>
      <c r="P1013" s="215"/>
      <c r="Q1013" s="216"/>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48" ht="37.15" customHeight="1">
      <c r="N1014" s="215"/>
      <c r="O1014" s="215"/>
      <c r="P1014" s="215"/>
      <c r="Q1014" s="216"/>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48" ht="37.15" customHeight="1">
      <c r="N1015" s="215"/>
      <c r="O1015" s="215"/>
      <c r="P1015" s="215"/>
      <c r="Q1015" s="216"/>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48" ht="37.15" customHeight="1">
      <c r="N1016" s="215"/>
      <c r="O1016" s="215"/>
      <c r="P1016" s="215"/>
      <c r="Q1016" s="216"/>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48" ht="37.15" customHeight="1">
      <c r="N1017" s="215"/>
      <c r="O1017" s="215"/>
      <c r="P1017" s="215"/>
      <c r="Q1017" s="216"/>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48" ht="37.15" customHeight="1">
      <c r="N1018" s="215"/>
      <c r="O1018" s="215"/>
      <c r="P1018" s="215"/>
      <c r="Q1018" s="216"/>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48" ht="37.15" customHeight="1">
      <c r="N1019" s="215"/>
      <c r="O1019" s="215"/>
      <c r="P1019" s="215"/>
      <c r="Q1019" s="216"/>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48" ht="37.15" customHeight="1">
      <c r="N1020" s="215"/>
      <c r="O1020" s="215"/>
      <c r="P1020" s="215"/>
      <c r="Q1020" s="216"/>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48" ht="37.15" customHeight="1">
      <c r="N1021" s="215"/>
      <c r="O1021" s="215"/>
      <c r="P1021" s="215"/>
      <c r="Q1021" s="216"/>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48" ht="37.15" customHeight="1">
      <c r="N1022" s="215"/>
      <c r="O1022" s="215"/>
      <c r="P1022" s="215"/>
      <c r="Q1022" s="216"/>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48" ht="37.15" customHeight="1">
      <c r="N1023" s="215"/>
      <c r="O1023" s="215"/>
      <c r="P1023" s="215"/>
      <c r="Q1023" s="216"/>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48" ht="37.15" customHeight="1">
      <c r="N1024" s="215"/>
      <c r="O1024" s="215"/>
      <c r="P1024" s="215"/>
      <c r="Q1024" s="216"/>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48" ht="37.15" customHeight="1">
      <c r="N1025" s="215"/>
      <c r="O1025" s="215"/>
      <c r="P1025" s="215"/>
      <c r="Q1025" s="216"/>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48" ht="37.15" customHeight="1">
      <c r="N1026" s="215"/>
      <c r="O1026" s="215"/>
      <c r="P1026" s="215"/>
      <c r="Q1026" s="216"/>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48" ht="37.15" customHeight="1">
      <c r="N1027" s="215"/>
      <c r="O1027" s="215"/>
      <c r="P1027" s="215"/>
      <c r="Q1027" s="216"/>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48" ht="37.15" customHeight="1">
      <c r="N1028" s="215"/>
      <c r="O1028" s="215"/>
      <c r="P1028" s="215"/>
      <c r="Q1028" s="216"/>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48" ht="37.15" customHeight="1">
      <c r="N1029" s="215"/>
      <c r="O1029" s="215"/>
      <c r="P1029" s="215"/>
      <c r="Q1029" s="216"/>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48" ht="37.15" customHeight="1">
      <c r="N1030" s="215"/>
      <c r="O1030" s="215"/>
      <c r="P1030" s="215"/>
      <c r="Q1030" s="216"/>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48" ht="37.15" customHeight="1">
      <c r="N1031" s="215"/>
      <c r="O1031" s="215"/>
      <c r="P1031" s="215"/>
      <c r="Q1031" s="216"/>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48" ht="37.15" customHeight="1">
      <c r="N1032" s="215"/>
      <c r="O1032" s="215"/>
      <c r="P1032" s="215"/>
      <c r="Q1032" s="216"/>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48" ht="37.15" customHeight="1">
      <c r="N1033" s="215"/>
      <c r="O1033" s="215"/>
      <c r="P1033" s="215"/>
      <c r="Q1033" s="216"/>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48" ht="37.15" customHeight="1">
      <c r="N1034" s="215"/>
      <c r="O1034" s="215"/>
      <c r="P1034" s="215"/>
      <c r="Q1034" s="216"/>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48" ht="37.15" customHeight="1">
      <c r="N1035" s="215"/>
      <c r="O1035" s="215"/>
      <c r="P1035" s="215"/>
      <c r="Q1035" s="216"/>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48" ht="37.15" customHeight="1">
      <c r="N1036" s="215"/>
      <c r="O1036" s="215"/>
      <c r="P1036" s="215"/>
      <c r="Q1036" s="216"/>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48" ht="37.15" customHeight="1">
      <c r="N1037" s="215"/>
      <c r="O1037" s="215"/>
      <c r="P1037" s="215"/>
      <c r="Q1037" s="216"/>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48" ht="37.15" customHeight="1">
      <c r="N1038" s="215"/>
      <c r="O1038" s="215"/>
      <c r="P1038" s="215"/>
      <c r="Q1038" s="216"/>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48" ht="37.15" customHeight="1">
      <c r="N1039" s="215"/>
      <c r="O1039" s="215"/>
      <c r="P1039" s="215"/>
      <c r="Q1039" s="216"/>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48" ht="37.15" customHeight="1">
      <c r="N1040" s="215"/>
      <c r="O1040" s="215"/>
      <c r="P1040" s="215"/>
      <c r="Q1040" s="216"/>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48" ht="37.15" customHeight="1">
      <c r="N1041" s="215"/>
      <c r="O1041" s="215"/>
      <c r="P1041" s="215"/>
      <c r="Q1041" s="216"/>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48" ht="37.15" customHeight="1">
      <c r="N1042" s="215"/>
      <c r="O1042" s="215"/>
      <c r="P1042" s="215"/>
      <c r="Q1042" s="216"/>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48" ht="37.15" customHeight="1">
      <c r="N1043" s="215"/>
      <c r="O1043" s="215"/>
      <c r="P1043" s="215"/>
      <c r="Q1043" s="216"/>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48" ht="37.15" customHeight="1">
      <c r="N1044" s="215"/>
      <c r="O1044" s="215"/>
      <c r="P1044" s="215"/>
      <c r="Q1044" s="216"/>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48" ht="37.15" customHeight="1">
      <c r="N1045" s="215"/>
      <c r="O1045" s="215"/>
      <c r="P1045" s="215"/>
      <c r="Q1045" s="216"/>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48" ht="37.15" customHeight="1">
      <c r="N1046" s="215"/>
      <c r="O1046" s="215"/>
      <c r="P1046" s="215"/>
      <c r="Q1046" s="216"/>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48" ht="37.15" customHeight="1">
      <c r="N1047" s="215"/>
      <c r="O1047" s="215"/>
      <c r="P1047" s="215"/>
      <c r="Q1047" s="216"/>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48" ht="37.15" customHeight="1">
      <c r="N1048" s="215"/>
      <c r="O1048" s="215"/>
      <c r="P1048" s="215"/>
      <c r="Q1048" s="216"/>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48" ht="37.15" customHeight="1">
      <c r="N1049" s="215"/>
      <c r="O1049" s="215"/>
      <c r="P1049" s="215"/>
      <c r="Q1049" s="216"/>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48" ht="37.15" customHeight="1">
      <c r="N1050" s="215"/>
      <c r="O1050" s="215"/>
      <c r="P1050" s="215"/>
      <c r="Q1050" s="216"/>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48" ht="37.15" customHeight="1">
      <c r="N1051" s="215"/>
      <c r="O1051" s="215"/>
      <c r="P1051" s="215"/>
      <c r="Q1051" s="216"/>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48" ht="37.15" customHeight="1">
      <c r="N1052" s="215"/>
      <c r="O1052" s="215"/>
      <c r="P1052" s="215"/>
      <c r="Q1052" s="216"/>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48" ht="37.15" customHeight="1">
      <c r="N1053" s="215"/>
      <c r="O1053" s="215"/>
      <c r="P1053" s="215"/>
      <c r="Q1053" s="216"/>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48" ht="37.15" customHeight="1">
      <c r="N1054" s="215"/>
      <c r="O1054" s="215"/>
      <c r="P1054" s="215"/>
      <c r="Q1054" s="216"/>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48" ht="37.15" customHeight="1">
      <c r="N1055" s="215"/>
      <c r="O1055" s="215"/>
      <c r="P1055" s="215"/>
      <c r="Q1055" s="216"/>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48" ht="37.15" customHeight="1">
      <c r="N1056" s="215"/>
      <c r="O1056" s="215"/>
      <c r="P1056" s="215"/>
      <c r="Q1056" s="216"/>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48" ht="37.15" customHeight="1">
      <c r="N1057" s="215"/>
      <c r="O1057" s="215"/>
      <c r="P1057" s="215"/>
      <c r="Q1057" s="216"/>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48" ht="37.15" customHeight="1">
      <c r="N1058" s="215"/>
      <c r="O1058" s="215"/>
      <c r="P1058" s="215"/>
      <c r="Q1058" s="216"/>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48" ht="37.15" customHeight="1">
      <c r="N1059" s="215"/>
      <c r="O1059" s="215"/>
      <c r="P1059" s="215"/>
      <c r="Q1059" s="216"/>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48" ht="37.15" customHeight="1">
      <c r="N1060" s="215"/>
      <c r="O1060" s="215"/>
      <c r="P1060" s="215"/>
      <c r="Q1060" s="216"/>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48" ht="37.15" customHeight="1">
      <c r="N1061" s="215"/>
      <c r="O1061" s="215"/>
      <c r="P1061" s="215"/>
      <c r="Q1061" s="216"/>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48" ht="37.15" customHeight="1">
      <c r="N1062" s="215"/>
      <c r="O1062" s="215"/>
      <c r="P1062" s="215"/>
      <c r="Q1062" s="216"/>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48" ht="37.15" customHeight="1">
      <c r="N1063" s="215"/>
      <c r="O1063" s="215"/>
      <c r="P1063" s="215"/>
      <c r="Q1063" s="216"/>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48" ht="37.15" customHeight="1">
      <c r="N1064" s="215"/>
      <c r="O1064" s="215"/>
      <c r="P1064" s="215"/>
      <c r="Q1064" s="216"/>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48" ht="37.15" customHeight="1">
      <c r="N1065" s="215"/>
      <c r="O1065" s="215"/>
      <c r="P1065" s="215"/>
      <c r="Q1065" s="216"/>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48" ht="37.15" customHeight="1">
      <c r="N1066" s="215"/>
      <c r="O1066" s="215"/>
      <c r="P1066" s="215"/>
      <c r="Q1066" s="216"/>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48" ht="37.15" customHeight="1">
      <c r="N1067" s="215"/>
      <c r="O1067" s="215"/>
      <c r="P1067" s="215"/>
      <c r="Q1067" s="216"/>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48" ht="37.15" customHeight="1">
      <c r="N1068" s="215"/>
      <c r="O1068" s="215"/>
      <c r="P1068" s="215"/>
      <c r="Q1068" s="216"/>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48" ht="37.15" customHeight="1">
      <c r="N1069" s="215"/>
      <c r="O1069" s="215"/>
      <c r="P1069" s="215"/>
      <c r="Q1069" s="216"/>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48" ht="37.15" customHeight="1">
      <c r="N1070" s="215"/>
      <c r="O1070" s="215"/>
      <c r="P1070" s="215"/>
      <c r="Q1070" s="216"/>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48" ht="37.15" customHeight="1">
      <c r="N1071" s="215"/>
      <c r="O1071" s="215"/>
      <c r="P1071" s="215"/>
      <c r="Q1071" s="216"/>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48" ht="37.15" customHeight="1">
      <c r="N1072" s="215"/>
      <c r="O1072" s="215"/>
      <c r="P1072" s="215"/>
      <c r="Q1072" s="216"/>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48" ht="37.15" customHeight="1">
      <c r="N1073" s="215"/>
      <c r="O1073" s="215"/>
      <c r="P1073" s="215"/>
      <c r="Q1073" s="216"/>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48" ht="37.15" customHeight="1">
      <c r="N1074" s="215"/>
      <c r="O1074" s="215"/>
      <c r="P1074" s="215"/>
      <c r="Q1074" s="216"/>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48" ht="37.15" customHeight="1">
      <c r="N1075" s="215"/>
      <c r="O1075" s="215"/>
      <c r="P1075" s="215"/>
      <c r="Q1075" s="216"/>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48" ht="37.15" customHeight="1">
      <c r="N1076" s="215"/>
      <c r="O1076" s="215"/>
      <c r="P1076" s="215"/>
      <c r="Q1076" s="216"/>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48" ht="37.15" customHeight="1">
      <c r="N1077" s="215"/>
      <c r="O1077" s="215"/>
      <c r="P1077" s="215"/>
      <c r="Q1077" s="216"/>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48" ht="37.15" customHeight="1">
      <c r="N1078" s="215"/>
      <c r="O1078" s="215"/>
      <c r="P1078" s="215"/>
      <c r="Q1078" s="216"/>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48" ht="37.15" customHeight="1">
      <c r="N1079" s="215"/>
      <c r="O1079" s="215"/>
      <c r="P1079" s="215"/>
      <c r="Q1079" s="216"/>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48" ht="37.15" customHeight="1">
      <c r="N1080" s="215"/>
      <c r="O1080" s="215"/>
      <c r="P1080" s="215"/>
      <c r="Q1080" s="216"/>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48" ht="37.15" customHeight="1">
      <c r="N1081" s="215"/>
      <c r="O1081" s="215"/>
      <c r="P1081" s="215"/>
      <c r="Q1081" s="216"/>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48" ht="37.15" customHeight="1">
      <c r="N1082" s="215"/>
      <c r="O1082" s="215"/>
      <c r="P1082" s="215"/>
      <c r="Q1082" s="216"/>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48" ht="37.15" customHeight="1">
      <c r="N1083" s="215"/>
      <c r="O1083" s="215"/>
      <c r="P1083" s="215"/>
      <c r="Q1083" s="216"/>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48" ht="37.15" customHeight="1">
      <c r="N1084" s="215"/>
      <c r="O1084" s="215"/>
      <c r="P1084" s="215"/>
      <c r="Q1084" s="216"/>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48" ht="37.15" customHeight="1">
      <c r="N1085" s="215"/>
      <c r="O1085" s="215"/>
      <c r="P1085" s="215"/>
      <c r="Q1085" s="216"/>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48" ht="37.15" customHeight="1">
      <c r="N1086" s="215"/>
      <c r="O1086" s="215"/>
      <c r="P1086" s="215"/>
      <c r="Q1086" s="216"/>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48" ht="37.15" customHeight="1">
      <c r="N1087" s="215"/>
      <c r="O1087" s="215"/>
      <c r="P1087" s="215"/>
      <c r="Q1087" s="216"/>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48" ht="37.15" customHeight="1">
      <c r="N1088" s="215"/>
      <c r="O1088" s="215"/>
      <c r="P1088" s="215"/>
      <c r="Q1088" s="216"/>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48" ht="37.15" customHeight="1">
      <c r="N1089" s="215"/>
      <c r="O1089" s="215"/>
      <c r="P1089" s="215"/>
      <c r="Q1089" s="216"/>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48" ht="37.15" customHeight="1">
      <c r="N1090" s="215"/>
      <c r="O1090" s="215"/>
      <c r="P1090" s="215"/>
      <c r="Q1090" s="216"/>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48" ht="37.15" customHeight="1">
      <c r="N1091" s="215"/>
      <c r="O1091" s="215"/>
      <c r="P1091" s="215"/>
      <c r="Q1091" s="216"/>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48" ht="37.15" customHeight="1">
      <c r="N1092" s="215"/>
      <c r="O1092" s="215"/>
      <c r="P1092" s="215"/>
      <c r="Q1092" s="216"/>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48" ht="37.15" customHeight="1">
      <c r="N1093" s="215"/>
      <c r="O1093" s="215"/>
      <c r="P1093" s="215"/>
      <c r="Q1093" s="216"/>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48" ht="37.15" customHeight="1">
      <c r="N1094" s="215"/>
      <c r="O1094" s="215"/>
      <c r="P1094" s="215"/>
      <c r="Q1094" s="216"/>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48" ht="37.15" customHeight="1">
      <c r="N1095" s="215"/>
      <c r="O1095" s="215"/>
      <c r="P1095" s="215"/>
      <c r="Q1095" s="216"/>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48" ht="37.15" customHeight="1">
      <c r="N1096" s="215"/>
      <c r="O1096" s="215"/>
      <c r="P1096" s="215"/>
      <c r="Q1096" s="216"/>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48" ht="37.15" customHeight="1">
      <c r="N1097" s="215"/>
      <c r="O1097" s="215"/>
      <c r="P1097" s="215"/>
      <c r="Q1097" s="216"/>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48" ht="37.15" customHeight="1">
      <c r="N1098" s="215"/>
      <c r="O1098" s="215"/>
      <c r="P1098" s="215"/>
      <c r="Q1098" s="216"/>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48" ht="37.15" customHeight="1">
      <c r="N1099" s="215"/>
      <c r="O1099" s="215"/>
      <c r="P1099" s="215"/>
      <c r="Q1099" s="216"/>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48" ht="37.15" customHeight="1">
      <c r="N1100" s="215"/>
      <c r="O1100" s="215"/>
      <c r="P1100" s="215"/>
      <c r="Q1100" s="216"/>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48" ht="37.15" customHeight="1">
      <c r="N1101" s="215"/>
      <c r="O1101" s="215"/>
      <c r="P1101" s="215"/>
      <c r="Q1101" s="216"/>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48" ht="37.15" customHeight="1">
      <c r="N1102" s="215"/>
      <c r="O1102" s="215"/>
      <c r="P1102" s="215"/>
      <c r="Q1102" s="216"/>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48" ht="37.15" customHeight="1">
      <c r="N1103" s="215"/>
      <c r="O1103" s="215"/>
      <c r="P1103" s="215"/>
      <c r="Q1103" s="216"/>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48" ht="37.15" customHeight="1">
      <c r="N1104" s="215"/>
      <c r="O1104" s="215"/>
      <c r="P1104" s="215"/>
      <c r="Q1104" s="216"/>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48" ht="37.15" customHeight="1">
      <c r="N1105" s="215"/>
      <c r="O1105" s="215"/>
      <c r="P1105" s="215"/>
      <c r="Q1105" s="216"/>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48" ht="37.15" customHeight="1">
      <c r="N1106" s="215"/>
      <c r="O1106" s="215"/>
      <c r="P1106" s="215"/>
      <c r="Q1106" s="216"/>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48" ht="37.15" customHeight="1">
      <c r="N1107" s="215"/>
      <c r="O1107" s="215"/>
      <c r="P1107" s="215"/>
      <c r="Q1107" s="216"/>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48" ht="37.15" customHeight="1">
      <c r="N1108" s="215"/>
      <c r="O1108" s="215"/>
      <c r="P1108" s="215"/>
      <c r="Q1108" s="216"/>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48" ht="37.15" customHeight="1">
      <c r="N1109" s="215"/>
      <c r="O1109" s="215"/>
      <c r="P1109" s="215"/>
      <c r="Q1109" s="216"/>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48" ht="37.15" customHeight="1">
      <c r="N1110" s="215"/>
      <c r="O1110" s="215"/>
      <c r="P1110" s="215"/>
      <c r="Q1110" s="216"/>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48" ht="37.15" customHeight="1">
      <c r="N1111" s="215"/>
      <c r="O1111" s="215"/>
      <c r="P1111" s="215"/>
      <c r="Q1111" s="216"/>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48" ht="37.15" customHeight="1">
      <c r="N1112" s="215"/>
      <c r="O1112" s="215"/>
      <c r="P1112" s="215"/>
      <c r="Q1112" s="216"/>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48" ht="37.15" customHeight="1">
      <c r="N1113" s="215"/>
      <c r="O1113" s="215"/>
      <c r="P1113" s="215"/>
      <c r="Q1113" s="216"/>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48" ht="37.15" customHeight="1">
      <c r="N1114" s="215"/>
      <c r="O1114" s="215"/>
      <c r="P1114" s="215"/>
      <c r="Q1114" s="216"/>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48" ht="37.15" customHeight="1">
      <c r="N1115" s="215"/>
      <c r="O1115" s="215"/>
      <c r="P1115" s="215"/>
      <c r="Q1115" s="216"/>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48" ht="37.15" customHeight="1">
      <c r="N1116" s="215"/>
      <c r="O1116" s="215"/>
      <c r="P1116" s="215"/>
      <c r="Q1116" s="216"/>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48" ht="37.15" customHeight="1">
      <c r="N1117" s="215"/>
      <c r="O1117" s="215"/>
      <c r="P1117" s="215"/>
      <c r="Q1117" s="216"/>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48" ht="37.15" customHeight="1">
      <c r="N1118" s="215"/>
      <c r="O1118" s="215"/>
      <c r="P1118" s="215"/>
      <c r="Q1118" s="216"/>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48" ht="37.15" customHeight="1">
      <c r="N1119" s="215"/>
      <c r="O1119" s="215"/>
      <c r="P1119" s="215"/>
      <c r="Q1119" s="216"/>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48" ht="37.15" customHeight="1">
      <c r="N1120" s="215"/>
      <c r="O1120" s="215"/>
      <c r="P1120" s="215"/>
      <c r="Q1120" s="216"/>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48" ht="37.15" customHeight="1">
      <c r="N1121" s="215"/>
      <c r="O1121" s="215"/>
      <c r="P1121" s="215"/>
      <c r="Q1121" s="216"/>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48" ht="37.15" customHeight="1">
      <c r="N1122" s="215"/>
      <c r="O1122" s="215"/>
      <c r="P1122" s="215"/>
      <c r="Q1122" s="216"/>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48" ht="37.15" customHeight="1">
      <c r="N1123" s="215"/>
      <c r="O1123" s="215"/>
      <c r="P1123" s="215"/>
      <c r="Q1123" s="216"/>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48" ht="37.15" customHeight="1">
      <c r="N1124" s="215"/>
      <c r="O1124" s="215"/>
      <c r="P1124" s="215"/>
      <c r="Q1124" s="216"/>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48" ht="37.15" customHeight="1">
      <c r="N1125" s="215"/>
      <c r="O1125" s="215"/>
      <c r="P1125" s="215"/>
      <c r="Q1125" s="216"/>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48" ht="37.15" customHeight="1">
      <c r="N1126" s="215"/>
      <c r="O1126" s="215"/>
      <c r="P1126" s="215"/>
      <c r="Q1126" s="216"/>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48" ht="37.15" customHeight="1">
      <c r="N1127" s="215"/>
      <c r="O1127" s="215"/>
      <c r="P1127" s="215"/>
      <c r="Q1127" s="216"/>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48" ht="37.15" customHeight="1">
      <c r="N1128" s="215"/>
      <c r="O1128" s="215"/>
      <c r="P1128" s="215"/>
      <c r="Q1128" s="216"/>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48" ht="37.15" customHeight="1">
      <c r="N1129" s="215"/>
      <c r="O1129" s="215"/>
      <c r="P1129" s="215"/>
      <c r="Q1129" s="216"/>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48" ht="37.15" customHeight="1">
      <c r="N1130" s="215"/>
      <c r="O1130" s="215"/>
      <c r="P1130" s="215"/>
      <c r="Q1130" s="216"/>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48" ht="37.15" customHeight="1">
      <c r="N1131" s="215"/>
      <c r="O1131" s="215"/>
      <c r="P1131" s="215"/>
      <c r="Q1131" s="216"/>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48" ht="37.15" customHeight="1">
      <c r="N1132" s="215"/>
      <c r="O1132" s="215"/>
      <c r="P1132" s="215"/>
      <c r="Q1132" s="216"/>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48" ht="37.15" customHeight="1">
      <c r="N1133" s="215"/>
      <c r="O1133" s="215"/>
      <c r="P1133" s="215"/>
      <c r="Q1133" s="216"/>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48" ht="37.15" customHeight="1">
      <c r="N1134" s="215"/>
      <c r="O1134" s="215"/>
      <c r="P1134" s="215"/>
      <c r="Q1134" s="216"/>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48" ht="37.15" customHeight="1">
      <c r="N1135" s="215"/>
      <c r="O1135" s="215"/>
      <c r="P1135" s="215"/>
      <c r="Q1135" s="216"/>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48" ht="37.15" customHeight="1">
      <c r="N1136" s="215"/>
      <c r="O1136" s="215"/>
      <c r="P1136" s="215"/>
      <c r="Q1136" s="216"/>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48" ht="37.15" customHeight="1">
      <c r="N1137" s="215"/>
      <c r="O1137" s="215"/>
      <c r="P1137" s="215"/>
      <c r="Q1137" s="216"/>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48" ht="37.15" customHeight="1">
      <c r="N1138" s="215"/>
      <c r="O1138" s="215"/>
      <c r="P1138" s="215"/>
      <c r="Q1138" s="216"/>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48" ht="37.15" customHeight="1">
      <c r="N1139" s="215"/>
      <c r="O1139" s="215"/>
      <c r="P1139" s="215"/>
      <c r="Q1139" s="216"/>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48" ht="37.15" customHeight="1">
      <c r="N1140" s="215"/>
      <c r="O1140" s="215"/>
      <c r="P1140" s="215"/>
      <c r="Q1140" s="216"/>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48" ht="37.15" customHeight="1">
      <c r="N1141" s="215"/>
      <c r="O1141" s="215"/>
      <c r="P1141" s="215"/>
      <c r="Q1141" s="216"/>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48" ht="37.15" customHeight="1">
      <c r="N1142" s="215"/>
      <c r="O1142" s="215"/>
      <c r="P1142" s="215"/>
      <c r="Q1142" s="216"/>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48" ht="37.15" customHeight="1">
      <c r="N1143" s="215"/>
      <c r="O1143" s="215"/>
      <c r="P1143" s="215"/>
      <c r="Q1143" s="216"/>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48" ht="37.15" customHeight="1">
      <c r="N1144" s="215"/>
      <c r="O1144" s="215"/>
      <c r="P1144" s="215"/>
      <c r="Q1144" s="216"/>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48" ht="37.15" customHeight="1">
      <c r="N1145" s="215"/>
      <c r="O1145" s="215"/>
      <c r="P1145" s="215"/>
      <c r="Q1145" s="216"/>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48" ht="37.15" customHeight="1">
      <c r="N1146" s="215"/>
      <c r="O1146" s="215"/>
      <c r="P1146" s="215"/>
      <c r="Q1146" s="216"/>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48" ht="37.15" customHeight="1">
      <c r="N1147" s="215"/>
      <c r="O1147" s="215"/>
      <c r="P1147" s="215"/>
      <c r="Q1147" s="216"/>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48" ht="37.15" customHeight="1">
      <c r="N1148" s="215"/>
      <c r="O1148" s="215"/>
      <c r="P1148" s="215"/>
      <c r="Q1148" s="216"/>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48" ht="37.15" customHeight="1">
      <c r="N1149" s="215"/>
      <c r="O1149" s="215"/>
      <c r="P1149" s="215"/>
      <c r="Q1149" s="216"/>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48" ht="37.15" customHeight="1">
      <c r="N1150" s="215"/>
      <c r="O1150" s="215"/>
      <c r="P1150" s="215"/>
      <c r="Q1150" s="216"/>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48" ht="37.15" customHeight="1">
      <c r="N1151" s="215"/>
      <c r="O1151" s="215"/>
      <c r="P1151" s="215"/>
      <c r="Q1151" s="216"/>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48" ht="37.15" customHeight="1">
      <c r="N1152" s="215"/>
      <c r="O1152" s="215"/>
      <c r="P1152" s="215"/>
      <c r="Q1152" s="216"/>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48" ht="37.15" customHeight="1">
      <c r="N1153" s="215"/>
      <c r="O1153" s="215"/>
      <c r="P1153" s="215"/>
      <c r="Q1153" s="216"/>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48" ht="37.15" customHeight="1">
      <c r="N1154" s="215"/>
      <c r="O1154" s="215"/>
      <c r="P1154" s="215"/>
      <c r="Q1154" s="216"/>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48" ht="37.15" customHeight="1">
      <c r="N1155" s="215"/>
      <c r="O1155" s="215"/>
      <c r="P1155" s="215"/>
      <c r="Q1155" s="216"/>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48" ht="37.15" customHeight="1">
      <c r="N1156" s="215"/>
      <c r="O1156" s="215"/>
      <c r="P1156" s="215"/>
      <c r="Q1156" s="216"/>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48" ht="37.15" customHeight="1">
      <c r="N1157" s="215"/>
      <c r="O1157" s="215"/>
      <c r="P1157" s="215"/>
      <c r="Q1157" s="216"/>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48" ht="37.15" customHeight="1">
      <c r="N1158" s="215"/>
      <c r="O1158" s="215"/>
      <c r="P1158" s="215"/>
      <c r="Q1158" s="216"/>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48" ht="37.15" customHeight="1">
      <c r="N1159" s="215"/>
      <c r="O1159" s="215"/>
      <c r="P1159" s="215"/>
      <c r="Q1159" s="216"/>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48" ht="37.15" customHeight="1">
      <c r="N1160" s="215"/>
      <c r="O1160" s="215"/>
      <c r="P1160" s="215"/>
      <c r="Q1160" s="216"/>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48" ht="37.15" customHeight="1">
      <c r="N1161" s="215"/>
      <c r="O1161" s="215"/>
      <c r="P1161" s="215"/>
      <c r="Q1161" s="216"/>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48" ht="37.15" customHeight="1">
      <c r="N1162" s="215"/>
      <c r="O1162" s="215"/>
      <c r="P1162" s="215"/>
      <c r="Q1162" s="216"/>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48" ht="37.15" customHeight="1">
      <c r="N1163" s="215"/>
      <c r="O1163" s="215"/>
      <c r="P1163" s="215"/>
      <c r="Q1163" s="216"/>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48" ht="37.15" customHeight="1">
      <c r="N1164" s="215"/>
      <c r="O1164" s="215"/>
      <c r="P1164" s="215"/>
      <c r="Q1164" s="216"/>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48" ht="37.15" customHeight="1">
      <c r="N1165" s="215"/>
      <c r="O1165" s="215"/>
      <c r="P1165" s="215"/>
      <c r="Q1165" s="216"/>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48" ht="37.15" customHeight="1">
      <c r="N1166" s="215"/>
      <c r="O1166" s="215"/>
      <c r="P1166" s="215"/>
      <c r="Q1166" s="216"/>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48" ht="37.15" customHeight="1">
      <c r="N1167" s="215"/>
      <c r="O1167" s="215"/>
      <c r="P1167" s="215"/>
      <c r="Q1167" s="216"/>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48" ht="37.15" customHeight="1">
      <c r="N1168" s="215"/>
      <c r="O1168" s="215"/>
      <c r="P1168" s="215"/>
      <c r="Q1168" s="216"/>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48" ht="37.15" customHeight="1">
      <c r="N1169" s="215"/>
      <c r="O1169" s="215"/>
      <c r="P1169" s="215"/>
      <c r="Q1169" s="216"/>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48" ht="37.15" customHeight="1">
      <c r="N1170" s="215"/>
      <c r="O1170" s="215"/>
      <c r="P1170" s="215"/>
      <c r="Q1170" s="216"/>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48" ht="37.15" customHeight="1">
      <c r="N1171" s="215"/>
      <c r="O1171" s="215"/>
      <c r="P1171" s="215"/>
      <c r="Q1171" s="216"/>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48" ht="37.15" customHeight="1">
      <c r="N1172" s="215"/>
      <c r="O1172" s="215"/>
      <c r="P1172" s="215"/>
      <c r="Q1172" s="216"/>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48" ht="37.15" customHeight="1">
      <c r="N1173" s="215"/>
      <c r="O1173" s="215"/>
      <c r="P1173" s="215"/>
      <c r="Q1173" s="216"/>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48" ht="37.15" customHeight="1">
      <c r="N1174" s="215"/>
      <c r="O1174" s="215"/>
      <c r="P1174" s="215"/>
      <c r="Q1174" s="216"/>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48" ht="37.15" customHeight="1">
      <c r="N1175" s="215"/>
      <c r="O1175" s="215"/>
      <c r="P1175" s="215"/>
      <c r="Q1175" s="216"/>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48" ht="37.15" customHeight="1">
      <c r="N1176" s="215"/>
      <c r="O1176" s="215"/>
      <c r="P1176" s="215"/>
      <c r="Q1176" s="216"/>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48" ht="37.15" customHeight="1">
      <c r="N1177" s="215"/>
      <c r="O1177" s="215"/>
      <c r="P1177" s="215"/>
      <c r="Q1177" s="216"/>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48" ht="37.15" customHeight="1">
      <c r="N1178" s="215"/>
      <c r="O1178" s="215"/>
      <c r="P1178" s="215"/>
      <c r="Q1178" s="216"/>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48" ht="37.15" customHeight="1">
      <c r="N1179" s="215"/>
      <c r="O1179" s="215"/>
      <c r="P1179" s="215"/>
      <c r="Q1179" s="216"/>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48" ht="37.15" customHeight="1">
      <c r="N1180" s="215"/>
      <c r="O1180" s="215"/>
      <c r="P1180" s="215"/>
      <c r="Q1180" s="216"/>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48" ht="37.15" customHeight="1">
      <c r="N1181" s="215"/>
      <c r="O1181" s="215"/>
      <c r="P1181" s="215"/>
      <c r="Q1181" s="216"/>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48" ht="37.15" customHeight="1">
      <c r="N1182" s="215"/>
      <c r="O1182" s="215"/>
      <c r="P1182" s="215"/>
      <c r="Q1182" s="216"/>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48" ht="37.15" customHeight="1">
      <c r="N1183" s="215"/>
      <c r="O1183" s="215"/>
      <c r="P1183" s="215"/>
      <c r="Q1183" s="216"/>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48" ht="37.15" customHeight="1">
      <c r="N1184" s="215"/>
      <c r="O1184" s="215"/>
      <c r="P1184" s="215"/>
      <c r="Q1184" s="216"/>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48" ht="37.15" customHeight="1">
      <c r="N1185" s="215"/>
      <c r="O1185" s="215"/>
      <c r="P1185" s="215"/>
      <c r="Q1185" s="216"/>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48" ht="37.15" customHeight="1">
      <c r="N1186" s="215"/>
      <c r="O1186" s="215"/>
      <c r="P1186" s="215"/>
      <c r="Q1186" s="216"/>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48" ht="37.15" customHeight="1">
      <c r="N1187" s="215"/>
      <c r="O1187" s="215"/>
      <c r="P1187" s="215"/>
      <c r="Q1187" s="216"/>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48" ht="37.15" customHeight="1">
      <c r="N1188" s="215"/>
      <c r="O1188" s="215"/>
      <c r="P1188" s="215"/>
      <c r="Q1188" s="216"/>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48" ht="37.15" customHeight="1">
      <c r="N1189" s="215"/>
      <c r="O1189" s="215"/>
      <c r="P1189" s="215"/>
      <c r="Q1189" s="216"/>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48" ht="37.15" customHeight="1">
      <c r="N1190" s="215"/>
      <c r="O1190" s="215"/>
      <c r="P1190" s="215"/>
      <c r="Q1190" s="216"/>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48" ht="37.15" customHeight="1">
      <c r="N1191" s="215"/>
      <c r="O1191" s="215"/>
      <c r="P1191" s="215"/>
      <c r="Q1191" s="216"/>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48" ht="37.15" customHeight="1">
      <c r="N1192" s="215"/>
      <c r="O1192" s="215"/>
      <c r="P1192" s="215"/>
      <c r="Q1192" s="216"/>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48" ht="37.15" customHeight="1">
      <c r="N1193" s="215"/>
      <c r="O1193" s="215"/>
      <c r="P1193" s="215"/>
      <c r="Q1193" s="216"/>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48" ht="37.15" customHeight="1">
      <c r="N1194" s="215"/>
      <c r="O1194" s="215"/>
      <c r="P1194" s="215"/>
      <c r="Q1194" s="216"/>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48" ht="37.15" customHeight="1">
      <c r="N1195" s="215"/>
      <c r="O1195" s="215"/>
      <c r="P1195" s="215"/>
      <c r="Q1195" s="216"/>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48" ht="37.15" customHeight="1">
      <c r="N1196" s="215"/>
      <c r="O1196" s="215"/>
      <c r="P1196" s="215"/>
      <c r="Q1196" s="216"/>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48" ht="37.15" customHeight="1">
      <c r="N1197" s="215"/>
      <c r="O1197" s="215"/>
      <c r="P1197" s="215"/>
      <c r="Q1197" s="216"/>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48" ht="37.15" customHeight="1">
      <c r="N1198" s="215"/>
      <c r="O1198" s="215"/>
      <c r="P1198" s="215"/>
      <c r="Q1198" s="216"/>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48" ht="37.15" customHeight="1">
      <c r="N1199" s="215"/>
      <c r="O1199" s="215"/>
      <c r="P1199" s="215"/>
      <c r="Q1199" s="216"/>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48" ht="37.15" customHeight="1">
      <c r="N1200" s="215"/>
      <c r="O1200" s="215"/>
      <c r="P1200" s="215"/>
      <c r="Q1200" s="216"/>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48" ht="37.15" customHeight="1">
      <c r="N1201" s="215"/>
      <c r="O1201" s="215"/>
      <c r="P1201" s="215"/>
      <c r="Q1201" s="216"/>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48" ht="37.15" customHeight="1">
      <c r="N1202" s="215"/>
      <c r="O1202" s="215"/>
      <c r="P1202" s="215"/>
      <c r="Q1202" s="216"/>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48" ht="37.15" customHeight="1">
      <c r="N1203" s="215"/>
      <c r="O1203" s="215"/>
      <c r="P1203" s="215"/>
      <c r="Q1203" s="216"/>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48" ht="37.15" customHeight="1">
      <c r="N1204" s="215"/>
      <c r="O1204" s="215"/>
      <c r="P1204" s="215"/>
      <c r="Q1204" s="216"/>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48" ht="37.15" customHeight="1">
      <c r="N1205" s="215"/>
      <c r="O1205" s="215"/>
      <c r="P1205" s="215"/>
      <c r="Q1205" s="216"/>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48" ht="37.15" customHeight="1">
      <c r="N1206" s="215"/>
      <c r="O1206" s="215"/>
      <c r="P1206" s="215"/>
      <c r="Q1206" s="216"/>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48" ht="37.15" customHeight="1">
      <c r="N1207" s="215"/>
      <c r="O1207" s="215"/>
      <c r="P1207" s="215"/>
      <c r="Q1207" s="216"/>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48" ht="37.15" customHeight="1">
      <c r="N1208" s="215"/>
      <c r="O1208" s="215"/>
      <c r="P1208" s="215"/>
      <c r="Q1208" s="216"/>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48" ht="37.15" customHeight="1">
      <c r="N1209" s="215"/>
      <c r="O1209" s="215"/>
      <c r="P1209" s="215"/>
      <c r="Q1209" s="216"/>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48" ht="37.15" customHeight="1">
      <c r="N1210" s="215"/>
      <c r="O1210" s="215"/>
      <c r="P1210" s="215"/>
      <c r="Q1210" s="216"/>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48" ht="37.15" customHeight="1">
      <c r="N1211" s="215"/>
      <c r="O1211" s="215"/>
      <c r="P1211" s="215"/>
      <c r="Q1211" s="216"/>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48" ht="37.15" customHeight="1">
      <c r="N1212" s="215"/>
      <c r="O1212" s="215"/>
      <c r="P1212" s="215"/>
      <c r="Q1212" s="216"/>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48" ht="37.15" customHeight="1">
      <c r="N1213" s="215"/>
      <c r="O1213" s="215"/>
      <c r="P1213" s="215"/>
      <c r="Q1213" s="216"/>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48" ht="37.15" customHeight="1">
      <c r="N1214" s="215"/>
      <c r="O1214" s="215"/>
      <c r="P1214" s="215"/>
      <c r="Q1214" s="216"/>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48" ht="37.15" customHeight="1">
      <c r="N1215" s="215"/>
      <c r="O1215" s="215"/>
      <c r="P1215" s="215"/>
      <c r="Q1215" s="216"/>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48" ht="37.15" customHeight="1">
      <c r="N1216" s="215"/>
      <c r="O1216" s="215"/>
      <c r="P1216" s="215"/>
      <c r="Q1216" s="216"/>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48" ht="37.15" customHeight="1">
      <c r="N1217" s="215"/>
      <c r="O1217" s="215"/>
      <c r="P1217" s="215"/>
      <c r="Q1217" s="216"/>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48" ht="37.15" customHeight="1">
      <c r="N1218" s="215"/>
      <c r="O1218" s="215"/>
      <c r="P1218" s="215"/>
      <c r="Q1218" s="216"/>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48" ht="37.15" customHeight="1">
      <c r="N1219" s="215"/>
      <c r="O1219" s="215"/>
      <c r="P1219" s="215"/>
      <c r="Q1219" s="216"/>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48" ht="37.15" customHeight="1">
      <c r="N1220" s="215"/>
      <c r="O1220" s="215"/>
      <c r="P1220" s="215"/>
      <c r="Q1220" s="216"/>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48" ht="37.15" customHeight="1">
      <c r="N1221" s="215"/>
      <c r="O1221" s="215"/>
      <c r="P1221" s="215"/>
      <c r="Q1221" s="216"/>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48" ht="37.15" customHeight="1">
      <c r="N1222" s="215"/>
      <c r="O1222" s="215"/>
      <c r="P1222" s="215"/>
      <c r="Q1222" s="216"/>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48" ht="37.15" customHeight="1">
      <c r="N1223" s="215"/>
      <c r="O1223" s="215"/>
      <c r="P1223" s="215"/>
      <c r="Q1223" s="216"/>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48" ht="37.15" customHeight="1">
      <c r="N1224" s="215"/>
      <c r="O1224" s="215"/>
      <c r="P1224" s="215"/>
      <c r="Q1224" s="216"/>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48" ht="37.15" customHeight="1">
      <c r="N1225" s="215"/>
      <c r="O1225" s="215"/>
      <c r="P1225" s="215"/>
      <c r="Q1225" s="216"/>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48" ht="37.15" customHeight="1">
      <c r="N1226" s="215"/>
      <c r="O1226" s="215"/>
      <c r="P1226" s="215"/>
      <c r="Q1226" s="216"/>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48" ht="37.15" customHeight="1">
      <c r="N1227" s="215"/>
      <c r="O1227" s="215"/>
      <c r="P1227" s="215"/>
      <c r="Q1227" s="216"/>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48" ht="37.15" customHeight="1">
      <c r="N1228" s="215"/>
      <c r="O1228" s="215"/>
      <c r="P1228" s="215"/>
      <c r="Q1228" s="216"/>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48" ht="37.15" customHeight="1">
      <c r="N1229" s="215"/>
      <c r="O1229" s="215"/>
      <c r="P1229" s="215"/>
      <c r="Q1229" s="216"/>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48" ht="37.15" customHeight="1">
      <c r="N1230" s="215"/>
      <c r="O1230" s="215"/>
      <c r="P1230" s="215"/>
      <c r="Q1230" s="216"/>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48" ht="37.15" customHeight="1">
      <c r="N1231" s="215"/>
      <c r="O1231" s="215"/>
      <c r="P1231" s="215"/>
      <c r="Q1231" s="216"/>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48" ht="37.15" customHeight="1">
      <c r="N1232" s="215"/>
      <c r="O1232" s="215"/>
      <c r="P1232" s="215"/>
      <c r="Q1232" s="216"/>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48" ht="37.15" customHeight="1">
      <c r="N1233" s="215"/>
      <c r="O1233" s="215"/>
      <c r="P1233" s="215"/>
      <c r="Q1233" s="216"/>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48" ht="37.15" customHeight="1">
      <c r="N1234" s="215"/>
      <c r="O1234" s="215"/>
      <c r="P1234" s="215"/>
      <c r="Q1234" s="216"/>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48" ht="37.15" customHeight="1">
      <c r="N1235" s="215"/>
      <c r="O1235" s="215"/>
      <c r="P1235" s="215"/>
      <c r="Q1235" s="216"/>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48" ht="37.15" customHeight="1">
      <c r="N1236" s="215"/>
      <c r="O1236" s="215"/>
      <c r="P1236" s="215"/>
      <c r="Q1236" s="216"/>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48" ht="37.15" customHeight="1">
      <c r="N1237" s="215"/>
      <c r="O1237" s="215"/>
      <c r="P1237" s="215"/>
      <c r="Q1237" s="216"/>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48" ht="37.15" customHeight="1">
      <c r="N1238" s="215"/>
      <c r="O1238" s="215"/>
      <c r="P1238" s="215"/>
      <c r="Q1238" s="216"/>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48" ht="37.15" customHeight="1">
      <c r="N1239" s="215"/>
      <c r="O1239" s="215"/>
      <c r="P1239" s="215"/>
      <c r="Q1239" s="216"/>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48" ht="37.15" customHeight="1">
      <c r="N1240" s="215"/>
      <c r="O1240" s="215"/>
      <c r="P1240" s="215"/>
      <c r="Q1240" s="216"/>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48" ht="37.15" customHeight="1">
      <c r="N1241" s="215"/>
      <c r="O1241" s="215"/>
      <c r="P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48" h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48" ht="37.15" customHeight="1">
      <c r="N1243" s="215"/>
      <c r="O1243" s="215"/>
      <c r="P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48" ht="37.15" customHeight="1">
      <c r="N1244" s="215"/>
      <c r="O1244" s="215"/>
      <c r="P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48" ht="37.15" customHeight="1">
      <c r="N1245" s="215"/>
      <c r="O1245" s="215"/>
      <c r="P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48" ht="37.15" customHeight="1">
      <c r="N1246" s="215"/>
      <c r="O1246" s="215"/>
      <c r="P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48" ht="37.15" customHeight="1">
      <c r="N1247" s="215"/>
      <c r="O1247" s="215"/>
      <c r="P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48" ht="37.15" customHeight="1">
      <c r="N1248" s="215"/>
      <c r="O1248" s="215"/>
      <c r="P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48" ht="37.15" customHeight="1">
      <c r="N1249" s="215"/>
      <c r="O1249" s="215"/>
      <c r="P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48" ht="37.15" customHeight="1">
      <c r="N1250" s="215"/>
      <c r="O1250" s="215"/>
      <c r="P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48" ht="37.15" customHeight="1">
      <c r="N1251" s="215"/>
      <c r="O1251" s="215"/>
      <c r="P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48" ht="37.15" customHeight="1">
      <c r="N1252" s="215"/>
      <c r="O1252" s="215"/>
      <c r="P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48" ht="37.15" customHeight="1">
      <c r="N1253" s="215"/>
      <c r="O1253" s="215"/>
      <c r="P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48" ht="37.15" customHeight="1">
      <c r="N1254" s="215"/>
      <c r="O1254" s="215"/>
      <c r="P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48" ht="37.15" customHeight="1">
      <c r="N1255" s="215"/>
      <c r="O1255" s="215"/>
      <c r="P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48" ht="37.15" customHeight="1">
      <c r="N1256" s="215"/>
      <c r="O1256" s="215"/>
      <c r="P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48" ht="37.15" customHeight="1">
      <c r="N1257" s="215"/>
      <c r="O1257" s="215"/>
      <c r="P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48" ht="37.15" customHeight="1">
      <c r="N1258" s="215"/>
      <c r="O1258" s="215"/>
      <c r="P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48" ht="37.15" customHeight="1">
      <c r="N1259" s="215"/>
      <c r="O1259" s="215"/>
      <c r="P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48" ht="37.15" customHeight="1">
      <c r="N1260" s="215"/>
      <c r="O1260" s="215"/>
      <c r="P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48" ht="37.15" customHeight="1">
      <c r="N1261" s="215"/>
      <c r="O1261" s="215"/>
      <c r="P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48" ht="37.15" customHeight="1">
      <c r="N1262" s="215"/>
      <c r="O1262" s="215"/>
      <c r="P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48" ht="37.15" customHeight="1">
      <c r="N1263" s="215"/>
      <c r="O1263" s="215"/>
      <c r="P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48" ht="37.15" customHeight="1">
      <c r="N1264" s="215"/>
      <c r="O1264" s="215"/>
      <c r="P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48" ht="37.15" customHeight="1">
      <c r="N1265" s="215"/>
      <c r="O1265" s="215"/>
      <c r="P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48" ht="37.15" customHeight="1">
      <c r="N1266" s="215"/>
      <c r="O1266" s="215"/>
      <c r="P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48" ht="37.15" customHeight="1">
      <c r="N1267" s="215"/>
      <c r="O1267" s="215"/>
      <c r="P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48" ht="37.15" customHeight="1">
      <c r="N1268" s="215"/>
      <c r="O1268" s="215"/>
      <c r="P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48" ht="37.15" customHeight="1">
      <c r="N1269" s="215"/>
      <c r="O1269" s="215"/>
      <c r="P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48" ht="37.15" customHeight="1">
      <c r="N1270" s="215"/>
      <c r="O1270" s="215"/>
      <c r="P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48" ht="37.15" customHeight="1">
      <c r="N1271" s="215"/>
      <c r="O1271" s="215"/>
      <c r="P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48" ht="37.15" customHeight="1">
      <c r="N1272" s="215"/>
      <c r="O1272" s="215"/>
      <c r="P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48" ht="37.15" customHeight="1">
      <c r="N1273" s="215"/>
      <c r="O1273" s="215"/>
      <c r="P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48" ht="37.15" customHeight="1">
      <c r="N1274" s="215"/>
      <c r="O1274" s="215"/>
      <c r="P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48" ht="37.15" customHeight="1">
      <c r="N1275" s="215"/>
      <c r="O1275" s="215"/>
      <c r="P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48" ht="37.15" customHeight="1">
      <c r="N1276" s="215"/>
      <c r="O1276" s="215"/>
      <c r="P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48" ht="37.15" customHeight="1">
      <c r="N1277" s="215"/>
      <c r="O1277" s="215"/>
      <c r="P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48" ht="37.15" customHeight="1">
      <c r="N1278" s="215"/>
      <c r="O1278" s="215"/>
      <c r="P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48" ht="37.15" customHeight="1">
      <c r="N1279" s="215"/>
      <c r="O1279" s="215"/>
      <c r="P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48" ht="37.15" customHeight="1">
      <c r="N1280" s="215"/>
      <c r="O1280" s="215"/>
      <c r="P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48" ht="37.15" customHeight="1">
      <c r="N1281" s="215"/>
      <c r="O1281" s="215"/>
      <c r="P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48" ht="37.15" customHeight="1">
      <c r="N1282" s="215"/>
      <c r="O1282" s="215"/>
      <c r="P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48" ht="37.15" customHeight="1">
      <c r="N1283" s="215"/>
      <c r="O1283" s="215"/>
      <c r="P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48" ht="37.15" customHeight="1">
      <c r="N1284" s="215"/>
      <c r="O1284" s="215"/>
      <c r="P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48" ht="37.15" customHeight="1">
      <c r="N1285" s="215"/>
      <c r="O1285" s="215"/>
      <c r="P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48" ht="37.15" customHeight="1">
      <c r="N1286" s="215"/>
      <c r="O1286" s="215"/>
      <c r="P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48" ht="37.15" customHeight="1">
      <c r="N1287" s="215"/>
      <c r="O1287" s="215"/>
      <c r="P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48" ht="37.15" customHeight="1">
      <c r="N1288" s="215"/>
      <c r="O1288" s="215"/>
      <c r="P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48" ht="37.15" customHeight="1">
      <c r="N1289" s="215"/>
      <c r="O1289" s="215"/>
      <c r="P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48" ht="37.15" customHeight="1">
      <c r="N1290" s="215"/>
      <c r="O1290" s="215"/>
      <c r="P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48" ht="37.15" customHeight="1">
      <c r="N1291" s="215"/>
      <c r="O1291" s="215"/>
      <c r="P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48" ht="37.15" customHeight="1">
      <c r="N1292" s="215"/>
      <c r="O1292" s="215"/>
      <c r="P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48" ht="37.15" customHeight="1">
      <c r="N1293" s="215"/>
      <c r="O1293" s="215"/>
      <c r="P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48" ht="37.15" customHeight="1">
      <c r="N1294" s="215"/>
      <c r="O1294" s="215"/>
      <c r="P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48" ht="37.15" customHeight="1">
      <c r="N1295" s="215"/>
      <c r="O1295" s="215"/>
      <c r="P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48" ht="37.15" customHeight="1">
      <c r="N1296" s="215"/>
      <c r="O1296" s="215"/>
      <c r="P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48" ht="37.15" customHeight="1">
      <c r="N1297" s="215"/>
      <c r="O1297" s="215"/>
      <c r="P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48" ht="37.15" customHeight="1">
      <c r="N1298" s="215"/>
      <c r="O1298" s="215"/>
      <c r="P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48" ht="37.15" customHeight="1">
      <c r="N1299" s="215"/>
      <c r="O1299" s="215"/>
      <c r="P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48" ht="37.15" customHeight="1">
      <c r="N1300" s="215"/>
      <c r="O1300" s="215"/>
      <c r="P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48" ht="37.15" customHeight="1">
      <c r="N1301" s="215"/>
      <c r="O1301" s="215"/>
      <c r="P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48" ht="37.15" customHeight="1">
      <c r="N1302" s="215"/>
      <c r="O1302" s="215"/>
      <c r="P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48" ht="37.15" customHeight="1">
      <c r="N1303" s="215"/>
      <c r="O1303" s="215"/>
      <c r="P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48" ht="37.15" customHeight="1">
      <c r="N1304" s="215"/>
      <c r="O1304" s="215"/>
      <c r="P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48" ht="37.15" customHeight="1">
      <c r="N1305" s="215"/>
      <c r="O1305" s="215"/>
      <c r="P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48" ht="37.15" customHeight="1">
      <c r="N1306" s="215"/>
      <c r="O1306" s="215"/>
      <c r="P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48" ht="37.15" customHeight="1">
      <c r="N1307" s="215"/>
      <c r="O1307" s="215"/>
      <c r="P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48" ht="37.15" customHeight="1">
      <c r="N1308" s="215"/>
      <c r="O1308" s="215"/>
      <c r="P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48" ht="37.15" customHeight="1">
      <c r="N1309" s="215"/>
      <c r="O1309" s="215"/>
      <c r="P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48" ht="37.15" customHeight="1">
      <c r="N1310" s="215"/>
      <c r="O1310" s="215"/>
      <c r="P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48" ht="37.15" customHeight="1">
      <c r="N1311" s="215"/>
      <c r="O1311" s="215"/>
      <c r="P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48" ht="37.15" customHeight="1">
      <c r="N1312" s="215"/>
      <c r="O1312" s="215"/>
      <c r="P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48" ht="37.15" customHeight="1">
      <c r="N1313" s="215"/>
      <c r="O1313" s="215"/>
      <c r="P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48" ht="37.15" customHeight="1">
      <c r="N1314" s="215"/>
      <c r="O1314" s="215"/>
      <c r="P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48" ht="37.15" customHeight="1">
      <c r="N1315" s="215"/>
      <c r="O1315" s="215"/>
      <c r="P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48" ht="37.15" customHeight="1">
      <c r="N1316" s="215"/>
      <c r="O1316" s="215"/>
      <c r="P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48" ht="37.15" customHeight="1">
      <c r="N1317" s="215"/>
      <c r="O1317" s="215"/>
      <c r="P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48" ht="37.15" customHeight="1">
      <c r="N1318" s="215"/>
      <c r="O1318" s="215"/>
      <c r="P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48" ht="37.15" customHeight="1">
      <c r="N1319" s="215"/>
      <c r="O1319" s="215"/>
      <c r="P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48" ht="37.15" customHeight="1">
      <c r="N1320" s="215"/>
      <c r="O1320" s="215"/>
      <c r="P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48" ht="37.15" customHeight="1">
      <c r="N1321" s="215"/>
      <c r="O1321" s="215"/>
      <c r="P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48" ht="37.15" customHeight="1">
      <c r="N1322" s="215"/>
      <c r="O1322" s="215"/>
      <c r="P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48" ht="37.15" customHeight="1">
      <c r="N1323" s="215"/>
      <c r="O1323" s="215"/>
      <c r="P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48" ht="37.15" customHeight="1">
      <c r="N1324" s="215"/>
      <c r="O1324" s="215"/>
      <c r="P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48" ht="37.15" customHeight="1">
      <c r="N1325" s="215"/>
      <c r="O1325" s="215"/>
      <c r="P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48" ht="37.15" customHeight="1">
      <c r="N1326" s="215"/>
      <c r="O1326" s="215"/>
      <c r="P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48" ht="37.15" customHeight="1">
      <c r="N1327" s="215"/>
      <c r="O1327" s="215"/>
      <c r="P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48" ht="37.15" customHeight="1">
      <c r="N1328" s="215"/>
      <c r="O1328" s="215"/>
      <c r="P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48" ht="37.15" customHeight="1">
      <c r="N1329" s="215"/>
      <c r="O1329" s="215"/>
      <c r="P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48" ht="37.15" customHeight="1">
      <c r="N1330" s="215"/>
      <c r="O1330" s="215"/>
      <c r="P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48" ht="37.15" customHeight="1">
      <c r="N1331" s="215"/>
      <c r="O1331" s="215"/>
      <c r="P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48" ht="37.15" customHeight="1">
      <c r="N1332" s="215"/>
      <c r="O1332" s="215"/>
      <c r="P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48" ht="37.15" customHeight="1">
      <c r="N1333" s="215"/>
      <c r="O1333" s="215"/>
      <c r="P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48" ht="37.15" customHeight="1">
      <c r="N1334" s="215"/>
      <c r="O1334" s="215"/>
      <c r="P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48" ht="37.15" customHeight="1">
      <c r="N1335" s="215"/>
      <c r="O1335" s="215"/>
      <c r="P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48" ht="37.15" customHeight="1">
      <c r="N1336" s="215"/>
      <c r="O1336" s="215"/>
      <c r="P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48" ht="37.15" customHeight="1">
      <c r="N1337" s="215"/>
      <c r="O1337" s="215"/>
      <c r="P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48" ht="37.15" customHeight="1">
      <c r="N1338" s="215"/>
      <c r="O1338" s="215"/>
      <c r="P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48" ht="37.15" customHeight="1">
      <c r="N1339" s="215"/>
      <c r="O1339" s="215"/>
      <c r="P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48" ht="37.15" customHeight="1">
      <c r="N1340" s="215"/>
      <c r="O1340" s="215"/>
      <c r="P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48" ht="37.15" customHeight="1">
      <c r="N1341" s="215"/>
      <c r="O1341" s="215"/>
      <c r="P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48" ht="37.15" customHeight="1">
      <c r="N1342" s="215"/>
      <c r="O1342" s="215"/>
      <c r="P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48" ht="37.15" customHeight="1">
      <c r="N1343" s="215"/>
      <c r="O1343" s="215"/>
      <c r="P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48" ht="37.15" customHeight="1">
      <c r="N1344" s="215"/>
      <c r="O1344" s="215"/>
      <c r="P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48" ht="37.15" customHeight="1">
      <c r="N1345" s="215"/>
      <c r="O1345" s="215"/>
      <c r="P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48" ht="37.15" customHeight="1">
      <c r="N1346" s="215"/>
      <c r="O1346" s="215"/>
      <c r="P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48" ht="37.15" customHeight="1">
      <c r="N1347" s="215"/>
      <c r="O1347" s="215"/>
      <c r="P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48" ht="37.15" customHeight="1">
      <c r="N1348" s="215"/>
      <c r="O1348" s="215"/>
      <c r="P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48" ht="37.15" customHeight="1">
      <c r="N1349" s="215"/>
      <c r="O1349" s="215"/>
      <c r="P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48" ht="37.15" customHeight="1">
      <c r="N1350" s="215"/>
      <c r="O1350" s="215"/>
      <c r="P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48" ht="37.15" customHeight="1">
      <c r="N1351" s="215"/>
      <c r="O1351" s="215"/>
      <c r="P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48" ht="37.15" customHeight="1">
      <c r="N1352" s="215"/>
      <c r="O1352" s="215"/>
      <c r="P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48" ht="37.15" customHeight="1">
      <c r="N1353" s="215"/>
      <c r="O1353" s="215"/>
      <c r="P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48" ht="37.15" customHeight="1">
      <c r="N1354" s="215"/>
      <c r="O1354" s="215"/>
      <c r="P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48" ht="37.15" customHeight="1">
      <c r="N1355" s="215"/>
      <c r="O1355" s="215"/>
      <c r="P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48" ht="37.15" customHeight="1">
      <c r="N1356" s="215"/>
      <c r="O1356" s="215"/>
      <c r="P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48" ht="37.15" customHeight="1">
      <c r="N1357" s="215"/>
      <c r="O1357" s="215"/>
      <c r="P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48" ht="37.15" customHeight="1">
      <c r="N1358" s="215"/>
      <c r="O1358" s="215"/>
      <c r="P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48" ht="37.15" customHeight="1">
      <c r="N1359" s="215"/>
      <c r="O1359" s="215"/>
      <c r="P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48" ht="37.15" customHeight="1">
      <c r="N1360" s="215"/>
      <c r="O1360" s="215"/>
      <c r="P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48" ht="37.15" customHeight="1">
      <c r="N1361" s="215"/>
      <c r="O1361" s="215"/>
      <c r="P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48" ht="37.15" customHeight="1">
      <c r="N1362" s="215"/>
      <c r="O1362" s="215"/>
      <c r="P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48" ht="37.15" customHeight="1">
      <c r="N1363" s="215"/>
      <c r="O1363" s="215"/>
      <c r="P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48" ht="37.15" customHeight="1">
      <c r="N1364" s="215"/>
      <c r="O1364" s="215"/>
      <c r="P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48" ht="37.15" customHeight="1">
      <c r="N1365" s="215"/>
      <c r="O1365" s="215"/>
      <c r="P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48" ht="37.15" customHeight="1">
      <c r="N1366" s="215"/>
      <c r="O1366" s="215"/>
      <c r="P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48" ht="37.15" customHeight="1">
      <c r="N1367" s="215"/>
      <c r="O1367" s="215"/>
      <c r="P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48" ht="37.15" customHeight="1">
      <c r="N1368" s="215"/>
      <c r="O1368" s="215"/>
      <c r="P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48" ht="37.15" customHeight="1">
      <c r="N1369" s="215"/>
      <c r="O1369" s="215"/>
      <c r="P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48" ht="37.15" customHeight="1">
      <c r="N1370" s="215"/>
      <c r="O1370" s="215"/>
      <c r="P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48" ht="37.15" customHeight="1">
      <c r="N1371" s="215"/>
      <c r="O1371" s="215"/>
      <c r="P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48" ht="37.15" customHeight="1">
      <c r="N1372" s="215"/>
      <c r="O1372" s="215"/>
      <c r="P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48" ht="37.15" customHeight="1">
      <c r="N1373" s="215"/>
      <c r="O1373" s="215"/>
      <c r="P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48" ht="37.15" customHeight="1">
      <c r="N1374" s="215"/>
      <c r="O1374" s="215"/>
      <c r="P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48" ht="37.15" customHeight="1">
      <c r="N1375" s="215"/>
      <c r="O1375" s="215"/>
      <c r="P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48" ht="37.15" customHeight="1">
      <c r="N1376" s="215"/>
      <c r="O1376" s="215"/>
      <c r="P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48" ht="37.15" customHeight="1">
      <c r="N1377" s="215"/>
      <c r="O1377" s="215"/>
      <c r="P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48" ht="37.15" customHeight="1">
      <c r="N1378" s="215"/>
      <c r="O1378" s="215"/>
      <c r="P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48" ht="37.15" customHeight="1">
      <c r="N1379" s="215"/>
      <c r="O1379" s="215"/>
      <c r="P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48" ht="37.15" customHeight="1">
      <c r="N1380" s="215"/>
      <c r="O1380" s="215"/>
      <c r="P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48" ht="37.15" customHeight="1">
      <c r="N1381" s="215"/>
      <c r="O1381" s="215"/>
      <c r="P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48" ht="37.15" customHeight="1">
      <c r="N1382" s="215"/>
      <c r="O1382" s="215"/>
      <c r="P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48" ht="37.15" customHeight="1">
      <c r="N1383" s="215"/>
      <c r="O1383" s="215"/>
      <c r="P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48" ht="37.15" customHeight="1">
      <c r="N1384" s="215"/>
      <c r="O1384" s="215"/>
      <c r="P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48" ht="37.15" customHeight="1">
      <c r="N1385" s="215"/>
      <c r="O1385" s="215"/>
      <c r="P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48" ht="37.15" customHeight="1">
      <c r="N1386" s="215"/>
      <c r="O1386" s="215"/>
      <c r="P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48" ht="37.15" customHeight="1">
      <c r="N1387" s="215"/>
      <c r="O1387" s="215"/>
      <c r="P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48" ht="37.15" customHeight="1">
      <c r="N1388" s="215"/>
      <c r="O1388" s="215"/>
      <c r="P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48" ht="37.15" customHeight="1">
      <c r="N1389" s="215"/>
      <c r="O1389" s="215"/>
      <c r="P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48" ht="37.15" customHeight="1">
      <c r="N1390" s="215"/>
      <c r="O1390" s="215"/>
      <c r="P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48" ht="37.15" customHeight="1">
      <c r="N1391" s="215"/>
      <c r="O1391" s="215"/>
      <c r="P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48" ht="37.15" customHeight="1">
      <c r="N1392" s="215"/>
      <c r="O1392" s="215"/>
      <c r="P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48" ht="37.15" customHeight="1">
      <c r="N1393" s="215"/>
      <c r="O1393" s="215"/>
      <c r="P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48" ht="37.15" customHeight="1">
      <c r="N1394" s="215"/>
      <c r="O1394" s="215"/>
      <c r="P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48" ht="37.15" customHeight="1">
      <c r="N1395" s="215"/>
      <c r="O1395" s="215"/>
      <c r="P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48" ht="37.15" customHeight="1">
      <c r="N1396" s="215"/>
      <c r="O1396" s="215"/>
      <c r="P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48" ht="37.15" customHeight="1">
      <c r="N1397" s="215"/>
      <c r="O1397" s="215"/>
      <c r="P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48" ht="37.15" customHeight="1">
      <c r="N1398" s="215"/>
      <c r="O1398" s="215"/>
      <c r="P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48" ht="37.15" customHeight="1">
      <c r="N1399" s="215"/>
      <c r="O1399" s="215"/>
      <c r="P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48" ht="37.15" customHeight="1">
      <c r="N1400" s="215"/>
      <c r="O1400" s="215"/>
      <c r="P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48" ht="37.15" customHeight="1">
      <c r="N1401" s="215"/>
      <c r="O1401" s="215"/>
      <c r="P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48" ht="37.15" customHeight="1">
      <c r="N1402" s="215"/>
      <c r="O1402" s="215"/>
      <c r="P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48" ht="37.15" customHeight="1">
      <c r="N1403" s="215"/>
      <c r="O1403" s="215"/>
      <c r="P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48" ht="37.15" customHeight="1">
      <c r="N1404" s="215"/>
      <c r="O1404" s="215"/>
      <c r="P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48" ht="37.15" customHeight="1">
      <c r="N1405" s="215"/>
      <c r="O1405" s="215"/>
      <c r="P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48" ht="37.15" customHeight="1">
      <c r="N1406" s="215"/>
      <c r="O1406" s="215"/>
      <c r="P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48" ht="37.15" customHeight="1">
      <c r="N1407" s="215"/>
      <c r="O1407" s="215"/>
      <c r="P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48" ht="37.15" customHeight="1">
      <c r="N1408" s="215"/>
      <c r="O1408" s="215"/>
      <c r="P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48" ht="37.15" customHeight="1">
      <c r="N1409" s="215"/>
      <c r="O1409" s="215"/>
      <c r="P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48" ht="37.15" customHeight="1">
      <c r="N1410" s="215"/>
      <c r="O1410" s="215"/>
      <c r="P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48" ht="37.15" customHeight="1">
      <c r="N1411" s="215"/>
      <c r="O1411" s="215"/>
      <c r="P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48" ht="37.15" customHeight="1">
      <c r="N1412" s="215"/>
      <c r="O1412" s="215"/>
      <c r="P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48" ht="37.15" customHeight="1">
      <c r="N1413" s="215"/>
      <c r="O1413" s="215"/>
      <c r="P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48" ht="37.15" customHeight="1">
      <c r="N1414" s="215"/>
      <c r="O1414" s="215"/>
      <c r="P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48" ht="37.15" customHeight="1">
      <c r="N1415" s="215"/>
      <c r="O1415" s="215"/>
      <c r="P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48" ht="37.15" customHeight="1">
      <c r="N1416" s="215"/>
      <c r="O1416" s="215"/>
      <c r="P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48" ht="37.15" customHeight="1">
      <c r="N1417" s="215"/>
      <c r="O1417" s="215"/>
      <c r="P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48" ht="37.15" customHeight="1">
      <c r="N1418" s="215"/>
      <c r="O1418" s="215"/>
      <c r="P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48" ht="37.15" customHeight="1">
      <c r="N1419" s="215"/>
      <c r="O1419" s="215"/>
      <c r="P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48" ht="37.15" customHeight="1">
      <c r="N1420" s="215"/>
      <c r="O1420" s="215"/>
      <c r="P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48" ht="37.15" customHeight="1">
      <c r="N1421" s="215"/>
      <c r="O1421" s="215"/>
      <c r="P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48" ht="37.15" customHeight="1">
      <c r="N1422" s="215"/>
      <c r="O1422" s="215"/>
      <c r="P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48" ht="37.15" customHeight="1">
      <c r="N1423" s="215"/>
      <c r="O1423" s="215"/>
      <c r="P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48" ht="37.15" customHeight="1">
      <c r="N1424" s="215"/>
      <c r="O1424" s="215"/>
      <c r="P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48" ht="37.15" customHeight="1">
      <c r="N1425" s="215"/>
      <c r="O1425" s="215"/>
      <c r="P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48" ht="37.15" customHeight="1">
      <c r="N1426" s="215"/>
      <c r="O1426" s="215"/>
      <c r="P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48" ht="37.15" customHeight="1">
      <c r="N1427" s="215"/>
      <c r="O1427" s="215"/>
      <c r="P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48" ht="37.15" customHeight="1">
      <c r="N1428" s="215"/>
      <c r="O1428" s="215"/>
      <c r="P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48" ht="37.15" customHeight="1">
      <c r="N1429" s="215"/>
      <c r="O1429" s="215"/>
      <c r="P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48" ht="37.15" customHeight="1">
      <c r="N1430" s="215"/>
      <c r="O1430" s="215"/>
      <c r="P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48" ht="37.15" customHeight="1">
      <c r="N1431" s="215"/>
      <c r="O1431" s="215"/>
      <c r="P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48" ht="37.15" customHeight="1">
      <c r="N1432" s="215"/>
      <c r="O1432" s="215"/>
      <c r="P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48" ht="37.15" customHeight="1">
      <c r="N1433" s="215"/>
      <c r="O1433" s="215"/>
      <c r="P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48" ht="37.15" customHeight="1">
      <c r="N1434" s="215"/>
      <c r="O1434" s="215"/>
      <c r="P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48" ht="37.15" customHeight="1">
      <c r="N1435" s="215"/>
      <c r="O1435" s="215"/>
      <c r="P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48" ht="37.15" customHeight="1">
      <c r="N1436" s="215"/>
      <c r="O1436" s="215"/>
      <c r="P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48" ht="37.15" customHeight="1">
      <c r="N1437" s="215"/>
      <c r="O1437" s="215"/>
      <c r="P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48" ht="37.15" customHeight="1">
      <c r="N1438" s="215"/>
      <c r="O1438" s="215"/>
      <c r="P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48" ht="37.15" customHeight="1">
      <c r="N1439" s="215"/>
      <c r="O1439" s="215"/>
      <c r="P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48" ht="37.15" customHeight="1">
      <c r="N1440" s="215"/>
      <c r="O1440" s="215"/>
      <c r="P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48" ht="37.15" customHeight="1">
      <c r="N1441" s="215"/>
      <c r="O1441" s="215"/>
      <c r="P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48" ht="37.15" customHeight="1">
      <c r="N1442" s="215"/>
      <c r="O1442" s="215"/>
      <c r="P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48" ht="37.15" customHeight="1">
      <c r="N1443" s="215"/>
      <c r="O1443" s="215"/>
      <c r="P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48" ht="37.15" customHeight="1">
      <c r="N1444" s="215"/>
      <c r="O1444" s="215"/>
      <c r="P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48" ht="37.15" customHeight="1">
      <c r="N1445" s="215"/>
      <c r="O1445" s="215"/>
      <c r="P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48" ht="37.15" customHeight="1">
      <c r="N1446" s="215"/>
      <c r="O1446" s="215"/>
      <c r="P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48" ht="37.15" customHeight="1">
      <c r="N1447" s="215"/>
      <c r="O1447" s="215"/>
      <c r="P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48" ht="37.15" customHeight="1">
      <c r="N1448" s="215"/>
      <c r="O1448" s="215"/>
      <c r="P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48" ht="37.15" customHeight="1">
      <c r="N1449" s="215"/>
      <c r="O1449" s="215"/>
      <c r="P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48" ht="37.15" customHeight="1">
      <c r="N1450" s="215"/>
      <c r="O1450" s="215"/>
      <c r="P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48" ht="37.15" customHeight="1">
      <c r="N1451" s="215"/>
      <c r="O1451" s="215"/>
      <c r="P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48" ht="37.15" customHeight="1">
      <c r="N1452" s="215"/>
      <c r="O1452" s="215"/>
      <c r="P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48" ht="37.15" customHeight="1">
      <c r="N1453" s="215"/>
      <c r="O1453" s="215"/>
      <c r="P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48" ht="37.15" customHeight="1">
      <c r="N1454" s="215"/>
      <c r="O1454" s="215"/>
      <c r="P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48" ht="37.15" customHeight="1">
      <c r="N1455" s="215"/>
      <c r="O1455" s="215"/>
      <c r="P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48" ht="37.15" customHeight="1">
      <c r="N1456" s="215"/>
      <c r="O1456" s="215"/>
      <c r="P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48" ht="37.15" customHeight="1">
      <c r="N1457" s="215"/>
      <c r="O1457" s="215"/>
      <c r="P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48" ht="37.15" customHeight="1">
      <c r="N1458" s="215"/>
      <c r="O1458" s="215"/>
      <c r="P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48" ht="37.15" customHeight="1">
      <c r="N1459" s="215"/>
      <c r="O1459" s="215"/>
      <c r="P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48" ht="37.15" customHeight="1">
      <c r="N1460" s="215"/>
      <c r="O1460" s="215"/>
      <c r="P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48" ht="37.15" customHeight="1">
      <c r="N1461" s="215"/>
      <c r="O1461" s="215"/>
      <c r="P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48" ht="37.15" customHeight="1">
      <c r="N1462" s="215"/>
      <c r="O1462" s="215"/>
      <c r="P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48" ht="37.15" customHeight="1">
      <c r="N1463" s="215"/>
      <c r="O1463" s="215"/>
      <c r="P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48" ht="37.15" customHeight="1">
      <c r="N1464" s="215"/>
      <c r="O1464" s="215"/>
      <c r="P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48" ht="37.15" customHeight="1">
      <c r="N1465" s="215"/>
      <c r="O1465" s="215"/>
      <c r="P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48" ht="37.15" customHeight="1">
      <c r="N1466" s="215"/>
      <c r="O1466" s="215"/>
      <c r="P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48" ht="37.15" customHeight="1">
      <c r="N1467" s="215"/>
      <c r="O1467" s="215"/>
      <c r="P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48" ht="37.15" customHeight="1">
      <c r="N1468" s="215"/>
      <c r="O1468" s="215"/>
      <c r="P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48" ht="37.15" customHeight="1">
      <c r="N1469" s="215"/>
      <c r="O1469" s="215"/>
      <c r="P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48" ht="37.15" customHeight="1">
      <c r="N1470" s="215"/>
      <c r="O1470" s="215"/>
      <c r="P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48" ht="37.15" customHeight="1">
      <c r="N1471" s="215"/>
      <c r="O1471" s="215"/>
      <c r="P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48" ht="37.15" customHeight="1">
      <c r="N1472" s="215"/>
      <c r="O1472" s="215"/>
      <c r="P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48" ht="37.15" customHeight="1">
      <c r="N1473" s="215"/>
      <c r="O1473" s="215"/>
      <c r="P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48" ht="37.15" customHeight="1">
      <c r="N1474" s="215"/>
      <c r="O1474" s="215"/>
      <c r="P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48" ht="37.15" customHeight="1">
      <c r="N1475" s="215"/>
      <c r="O1475" s="215"/>
      <c r="P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48" ht="37.15" customHeight="1">
      <c r="N1476" s="215"/>
      <c r="O1476" s="215"/>
      <c r="P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48" ht="37.15" customHeight="1">
      <c r="N1477" s="215"/>
      <c r="O1477" s="215"/>
      <c r="P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48" ht="37.15" customHeight="1">
      <c r="N1478" s="215"/>
      <c r="O1478" s="215"/>
      <c r="P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48" ht="37.15" customHeight="1">
      <c r="N1479" s="215"/>
      <c r="O1479" s="215"/>
      <c r="P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48" ht="37.15" customHeight="1">
      <c r="N1480" s="215"/>
      <c r="O1480" s="215"/>
      <c r="P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48" ht="37.15" customHeight="1">
      <c r="N1481" s="215"/>
      <c r="O1481" s="215"/>
      <c r="P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48" ht="37.15" customHeight="1">
      <c r="N1482" s="215"/>
      <c r="O1482" s="215"/>
      <c r="P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48" ht="37.15" customHeight="1">
      <c r="N1483" s="215"/>
      <c r="O1483" s="215"/>
      <c r="P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48" ht="37.15" customHeight="1">
      <c r="N1484" s="215"/>
      <c r="O1484" s="215"/>
      <c r="P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48" ht="37.15" customHeight="1">
      <c r="N1485" s="215"/>
      <c r="O1485" s="215"/>
      <c r="P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48" ht="37.15" customHeight="1">
      <c r="N1486" s="215"/>
      <c r="O1486" s="215"/>
      <c r="P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48" ht="37.15" customHeight="1">
      <c r="N1487" s="215"/>
      <c r="O1487" s="215"/>
      <c r="P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48" ht="37.15" customHeight="1">
      <c r="N1488" s="215"/>
      <c r="O1488" s="215"/>
      <c r="P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48" ht="37.15" customHeight="1">
      <c r="N1489" s="215"/>
      <c r="O1489" s="215"/>
      <c r="P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48" ht="37.15" customHeight="1">
      <c r="N1490" s="215"/>
      <c r="O1490" s="215"/>
      <c r="P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48" ht="37.15" customHeight="1">
      <c r="N1491" s="215"/>
      <c r="O1491" s="215"/>
      <c r="P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48" ht="37.15" customHeight="1">
      <c r="N1492" s="215"/>
      <c r="O1492" s="215"/>
      <c r="P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48" ht="37.15" customHeight="1">
      <c r="N1493" s="215"/>
      <c r="O1493" s="215"/>
      <c r="P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48" ht="37.15" customHeight="1">
      <c r="N1494" s="215"/>
      <c r="O1494" s="215"/>
      <c r="P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48" ht="37.15" customHeight="1">
      <c r="N1495" s="215"/>
      <c r="O1495" s="215"/>
      <c r="P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48" ht="37.15" customHeight="1">
      <c r="N1496" s="215"/>
      <c r="O1496" s="215"/>
      <c r="P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48" ht="37.15" customHeight="1">
      <c r="N1497" s="215"/>
      <c r="O1497" s="215"/>
      <c r="P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48" ht="37.15" customHeight="1">
      <c r="N1498" s="215"/>
      <c r="O1498" s="215"/>
      <c r="P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48" ht="37.15" customHeight="1">
      <c r="N1499" s="215"/>
      <c r="O1499" s="215"/>
      <c r="P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48" ht="37.15" customHeight="1">
      <c r="N1500" s="215"/>
      <c r="O1500" s="215"/>
      <c r="P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48" ht="37.15" customHeight="1">
      <c r="N1501" s="215"/>
      <c r="O1501" s="215"/>
      <c r="P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48" ht="37.15" customHeight="1">
      <c r="N1502" s="215"/>
      <c r="O1502" s="215"/>
      <c r="P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48" ht="37.15" customHeight="1">
      <c r="N1503" s="215"/>
      <c r="O1503" s="215"/>
      <c r="P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48" ht="37.15" customHeight="1">
      <c r="N1504" s="215"/>
      <c r="O1504" s="215"/>
      <c r="P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48" ht="37.15" customHeight="1">
      <c r="N1505" s="215"/>
      <c r="O1505" s="215"/>
      <c r="P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48" ht="37.15" customHeight="1">
      <c r="N1506" s="215"/>
      <c r="O1506" s="215"/>
      <c r="P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48" ht="37.15" customHeight="1">
      <c r="N1507" s="215"/>
      <c r="O1507" s="215"/>
      <c r="P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48" ht="37.15" customHeight="1">
      <c r="N1508" s="215"/>
      <c r="O1508" s="215"/>
      <c r="P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48" ht="37.15" customHeight="1">
      <c r="N1509" s="215"/>
      <c r="O1509" s="215"/>
      <c r="P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48" ht="37.15" customHeight="1">
      <c r="N1510" s="215"/>
      <c r="O1510" s="215"/>
      <c r="P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48" ht="37.15" customHeight="1">
      <c r="N1511" s="215"/>
      <c r="O1511" s="215"/>
      <c r="P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48" ht="37.15" customHeight="1">
      <c r="N1512" s="215"/>
      <c r="O1512" s="215"/>
      <c r="P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48" ht="37.15" customHeight="1">
      <c r="N1513" s="215"/>
      <c r="O1513" s="215"/>
      <c r="P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48" ht="37.15" customHeight="1">
      <c r="N1514" s="215"/>
      <c r="O1514" s="215"/>
      <c r="P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48" ht="37.15" customHeight="1">
      <c r="N1515" s="215"/>
      <c r="O1515" s="215"/>
      <c r="P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48" ht="37.15" customHeight="1">
      <c r="N1516" s="215"/>
      <c r="O1516" s="215"/>
      <c r="P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48" ht="37.15" customHeight="1">
      <c r="N1517" s="215"/>
      <c r="O1517" s="215"/>
      <c r="P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48" ht="37.15" customHeight="1">
      <c r="N1518" s="215"/>
      <c r="O1518" s="215"/>
      <c r="P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48" ht="37.15" customHeight="1">
      <c r="N1519" s="215"/>
      <c r="O1519" s="215"/>
      <c r="P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48" ht="37.15" customHeight="1">
      <c r="N1520" s="215"/>
      <c r="O1520" s="215"/>
      <c r="P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48" ht="37.15" customHeight="1">
      <c r="N1521" s="215"/>
      <c r="O1521" s="215"/>
      <c r="P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48" ht="37.15" customHeight="1">
      <c r="N1522" s="215"/>
      <c r="O1522" s="215"/>
      <c r="P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48" ht="37.15" customHeight="1">
      <c r="N1523" s="215"/>
      <c r="O1523" s="215"/>
      <c r="P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48" ht="37.15" customHeight="1">
      <c r="N1524" s="215"/>
      <c r="O1524" s="215"/>
      <c r="P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48" ht="37.15" customHeight="1">
      <c r="N1525" s="215"/>
      <c r="O1525" s="215"/>
      <c r="P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48" ht="37.15" customHeight="1">
      <c r="N1526" s="215"/>
      <c r="O1526" s="215"/>
      <c r="P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48" ht="37.15" customHeight="1">
      <c r="N1527" s="215"/>
      <c r="O1527" s="215"/>
      <c r="P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48" ht="37.15" customHeight="1">
      <c r="N1528" s="215"/>
      <c r="O1528" s="215"/>
      <c r="P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48" ht="37.15" customHeight="1">
      <c r="N1529" s="215"/>
      <c r="O1529" s="215"/>
      <c r="P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48" ht="37.15" customHeight="1">
      <c r="N1530" s="215"/>
      <c r="O1530" s="215"/>
      <c r="P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48" ht="37.15" customHeight="1">
      <c r="N1531" s="215"/>
      <c r="O1531" s="215"/>
      <c r="P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48" ht="37.15" customHeight="1">
      <c r="N1532" s="215"/>
      <c r="O1532" s="215"/>
      <c r="P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48" ht="37.15" customHeight="1">
      <c r="N1533" s="215"/>
      <c r="O1533" s="215"/>
      <c r="P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48" ht="37.15" customHeight="1">
      <c r="N1534" s="215"/>
      <c r="O1534" s="215"/>
      <c r="P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48" ht="37.15" customHeight="1">
      <c r="N1535" s="215"/>
      <c r="O1535" s="215"/>
      <c r="P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48" ht="37.15" customHeight="1">
      <c r="N1536" s="215"/>
      <c r="O1536" s="215"/>
      <c r="P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48" ht="37.15" customHeight="1">
      <c r="N1537" s="215"/>
      <c r="O1537" s="215"/>
      <c r="P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48" ht="37.15" customHeight="1">
      <c r="N1538" s="215"/>
      <c r="O1538" s="215"/>
      <c r="P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48" ht="37.15" customHeight="1">
      <c r="N1539" s="215"/>
      <c r="O1539" s="215"/>
      <c r="P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48" ht="37.15" customHeight="1">
      <c r="N1540" s="215"/>
      <c r="O1540" s="215"/>
      <c r="P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48" ht="37.15" customHeight="1">
      <c r="N1541" s="215"/>
      <c r="O1541" s="215"/>
      <c r="P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48" ht="37.15" customHeight="1">
      <c r="N1542" s="215"/>
      <c r="O1542" s="215"/>
      <c r="P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48" ht="37.15" customHeight="1">
      <c r="N1543" s="215"/>
      <c r="O1543" s="215"/>
      <c r="P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48" ht="37.15" customHeight="1">
      <c r="N1544" s="215"/>
      <c r="O1544" s="215"/>
      <c r="P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48" ht="37.15" customHeight="1">
      <c r="N1545" s="215"/>
      <c r="O1545" s="215"/>
      <c r="P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48" ht="37.15" customHeight="1">
      <c r="N1546" s="215"/>
      <c r="O1546" s="215"/>
      <c r="P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48" ht="37.15" customHeight="1">
      <c r="N1547" s="215"/>
      <c r="O1547" s="215"/>
      <c r="P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48" ht="37.15" customHeight="1">
      <c r="N1548" s="215"/>
      <c r="O1548" s="215"/>
      <c r="P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48" ht="37.15" customHeight="1">
      <c r="N1549" s="215"/>
      <c r="O1549" s="215"/>
      <c r="P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48" ht="37.15" customHeight="1">
      <c r="N1550" s="215"/>
      <c r="O1550" s="215"/>
      <c r="P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48" ht="37.15" customHeight="1">
      <c r="N1551" s="215"/>
      <c r="O1551" s="215"/>
      <c r="P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48" ht="37.15" customHeight="1">
      <c r="N1552" s="215"/>
      <c r="O1552" s="215"/>
      <c r="P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48" ht="37.15" customHeight="1">
      <c r="N1553" s="215"/>
      <c r="O1553" s="215"/>
      <c r="P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48" ht="37.15" customHeight="1">
      <c r="N1554" s="215"/>
      <c r="O1554" s="215"/>
      <c r="P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48" ht="37.15" customHeight="1">
      <c r="N1555" s="215"/>
      <c r="O1555" s="215"/>
      <c r="P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48" ht="37.15" customHeight="1">
      <c r="N1556" s="215"/>
      <c r="O1556" s="215"/>
      <c r="P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48" ht="37.15" customHeight="1">
      <c r="N1557" s="215"/>
      <c r="O1557" s="215"/>
      <c r="P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48" ht="37.15" customHeight="1">
      <c r="N1558" s="215"/>
      <c r="O1558" s="215"/>
      <c r="P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48" ht="37.15" customHeight="1">
      <c r="N1559" s="215"/>
      <c r="O1559" s="215"/>
      <c r="P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48" ht="37.15" customHeight="1">
      <c r="N1560" s="215"/>
      <c r="O1560" s="215"/>
      <c r="P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48" ht="37.15" customHeight="1">
      <c r="N1561" s="215"/>
      <c r="O1561" s="215"/>
      <c r="P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48" ht="37.15" customHeight="1">
      <c r="N1562" s="215"/>
      <c r="O1562" s="215"/>
      <c r="P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48" ht="37.15" customHeight="1">
      <c r="N1563" s="215"/>
      <c r="O1563" s="215"/>
      <c r="P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48" ht="37.15" customHeight="1">
      <c r="N1564" s="215"/>
      <c r="O1564" s="215"/>
      <c r="P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48" ht="37.15" customHeight="1">
      <c r="N1565" s="215"/>
      <c r="O1565" s="215"/>
      <c r="P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48" ht="37.15" customHeight="1">
      <c r="N1566" s="215"/>
      <c r="O1566" s="215"/>
      <c r="P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48" ht="37.15" customHeight="1">
      <c r="N1567" s="215"/>
      <c r="O1567" s="215"/>
      <c r="P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48" ht="37.15" customHeight="1">
      <c r="N1568" s="215"/>
      <c r="O1568" s="215"/>
      <c r="P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48" ht="37.15" customHeight="1">
      <c r="N1569" s="215"/>
      <c r="O1569" s="215"/>
      <c r="P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48" ht="37.15" customHeight="1">
      <c r="N1570" s="215"/>
      <c r="O1570" s="215"/>
      <c r="P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48" ht="37.15" customHeight="1">
      <c r="N1571" s="215"/>
      <c r="O1571" s="215"/>
      <c r="P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48" ht="37.15" customHeight="1">
      <c r="N1572" s="215"/>
      <c r="O1572" s="215"/>
      <c r="P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48" ht="37.15" customHeight="1">
      <c r="N1573" s="215"/>
      <c r="O1573" s="215"/>
      <c r="P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48" ht="37.15" customHeight="1">
      <c r="N1574" s="215"/>
      <c r="O1574" s="215"/>
      <c r="P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48" ht="37.15" customHeight="1">
      <c r="N1575" s="215"/>
      <c r="O1575" s="215"/>
      <c r="P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48" ht="37.15" customHeight="1">
      <c r="N1576" s="215"/>
      <c r="O1576" s="215"/>
      <c r="P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48" ht="37.15" customHeight="1">
      <c r="N1577" s="215"/>
      <c r="O1577" s="215"/>
      <c r="P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48" ht="37.15" customHeight="1">
      <c r="N1578" s="215"/>
      <c r="O1578" s="215"/>
      <c r="P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48" ht="37.15" customHeight="1">
      <c r="N1579" s="215"/>
      <c r="O1579" s="215"/>
      <c r="P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48" ht="37.15" customHeight="1">
      <c r="N1580" s="215"/>
      <c r="O1580" s="215"/>
      <c r="P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48" ht="37.15" customHeight="1">
      <c r="N1581" s="215"/>
      <c r="O1581" s="215"/>
      <c r="P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48" ht="37.15" customHeight="1">
      <c r="N1582" s="215"/>
      <c r="O1582" s="215"/>
      <c r="P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48" ht="37.15" customHeight="1">
      <c r="N1583" s="215"/>
      <c r="O1583" s="215"/>
      <c r="P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48" ht="37.15" customHeight="1">
      <c r="N1584" s="215"/>
      <c r="O1584" s="215"/>
      <c r="P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48" ht="37.15" customHeight="1">
      <c r="N1585" s="215"/>
      <c r="O1585" s="215"/>
      <c r="P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48" ht="37.15" customHeight="1">
      <c r="N1586" s="215"/>
      <c r="O1586" s="215"/>
      <c r="P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48" ht="37.15" customHeight="1">
      <c r="N1587" s="215"/>
      <c r="O1587" s="215"/>
      <c r="P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48" ht="37.15" customHeight="1">
      <c r="N1588" s="215"/>
      <c r="O1588" s="215"/>
      <c r="P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48" ht="37.15" customHeight="1">
      <c r="N1589" s="215"/>
      <c r="O1589" s="215"/>
      <c r="P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48" ht="37.15" customHeight="1">
      <c r="N1590" s="215"/>
      <c r="O1590" s="215"/>
      <c r="P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48" ht="37.15" customHeight="1">
      <c r="N1591" s="215"/>
      <c r="O1591" s="215"/>
      <c r="P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48" ht="37.15" customHeight="1">
      <c r="N1592" s="215"/>
      <c r="O1592" s="215"/>
      <c r="P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48" ht="37.15" customHeight="1">
      <c r="N1593" s="215"/>
      <c r="O1593" s="215"/>
      <c r="P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48" ht="37.15" customHeight="1">
      <c r="N1594" s="215"/>
      <c r="O1594" s="215"/>
      <c r="P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48" ht="37.15" customHeight="1">
      <c r="N1595" s="215"/>
      <c r="O1595" s="215"/>
      <c r="P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48" ht="37.15" customHeight="1">
      <c r="N1596" s="215"/>
      <c r="O1596" s="215"/>
      <c r="P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48" ht="37.15" customHeight="1">
      <c r="N1597" s="215"/>
      <c r="O1597" s="215"/>
      <c r="P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48" ht="37.15" customHeight="1">
      <c r="N1598" s="215"/>
      <c r="O1598" s="215"/>
      <c r="P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48" ht="37.15" customHeight="1">
      <c r="N1599" s="215"/>
      <c r="O1599" s="215"/>
      <c r="P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48" ht="37.15" customHeight="1">
      <c r="N1600" s="215"/>
      <c r="O1600" s="215"/>
      <c r="P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48" ht="37.15" customHeight="1">
      <c r="N1601" s="215"/>
      <c r="O1601" s="215"/>
      <c r="P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48" ht="37.15" customHeight="1">
      <c r="N1602" s="215"/>
      <c r="O1602" s="215"/>
      <c r="P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48" ht="37.15" customHeight="1">
      <c r="N1603" s="215"/>
      <c r="O1603" s="215"/>
      <c r="P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48" ht="37.15" customHeight="1">
      <c r="N1604" s="215"/>
      <c r="O1604" s="215"/>
      <c r="P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48" ht="37.15" customHeight="1">
      <c r="N1605" s="215"/>
      <c r="O1605" s="215"/>
      <c r="P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48" ht="37.15" customHeight="1">
      <c r="N1606" s="215"/>
      <c r="O1606" s="215"/>
      <c r="P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48" ht="37.15" customHeight="1">
      <c r="N1607" s="215"/>
      <c r="O1607" s="215"/>
      <c r="P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48" ht="37.15" customHeight="1">
      <c r="N1608" s="215"/>
      <c r="O1608" s="215"/>
      <c r="P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48" ht="37.15" customHeight="1">
      <c r="N1609" s="215"/>
      <c r="O1609" s="215"/>
      <c r="P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48" ht="37.15" customHeight="1">
      <c r="N1610" s="215"/>
      <c r="O1610" s="215"/>
      <c r="P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48" ht="37.15" customHeight="1">
      <c r="N1611" s="215"/>
      <c r="O1611" s="215"/>
      <c r="P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48" ht="37.15" customHeight="1">
      <c r="N1612" s="215"/>
      <c r="O1612" s="215"/>
      <c r="P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48" ht="37.15" customHeight="1">
      <c r="N1613" s="215"/>
      <c r="O1613" s="215"/>
      <c r="P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48" ht="37.15" customHeight="1">
      <c r="N1614" s="215"/>
      <c r="O1614" s="215"/>
      <c r="P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48" ht="37.15" customHeight="1">
      <c r="N1615" s="215"/>
      <c r="O1615" s="215"/>
      <c r="P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48" ht="37.15" customHeight="1">
      <c r="N1616" s="215"/>
      <c r="O1616" s="215"/>
      <c r="P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48" ht="37.15" customHeight="1">
      <c r="N1617" s="215"/>
      <c r="O1617" s="215"/>
      <c r="P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48" ht="37.15" customHeight="1">
      <c r="N1618" s="215"/>
      <c r="O1618" s="215"/>
      <c r="P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48" ht="37.15" customHeight="1">
      <c r="N1619" s="215"/>
      <c r="O1619" s="215"/>
      <c r="P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48" ht="37.15" customHeight="1">
      <c r="N1620" s="215"/>
      <c r="O1620" s="215"/>
      <c r="P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48" ht="37.15" customHeight="1">
      <c r="N1621" s="215"/>
      <c r="O1621" s="215"/>
      <c r="P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48" ht="37.15" customHeight="1">
      <c r="N1622" s="215"/>
      <c r="O1622" s="215"/>
      <c r="P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48" ht="37.15" customHeight="1">
      <c r="N1623" s="215"/>
      <c r="O1623" s="215"/>
      <c r="P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48" ht="37.15" customHeight="1">
      <c r="N1624" s="215"/>
      <c r="O1624" s="215"/>
      <c r="P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48" ht="37.15" customHeight="1">
      <c r="N1625" s="215"/>
      <c r="O1625" s="215"/>
      <c r="P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48" ht="37.15" customHeight="1">
      <c r="N1626" s="215"/>
      <c r="O1626" s="215"/>
      <c r="P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48" ht="37.15" customHeight="1">
      <c r="N1627" s="215"/>
      <c r="O1627" s="215"/>
      <c r="P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48" ht="37.15" customHeight="1">
      <c r="N1628" s="215"/>
      <c r="O1628" s="215"/>
      <c r="P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48" ht="37.15" customHeight="1">
      <c r="N1629" s="215"/>
      <c r="O1629" s="215"/>
      <c r="P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48" ht="37.15" customHeight="1">
      <c r="N1630" s="215"/>
      <c r="O1630" s="215"/>
      <c r="P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48" ht="37.15" customHeight="1">
      <c r="N1631" s="215"/>
      <c r="O1631" s="215"/>
      <c r="P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48" ht="37.15" customHeight="1">
      <c r="N1632" s="215"/>
      <c r="O1632" s="215"/>
      <c r="P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48" ht="37.15" customHeight="1">
      <c r="N1633" s="215"/>
      <c r="O1633" s="215"/>
      <c r="P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48" ht="37.15" customHeight="1">
      <c r="N1634" s="215"/>
      <c r="O1634" s="215"/>
      <c r="P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48" ht="37.15" customHeight="1">
      <c r="N1635" s="215"/>
      <c r="O1635" s="215"/>
      <c r="P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48" ht="37.15" customHeight="1">
      <c r="N1636" s="215"/>
      <c r="O1636" s="215"/>
      <c r="P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48" ht="37.15" customHeight="1">
      <c r="N1637" s="215"/>
      <c r="O1637" s="215"/>
      <c r="P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48" ht="37.15" customHeight="1">
      <c r="N1638" s="215"/>
      <c r="O1638" s="215"/>
      <c r="P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48" ht="37.15" customHeight="1">
      <c r="N1639" s="215"/>
      <c r="O1639" s="215"/>
      <c r="P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48" ht="37.15" customHeight="1">
      <c r="N1640" s="215"/>
      <c r="O1640" s="215"/>
      <c r="P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48" ht="37.15" customHeight="1">
      <c r="N1641" s="215"/>
      <c r="O1641" s="215"/>
      <c r="P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48" ht="37.15" customHeight="1">
      <c r="N1642" s="215"/>
      <c r="O1642" s="215"/>
      <c r="P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48" ht="37.15" customHeight="1">
      <c r="N1643" s="215"/>
      <c r="O1643" s="215"/>
      <c r="P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48" ht="37.15" customHeight="1">
      <c r="N1644" s="215"/>
      <c r="O1644" s="215"/>
      <c r="P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48" ht="37.15" customHeight="1">
      <c r="N1645" s="215"/>
      <c r="O1645" s="215"/>
      <c r="P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48" ht="37.15" customHeight="1">
      <c r="N1646" s="215"/>
      <c r="O1646" s="215"/>
      <c r="P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48" ht="37.15" customHeight="1">
      <c r="N1647" s="215"/>
      <c r="O1647" s="215"/>
      <c r="P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48" ht="37.15" customHeight="1">
      <c r="N1648" s="215"/>
      <c r="O1648" s="215"/>
      <c r="P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48" ht="37.15" customHeight="1">
      <c r="N1649" s="215"/>
      <c r="O1649" s="215"/>
      <c r="P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48" ht="37.15" customHeight="1">
      <c r="N1650" s="215"/>
      <c r="O1650" s="215"/>
      <c r="P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48" ht="37.15" customHeight="1">
      <c r="N1651" s="215"/>
      <c r="O1651" s="215"/>
      <c r="P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48" ht="37.15" customHeight="1">
      <c r="N1652" s="215"/>
      <c r="O1652" s="215"/>
      <c r="P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48" ht="37.15" customHeight="1">
      <c r="N1653" s="215"/>
      <c r="O1653" s="215"/>
      <c r="P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48" ht="37.15" customHeight="1">
      <c r="N1654" s="215"/>
      <c r="O1654" s="215"/>
      <c r="P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48" ht="37.15" customHeight="1">
      <c r="N1655" s="215"/>
      <c r="O1655" s="215"/>
      <c r="P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48" ht="37.15" customHeight="1">
      <c r="N1656" s="215"/>
      <c r="O1656" s="215"/>
      <c r="P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48" ht="37.15" customHeight="1">
      <c r="N1657" s="215"/>
      <c r="O1657" s="215"/>
      <c r="P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48" ht="37.15" customHeight="1">
      <c r="N1658" s="215"/>
      <c r="O1658" s="215"/>
      <c r="P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48" ht="37.15" customHeight="1">
      <c r="N1659" s="215"/>
      <c r="O1659" s="215"/>
      <c r="P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48" ht="37.15" customHeight="1">
      <c r="N1660" s="215"/>
      <c r="O1660" s="215"/>
      <c r="P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48" ht="37.15" customHeight="1">
      <c r="N1661" s="215"/>
      <c r="O1661" s="215"/>
      <c r="P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48" ht="37.15" customHeight="1">
      <c r="N1662" s="215"/>
      <c r="O1662" s="215"/>
      <c r="P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48" ht="37.15" customHeight="1">
      <c r="N1663" s="215"/>
      <c r="O1663" s="215"/>
      <c r="P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48" ht="37.15" customHeight="1">
      <c r="N1664" s="215"/>
      <c r="O1664" s="215"/>
      <c r="P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48" ht="37.15" customHeight="1">
      <c r="N1665" s="215"/>
      <c r="O1665" s="215"/>
      <c r="P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48" ht="37.15" customHeight="1">
      <c r="N1666" s="215"/>
      <c r="O1666" s="215"/>
      <c r="P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48" ht="37.15" customHeight="1">
      <c r="N1667" s="215"/>
      <c r="O1667" s="215"/>
      <c r="P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48" ht="37.15" customHeight="1">
      <c r="N1668" s="215"/>
      <c r="O1668" s="215"/>
      <c r="P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48" ht="37.15" customHeight="1">
      <c r="N1669" s="215"/>
      <c r="O1669" s="215"/>
      <c r="P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48" ht="37.15" customHeight="1">
      <c r="N1670" s="215"/>
      <c r="O1670" s="215"/>
      <c r="P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48" ht="37.15" customHeight="1">
      <c r="N1671" s="215"/>
      <c r="O1671" s="215"/>
      <c r="P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48" ht="37.15" customHeight="1">
      <c r="N1672" s="215"/>
      <c r="O1672" s="215"/>
      <c r="P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48" ht="37.15" customHeight="1">
      <c r="N1673" s="215"/>
      <c r="O1673" s="215"/>
      <c r="P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48" ht="37.15" customHeight="1">
      <c r="N1674" s="215"/>
      <c r="O1674" s="215"/>
      <c r="P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48" ht="37.15" customHeight="1">
      <c r="N1675" s="215"/>
      <c r="O1675" s="215"/>
      <c r="P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48" ht="37.15" customHeight="1">
      <c r="N1676" s="215"/>
      <c r="O1676" s="215"/>
      <c r="P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48" ht="37.15" customHeight="1">
      <c r="N1677" s="215"/>
      <c r="O1677" s="215"/>
      <c r="P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48" ht="37.15" customHeight="1">
      <c r="N1678" s="215"/>
      <c r="O1678" s="215"/>
      <c r="P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48" ht="37.15" customHeight="1">
      <c r="N1679" s="215"/>
      <c r="O1679" s="215"/>
      <c r="P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48" ht="37.15" customHeight="1">
      <c r="N1680" s="215"/>
      <c r="O1680" s="215"/>
      <c r="P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48" ht="37.15" customHeight="1">
      <c r="N1681" s="215"/>
      <c r="O1681" s="215"/>
      <c r="P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48" ht="37.15" customHeight="1">
      <c r="N1682" s="215"/>
      <c r="O1682" s="215"/>
      <c r="P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48" ht="37.15" customHeight="1">
      <c r="N1683" s="215"/>
      <c r="O1683" s="215"/>
      <c r="P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48" ht="37.15" customHeight="1">
      <c r="N1684" s="215"/>
      <c r="O1684" s="215"/>
      <c r="P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48" ht="37.15" customHeight="1">
      <c r="N1685" s="215"/>
      <c r="O1685" s="215"/>
      <c r="P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48" ht="37.15" customHeight="1">
      <c r="N1686" s="215"/>
      <c r="O1686" s="215"/>
      <c r="P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48" ht="37.15" customHeight="1">
      <c r="N1687" s="215"/>
      <c r="O1687" s="215"/>
      <c r="P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48" ht="37.15" customHeight="1">
      <c r="N1688" s="215"/>
      <c r="O1688" s="215"/>
      <c r="P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48" ht="37.15" customHeight="1">
      <c r="N1689" s="215"/>
      <c r="O1689" s="215"/>
      <c r="P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48" ht="37.15" customHeight="1">
      <c r="N1690" s="215"/>
      <c r="O1690" s="215"/>
      <c r="P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48" ht="37.15" customHeight="1">
      <c r="N1691" s="215"/>
      <c r="O1691" s="215"/>
      <c r="P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48" ht="37.15" customHeight="1">
      <c r="N1692" s="215"/>
      <c r="O1692" s="215"/>
      <c r="P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48" ht="37.15" customHeight="1">
      <c r="N1693" s="215"/>
      <c r="O1693" s="215"/>
      <c r="P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48" ht="37.15" customHeight="1">
      <c r="N1694" s="215"/>
      <c r="O1694" s="215"/>
      <c r="P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48" ht="37.15" customHeight="1">
      <c r="N1695" s="215"/>
      <c r="O1695" s="215"/>
      <c r="P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48" ht="37.15" customHeight="1">
      <c r="N1696" s="215"/>
      <c r="O1696" s="215"/>
      <c r="P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48" ht="37.15" customHeight="1">
      <c r="N1697" s="215"/>
      <c r="O1697" s="215"/>
      <c r="P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48" ht="37.15" customHeight="1">
      <c r="N1698" s="215"/>
      <c r="O1698" s="215"/>
      <c r="P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48" ht="37.15" customHeight="1">
      <c r="N1699" s="215"/>
      <c r="O1699" s="215"/>
      <c r="P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48" ht="37.15" customHeight="1">
      <c r="N1700" s="215"/>
      <c r="O1700" s="215"/>
      <c r="P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48" ht="37.15" customHeight="1">
      <c r="N1701" s="215"/>
      <c r="O1701" s="215"/>
      <c r="P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48" ht="37.15" customHeight="1">
      <c r="N1702" s="215"/>
      <c r="O1702" s="215"/>
      <c r="P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48" ht="37.15" customHeight="1">
      <c r="N1703" s="215"/>
      <c r="O1703" s="215"/>
      <c r="P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48" ht="37.15" customHeight="1">
      <c r="N1704" s="215"/>
      <c r="O1704" s="215"/>
      <c r="P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48" ht="37.15" customHeight="1">
      <c r="N1705" s="215"/>
      <c r="O1705" s="215"/>
      <c r="P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48" ht="37.15" customHeight="1">
      <c r="N1706" s="215"/>
      <c r="O1706" s="215"/>
      <c r="P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48" ht="37.15" customHeight="1">
      <c r="N1707" s="215"/>
      <c r="O1707" s="215"/>
      <c r="P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48" ht="37.15" customHeight="1">
      <c r="N1708" s="215"/>
      <c r="O1708" s="215"/>
      <c r="P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48" ht="37.15" customHeight="1">
      <c r="N1709" s="215"/>
      <c r="O1709" s="215"/>
      <c r="P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48" ht="37.15" customHeight="1">
      <c r="N1710" s="215"/>
      <c r="O1710" s="215"/>
      <c r="P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48" ht="37.15" customHeight="1">
      <c r="N1711" s="215"/>
      <c r="O1711" s="215"/>
      <c r="P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48" ht="37.15" customHeight="1">
      <c r="N1712" s="215"/>
      <c r="O1712" s="215"/>
      <c r="P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48" ht="37.15" customHeight="1">
      <c r="N1713" s="215"/>
      <c r="O1713" s="215"/>
      <c r="P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48" ht="37.15" customHeight="1">
      <c r="N1714" s="215"/>
      <c r="O1714" s="215"/>
      <c r="P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48" ht="37.15" customHeight="1">
      <c r="N1715" s="215"/>
      <c r="O1715" s="215"/>
      <c r="P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48" ht="37.15" customHeight="1">
      <c r="N1716" s="215"/>
      <c r="O1716" s="215"/>
      <c r="P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48" ht="37.15" customHeight="1">
      <c r="N1717" s="215"/>
      <c r="O1717" s="215"/>
      <c r="P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48" ht="37.15" customHeight="1">
      <c r="N1718" s="215"/>
      <c r="O1718" s="215"/>
      <c r="P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48" ht="37.15" customHeight="1">
      <c r="N1719" s="215"/>
      <c r="O1719" s="215"/>
      <c r="P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48" ht="37.15" customHeight="1">
      <c r="N1720" s="215"/>
      <c r="O1720" s="215"/>
      <c r="P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48" ht="37.15" customHeight="1">
      <c r="N1721" s="215"/>
      <c r="O1721" s="215"/>
      <c r="P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48" ht="37.15" customHeight="1">
      <c r="N1722" s="215"/>
      <c r="O1722" s="215"/>
      <c r="P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48" ht="37.15" customHeight="1">
      <c r="N1723" s="215"/>
      <c r="O1723" s="215"/>
      <c r="P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48" ht="37.15" customHeight="1">
      <c r="N1724" s="215"/>
      <c r="O1724" s="215"/>
      <c r="P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48" ht="37.15" customHeight="1">
      <c r="N1725" s="215"/>
      <c r="O1725" s="215"/>
      <c r="P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48" ht="37.15" customHeight="1">
      <c r="N1726" s="215"/>
      <c r="O1726" s="215"/>
      <c r="P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48" ht="37.15" customHeight="1">
      <c r="N1727" s="215"/>
      <c r="O1727" s="215"/>
      <c r="P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48" ht="37.15" customHeight="1">
      <c r="N1728" s="215"/>
      <c r="O1728" s="215"/>
      <c r="P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48" ht="37.15" customHeight="1">
      <c r="N1729" s="215"/>
      <c r="O1729" s="215"/>
      <c r="P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48" ht="37.15" customHeight="1">
      <c r="N1730" s="215"/>
      <c r="O1730" s="215"/>
      <c r="P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48" ht="37.15" customHeight="1">
      <c r="N1731" s="215"/>
      <c r="O1731" s="215"/>
      <c r="P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48" ht="37.15" customHeight="1">
      <c r="N1732" s="215"/>
      <c r="O1732" s="215"/>
      <c r="P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48" ht="37.15" customHeight="1">
      <c r="N1733" s="215"/>
      <c r="O1733" s="215"/>
      <c r="P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48" ht="37.15" customHeight="1">
      <c r="N1734" s="215"/>
      <c r="O1734" s="215"/>
      <c r="P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48" ht="37.15" customHeight="1">
      <c r="N1735" s="215"/>
      <c r="O1735" s="215"/>
      <c r="P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48" ht="37.15" customHeight="1">
      <c r="N1736" s="215"/>
      <c r="O1736" s="215"/>
      <c r="P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48" ht="37.15" customHeight="1">
      <c r="N1737" s="215"/>
      <c r="O1737" s="215"/>
      <c r="P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48" ht="37.15" customHeight="1">
      <c r="N1738" s="215"/>
      <c r="O1738" s="215"/>
      <c r="P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48" ht="37.15" customHeight="1">
      <c r="N1739" s="215"/>
      <c r="O1739" s="215"/>
      <c r="P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48" ht="37.15" customHeight="1">
      <c r="N1740" s="215"/>
      <c r="O1740" s="215"/>
      <c r="P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48" ht="37.15" customHeight="1">
      <c r="N1741" s="215"/>
      <c r="O1741" s="215"/>
      <c r="P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48" ht="37.15" customHeight="1">
      <c r="N1742" s="215"/>
      <c r="O1742" s="215"/>
      <c r="P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48" ht="37.15" customHeight="1">
      <c r="N1743" s="215"/>
      <c r="O1743" s="215"/>
      <c r="P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48" ht="37.15" customHeight="1">
      <c r="N1744" s="215"/>
      <c r="O1744" s="215"/>
      <c r="P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48" ht="37.15" customHeight="1">
      <c r="N1745" s="215"/>
      <c r="O1745" s="215"/>
      <c r="P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48" ht="37.15" customHeight="1">
      <c r="N1746" s="215"/>
      <c r="O1746" s="215"/>
      <c r="P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48" ht="37.15" customHeight="1">
      <c r="N1747" s="215"/>
      <c r="O1747" s="215"/>
      <c r="P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48" ht="37.15" customHeight="1">
      <c r="N1748" s="215"/>
      <c r="O1748" s="215"/>
      <c r="P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48" ht="37.15" customHeight="1">
      <c r="N1749" s="215"/>
      <c r="O1749" s="215"/>
      <c r="P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48" ht="37.15" customHeight="1">
      <c r="N1750" s="215"/>
      <c r="O1750" s="215"/>
      <c r="P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48" ht="37.15" customHeight="1">
      <c r="N1751" s="215"/>
      <c r="O1751" s="215"/>
      <c r="P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48" ht="37.15" customHeight="1">
      <c r="N1752" s="215"/>
      <c r="O1752" s="215"/>
      <c r="P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48" ht="37.15" customHeight="1">
      <c r="N1753" s="215"/>
      <c r="O1753" s="215"/>
      <c r="P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48" ht="37.15" customHeight="1">
      <c r="N1754" s="215"/>
      <c r="O1754" s="215"/>
      <c r="P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48" ht="37.15" customHeight="1">
      <c r="N1755" s="215"/>
      <c r="O1755" s="215"/>
      <c r="P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48" ht="37.15" customHeight="1">
      <c r="N1756" s="215"/>
      <c r="O1756" s="215"/>
      <c r="P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48" ht="37.15" customHeight="1">
      <c r="N1757" s="215"/>
      <c r="O1757" s="215"/>
      <c r="P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48" ht="37.15" customHeight="1">
      <c r="N1758" s="215"/>
      <c r="O1758" s="215"/>
      <c r="P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48" ht="37.15" customHeight="1">
      <c r="N1759" s="215"/>
      <c r="O1759" s="215"/>
      <c r="P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48" ht="37.15" customHeight="1">
      <c r="N1760" s="215"/>
      <c r="O1760" s="215"/>
      <c r="P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48" ht="37.15" customHeight="1">
      <c r="N1761" s="215"/>
      <c r="O1761" s="215"/>
      <c r="P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48" ht="37.15" customHeight="1">
      <c r="N1762" s="215"/>
      <c r="O1762" s="215"/>
      <c r="P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48" ht="37.15" customHeight="1">
      <c r="N1763" s="215"/>
      <c r="O1763" s="215"/>
      <c r="P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48" ht="37.15" customHeight="1">
      <c r="N1764" s="215"/>
      <c r="O1764" s="215"/>
      <c r="P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48" ht="37.15" customHeight="1">
      <c r="N1765" s="215"/>
      <c r="O1765" s="215"/>
      <c r="P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48" ht="37.15" customHeight="1">
      <c r="N1766" s="215"/>
      <c r="O1766" s="215"/>
      <c r="P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48" ht="37.15" customHeight="1">
      <c r="N1767" s="215"/>
      <c r="O1767" s="215"/>
      <c r="P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48" ht="37.15" customHeight="1">
      <c r="N1768" s="215"/>
      <c r="O1768" s="215"/>
      <c r="P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48" ht="37.15" customHeight="1">
      <c r="N1769" s="215"/>
      <c r="O1769" s="215"/>
      <c r="P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48" ht="37.15" customHeight="1">
      <c r="N1770" s="215"/>
      <c r="O1770" s="215"/>
      <c r="P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48" ht="37.15" customHeight="1">
      <c r="N1771" s="215"/>
      <c r="O1771" s="215"/>
      <c r="P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48" ht="37.15" customHeight="1">
      <c r="N1772" s="215"/>
      <c r="O1772" s="215"/>
      <c r="P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48" ht="37.15" customHeight="1">
      <c r="N1773" s="215"/>
      <c r="O1773" s="215"/>
      <c r="P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48" ht="37.15" customHeight="1">
      <c r="N1774" s="215"/>
      <c r="O1774" s="215"/>
      <c r="P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48" ht="37.15" customHeight="1">
      <c r="N1775" s="215"/>
      <c r="O1775" s="215"/>
      <c r="P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48" ht="37.15" customHeight="1">
      <c r="N1776" s="215"/>
      <c r="O1776" s="215"/>
      <c r="P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48" ht="37.15" customHeight="1">
      <c r="N1777" s="215"/>
      <c r="O1777" s="215"/>
      <c r="P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48" ht="37.15" customHeight="1">
      <c r="N1778" s="215"/>
      <c r="O1778" s="215"/>
      <c r="P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48" ht="37.15" customHeight="1">
      <c r="N1779" s="215"/>
      <c r="O1779" s="215"/>
      <c r="P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48" ht="37.15" customHeight="1">
      <c r="N1780" s="215"/>
      <c r="O1780" s="215"/>
      <c r="P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48" ht="37.15" customHeight="1">
      <c r="N1781" s="215"/>
      <c r="O1781" s="215"/>
      <c r="P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48" ht="37.15" customHeight="1">
      <c r="N1782" s="215"/>
      <c r="O1782" s="215"/>
      <c r="P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48" ht="37.15" customHeight="1">
      <c r="N1783" s="215"/>
      <c r="O1783" s="215"/>
      <c r="P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48" ht="37.15" customHeight="1">
      <c r="N1784" s="215"/>
      <c r="O1784" s="215"/>
      <c r="P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48" ht="37.15" customHeight="1">
      <c r="N1785" s="215"/>
      <c r="O1785" s="215"/>
      <c r="P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48" ht="37.15" customHeight="1">
      <c r="N1786" s="215"/>
      <c r="O1786" s="215"/>
      <c r="P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48" ht="37.15" customHeight="1">
      <c r="N1787" s="215"/>
      <c r="O1787" s="215"/>
      <c r="P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48" ht="37.15" customHeight="1">
      <c r="N1788" s="215"/>
      <c r="O1788" s="215"/>
      <c r="P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48" ht="37.15" customHeight="1">
      <c r="N1789" s="215"/>
      <c r="O1789" s="215"/>
      <c r="P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48" ht="37.15" customHeight="1">
      <c r="N1790" s="215"/>
      <c r="O1790" s="215"/>
      <c r="P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48" ht="37.15" customHeight="1">
      <c r="N1791" s="215"/>
      <c r="O1791" s="215"/>
      <c r="P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48" ht="37.15" customHeight="1">
      <c r="N1792" s="215"/>
      <c r="O1792" s="215"/>
      <c r="P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48" ht="37.15" customHeight="1">
      <c r="N1793" s="215"/>
      <c r="O1793" s="215"/>
      <c r="P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48" ht="37.15" customHeight="1">
      <c r="N1794" s="215"/>
      <c r="O1794" s="215"/>
      <c r="P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48" ht="37.15" customHeight="1">
      <c r="N1795" s="215"/>
      <c r="O1795" s="215"/>
      <c r="P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48" ht="37.15" customHeight="1">
      <c r="N1796" s="215"/>
      <c r="O1796" s="215"/>
      <c r="P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48" ht="37.15" customHeight="1">
      <c r="N1797" s="215"/>
      <c r="O1797" s="215"/>
      <c r="P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48" ht="37.15" customHeight="1">
      <c r="N1798" s="215"/>
      <c r="O1798" s="215"/>
      <c r="P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48" ht="37.15" customHeight="1">
      <c r="N1799" s="215"/>
      <c r="O1799" s="215"/>
      <c r="P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48" ht="37.15" customHeight="1">
      <c r="N1800" s="215"/>
      <c r="O1800" s="215"/>
      <c r="P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48" ht="37.15" customHeight="1">
      <c r="N1801" s="215"/>
      <c r="O1801" s="215"/>
      <c r="P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48" ht="37.15" customHeight="1">
      <c r="N1802" s="215"/>
      <c r="O1802" s="215"/>
      <c r="P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48" ht="37.15" customHeight="1">
      <c r="N1803" s="215"/>
      <c r="O1803" s="215"/>
      <c r="P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48" ht="37.15" customHeight="1">
      <c r="N1804" s="215"/>
      <c r="O1804" s="215"/>
      <c r="P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48" ht="37.15" customHeight="1">
      <c r="N1805" s="215"/>
      <c r="O1805" s="215"/>
      <c r="P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48" ht="37.15" customHeight="1">
      <c r="N1806" s="215"/>
      <c r="O1806" s="215"/>
      <c r="P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48" ht="37.15" customHeight="1">
      <c r="N1807" s="215"/>
      <c r="O1807" s="215"/>
      <c r="P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48" ht="37.15" customHeight="1">
      <c r="N1808" s="215"/>
      <c r="O1808" s="215"/>
      <c r="P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48" ht="37.15" customHeight="1">
      <c r="N1809" s="215"/>
      <c r="O1809" s="215"/>
      <c r="P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48" ht="37.15" customHeight="1">
      <c r="N1810" s="215"/>
      <c r="O1810" s="215"/>
      <c r="P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48" ht="37.15" customHeight="1">
      <c r="N1811" s="215"/>
      <c r="O1811" s="215"/>
      <c r="P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48" ht="37.15" customHeight="1">
      <c r="N1812" s="215"/>
      <c r="O1812" s="215"/>
      <c r="P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48" ht="37.15" customHeight="1">
      <c r="N1813" s="215"/>
      <c r="O1813" s="215"/>
      <c r="P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48" ht="37.15" customHeight="1">
      <c r="N1814" s="215"/>
      <c r="O1814" s="215"/>
      <c r="P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48" ht="37.15" customHeight="1">
      <c r="N1815" s="215"/>
      <c r="O1815" s="215"/>
      <c r="P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48" ht="37.15" customHeight="1">
      <c r="N1816" s="215"/>
      <c r="O1816" s="215"/>
      <c r="P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48" ht="37.15" customHeight="1">
      <c r="N1817" s="215"/>
      <c r="O1817" s="215"/>
      <c r="P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48" ht="37.15" customHeight="1">
      <c r="N1818" s="215"/>
      <c r="O1818" s="215"/>
      <c r="P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48" ht="37.15" customHeight="1">
      <c r="N1819" s="215"/>
      <c r="O1819" s="215"/>
      <c r="P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48" ht="37.15" customHeight="1">
      <c r="N1820" s="215"/>
      <c r="O1820" s="215"/>
      <c r="P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48" ht="37.15" customHeight="1">
      <c r="N1821" s="215"/>
      <c r="O1821" s="215"/>
      <c r="P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48" ht="37.15" customHeight="1">
      <c r="N1822" s="215"/>
      <c r="O1822" s="215"/>
      <c r="P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48" ht="37.15" customHeight="1">
      <c r="N1823" s="215"/>
      <c r="O1823" s="215"/>
      <c r="P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48" ht="37.15" customHeight="1">
      <c r="N1824" s="215"/>
      <c r="O1824" s="215"/>
      <c r="P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48" ht="37.15" customHeight="1">
      <c r="N1825" s="215"/>
      <c r="O1825" s="215"/>
      <c r="P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48" ht="37.15" customHeight="1">
      <c r="N1826" s="215"/>
      <c r="O1826" s="215"/>
      <c r="P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48" ht="37.15" customHeight="1">
      <c r="N1827" s="215"/>
      <c r="O1827" s="215"/>
      <c r="P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48" ht="37.15" customHeight="1">
      <c r="N1828" s="215"/>
      <c r="O1828" s="215"/>
      <c r="P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48" ht="37.15" customHeight="1">
      <c r="N1829" s="215"/>
      <c r="O1829" s="215"/>
      <c r="P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48" ht="37.15" customHeight="1">
      <c r="N1830" s="215"/>
      <c r="O1830" s="215"/>
      <c r="P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48" ht="37.15" customHeight="1">
      <c r="N1831" s="215"/>
      <c r="O1831" s="215"/>
      <c r="P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48" ht="37.15" customHeight="1">
      <c r="N1832" s="215"/>
      <c r="O1832" s="215"/>
      <c r="P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48" ht="37.15" customHeight="1">
      <c r="N1833" s="215"/>
      <c r="O1833" s="215"/>
      <c r="P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48" ht="37.15" customHeight="1">
      <c r="N1834" s="215"/>
      <c r="O1834" s="215"/>
      <c r="P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48" ht="37.15" customHeight="1">
      <c r="N1835" s="215"/>
      <c r="O1835" s="215"/>
      <c r="P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48" ht="37.15" customHeight="1">
      <c r="N1836" s="215"/>
      <c r="O1836" s="215"/>
      <c r="P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48" ht="37.15" customHeight="1">
      <c r="N1837" s="215"/>
      <c r="O1837" s="215"/>
      <c r="P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48" ht="37.15" customHeight="1">
      <c r="N1838" s="215"/>
      <c r="O1838" s="215"/>
      <c r="P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48" ht="37.15" customHeight="1">
      <c r="N1839" s="215"/>
      <c r="O1839" s="215"/>
      <c r="P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48" ht="37.15" customHeight="1">
      <c r="N1840" s="215"/>
      <c r="O1840" s="215"/>
      <c r="P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48" ht="37.15" customHeight="1">
      <c r="N1841" s="215"/>
      <c r="O1841" s="215"/>
      <c r="P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48" ht="37.15" customHeight="1">
      <c r="N1842" s="215"/>
      <c r="O1842" s="215"/>
      <c r="P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48" ht="37.15" customHeight="1">
      <c r="N1843" s="215"/>
      <c r="O1843" s="215"/>
      <c r="P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48" ht="37.15" customHeight="1">
      <c r="N1844" s="215"/>
      <c r="O1844" s="215"/>
      <c r="P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48" ht="37.15" customHeight="1">
      <c r="N1845" s="215"/>
      <c r="O1845" s="215"/>
      <c r="P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48" ht="37.15" customHeight="1">
      <c r="N1846" s="215"/>
      <c r="O1846" s="215"/>
      <c r="P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48" ht="37.15" customHeight="1">
      <c r="N1847" s="215"/>
      <c r="O1847" s="215"/>
      <c r="P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48" ht="37.15" customHeight="1">
      <c r="N1848" s="215"/>
      <c r="O1848" s="215"/>
      <c r="P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48" ht="37.15" customHeight="1">
      <c r="N1849" s="215"/>
      <c r="O1849" s="215"/>
      <c r="P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48" ht="37.15" customHeight="1">
      <c r="N1850" s="215"/>
      <c r="O1850" s="215"/>
      <c r="P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48" ht="37.15" customHeight="1">
      <c r="N1851" s="215"/>
      <c r="O1851" s="215"/>
      <c r="P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48" ht="37.15" customHeight="1">
      <c r="N1852" s="215"/>
      <c r="O1852" s="215"/>
      <c r="P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48" ht="37.15" customHeight="1">
      <c r="N1853" s="215"/>
      <c r="O1853" s="215"/>
      <c r="P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48" ht="37.15" customHeight="1">
      <c r="N1854" s="215"/>
      <c r="O1854" s="215"/>
      <c r="P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48" ht="37.15" customHeight="1">
      <c r="N1855" s="215"/>
      <c r="O1855" s="215"/>
      <c r="P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48" ht="37.15" customHeight="1">
      <c r="N1856" s="215"/>
      <c r="O1856" s="215"/>
      <c r="P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48" ht="37.15" customHeight="1">
      <c r="N1857" s="215"/>
      <c r="O1857" s="215"/>
      <c r="P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48" ht="37.15" customHeight="1">
      <c r="N1858" s="215"/>
      <c r="O1858" s="215"/>
      <c r="P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48" ht="37.15" customHeight="1">
      <c r="N1859" s="215"/>
      <c r="O1859" s="215"/>
      <c r="P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48" ht="37.15" customHeight="1">
      <c r="N1860" s="215"/>
      <c r="O1860" s="215"/>
      <c r="P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sheetData>
  <sheetProtection selectLockedCells="1" autoFilter="0"/>
  <mergeCells count="51">
    <mergeCell ref="AW23:AX23"/>
    <mergeCell ref="AY23:AZ23"/>
    <mergeCell ref="BA23:BB23"/>
    <mergeCell ref="AH22:AJ23"/>
    <mergeCell ref="BC23:BD23"/>
    <mergeCell ref="AK22:AM23"/>
    <mergeCell ref="AN22:AP23"/>
    <mergeCell ref="AQ22:AS23"/>
    <mergeCell ref="AT22:AV23"/>
    <mergeCell ref="AW22:BD22"/>
    <mergeCell ref="R22:R24"/>
    <mergeCell ref="S22:S24"/>
    <mergeCell ref="T22:AA22"/>
    <mergeCell ref="AB22:AD23"/>
    <mergeCell ref="AE22:AG23"/>
    <mergeCell ref="T23:W23"/>
    <mergeCell ref="X23:AA23"/>
    <mergeCell ref="J22:J24"/>
    <mergeCell ref="K22:K24"/>
    <mergeCell ref="L22:L24"/>
    <mergeCell ref="M22:M24"/>
    <mergeCell ref="N22:P23"/>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AN6:AP7"/>
    <mergeCell ref="H6:H8"/>
    <mergeCell ref="I6:I8"/>
    <mergeCell ref="J6:J8"/>
    <mergeCell ref="K6:K8"/>
    <mergeCell ref="L6:L8"/>
    <mergeCell ref="M6:M8"/>
    <mergeCell ref="G6:G8"/>
    <mergeCell ref="B6:B8"/>
    <mergeCell ref="C6:C8"/>
    <mergeCell ref="D6:D8"/>
    <mergeCell ref="E6:E8"/>
    <mergeCell ref="F6:F8"/>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zoomScale="40" zoomScaleNormal="40" zoomScaleSheetLayoutView="45" zoomScalePageLayoutView="70" workbookViewId="0">
      <selection activeCell="M379" sqref="M379"/>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AGOSTO</v>
      </c>
      <c r="C5" s="7"/>
      <c r="D5" s="7"/>
      <c r="E5" s="7"/>
      <c r="F5" s="7"/>
      <c r="G5" s="7"/>
      <c r="H5" s="7"/>
      <c r="I5" s="7"/>
      <c r="J5" s="7"/>
      <c r="K5" s="7"/>
      <c r="L5" s="7"/>
      <c r="M5" s="7"/>
      <c r="N5" s="7"/>
      <c r="O5" s="7"/>
      <c r="P5" s="7"/>
      <c r="Q5" s="7"/>
      <c r="R5" s="7"/>
      <c r="S5" s="7"/>
    </row>
    <row r="6" spans="2:19" ht="21" customHeight="1" thickBot="1">
      <c r="B6" s="505" t="s">
        <v>3</v>
      </c>
      <c r="C6" s="505" t="s">
        <v>4</v>
      </c>
      <c r="D6" s="508" t="s">
        <v>5</v>
      </c>
      <c r="E6" s="508" t="s">
        <v>6</v>
      </c>
      <c r="F6" s="505" t="s">
        <v>7</v>
      </c>
      <c r="G6" s="505" t="s">
        <v>8</v>
      </c>
      <c r="H6" s="505" t="s">
        <v>9</v>
      </c>
      <c r="I6" s="505" t="s">
        <v>10</v>
      </c>
      <c r="J6" s="505" t="s">
        <v>11</v>
      </c>
      <c r="K6" s="508" t="s">
        <v>12</v>
      </c>
      <c r="L6" s="505" t="s">
        <v>13</v>
      </c>
      <c r="M6" s="511" t="s">
        <v>14</v>
      </c>
      <c r="N6" s="463" t="s">
        <v>284</v>
      </c>
      <c r="O6" s="464"/>
      <c r="P6" s="465"/>
      <c r="Q6" s="8"/>
      <c r="R6" s="8"/>
      <c r="S6" s="8"/>
    </row>
    <row r="7" spans="2:19" ht="69" customHeight="1" thickBot="1">
      <c r="B7" s="506"/>
      <c r="C7" s="505"/>
      <c r="D7" s="509"/>
      <c r="E7" s="509"/>
      <c r="F7" s="505"/>
      <c r="G7" s="505"/>
      <c r="H7" s="505"/>
      <c r="I7" s="505"/>
      <c r="J7" s="505"/>
      <c r="K7" s="509"/>
      <c r="L7" s="506"/>
      <c r="M7" s="511"/>
      <c r="N7" s="466"/>
      <c r="O7" s="467"/>
      <c r="P7" s="468"/>
      <c r="Q7" s="8"/>
      <c r="R7" s="8"/>
      <c r="S7" s="8"/>
    </row>
    <row r="8" spans="2:19" ht="90.75" customHeight="1" thickBot="1">
      <c r="B8" s="507"/>
      <c r="C8" s="505"/>
      <c r="D8" s="510"/>
      <c r="E8" s="510"/>
      <c r="F8" s="505"/>
      <c r="G8" s="505"/>
      <c r="H8" s="505"/>
      <c r="I8" s="505"/>
      <c r="J8" s="505"/>
      <c r="K8" s="510"/>
      <c r="L8" s="507"/>
      <c r="M8" s="511"/>
      <c r="N8" s="11" t="s">
        <v>23</v>
      </c>
      <c r="O8" s="11" t="s">
        <v>24</v>
      </c>
      <c r="P8" s="11" t="s">
        <v>25</v>
      </c>
      <c r="Q8" s="10"/>
      <c r="R8" s="10"/>
      <c r="S8" s="10"/>
    </row>
    <row r="9" spans="2:19" ht="21" customHeight="1">
      <c r="B9" s="219"/>
      <c r="C9" s="219"/>
      <c r="D9" s="219"/>
      <c r="E9" s="219"/>
      <c r="F9" s="220"/>
      <c r="G9" s="220"/>
      <c r="H9" s="220"/>
      <c r="I9" s="220"/>
      <c r="J9" s="220"/>
      <c r="K9" s="221"/>
      <c r="L9" s="221"/>
      <c r="M9" s="222"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AGOSTO</v>
      </c>
      <c r="M21" s="43"/>
      <c r="N21" s="43"/>
      <c r="O21" s="43"/>
      <c r="P21" s="43"/>
      <c r="Q21" s="44"/>
      <c r="R21" s="45"/>
      <c r="S21" s="45"/>
    </row>
    <row r="22" spans="1:19" ht="45.6" customHeight="1">
      <c r="B22" s="508" t="s">
        <v>3</v>
      </c>
      <c r="C22" s="508" t="s">
        <v>4</v>
      </c>
      <c r="D22" s="508" t="s">
        <v>5</v>
      </c>
      <c r="E22" s="508" t="s">
        <v>6</v>
      </c>
      <c r="F22" s="508" t="s">
        <v>7</v>
      </c>
      <c r="G22" s="508" t="s">
        <v>8</v>
      </c>
      <c r="H22" s="508" t="s">
        <v>9</v>
      </c>
      <c r="I22" s="508" t="s">
        <v>10</v>
      </c>
      <c r="J22" s="508" t="s">
        <v>11</v>
      </c>
      <c r="K22" s="508" t="s">
        <v>12</v>
      </c>
      <c r="L22" s="508" t="s">
        <v>13</v>
      </c>
      <c r="M22" s="515" t="s">
        <v>14</v>
      </c>
      <c r="N22" s="463" t="s">
        <v>284</v>
      </c>
      <c r="O22" s="464"/>
      <c r="P22" s="465"/>
      <c r="Q22" s="512" t="s">
        <v>34</v>
      </c>
      <c r="R22" s="518" t="s">
        <v>35</v>
      </c>
      <c r="S22" s="512" t="s">
        <v>36</v>
      </c>
    </row>
    <row r="23" spans="1:19" ht="45.6" customHeight="1" thickBot="1">
      <c r="B23" s="509"/>
      <c r="C23" s="509"/>
      <c r="D23" s="509"/>
      <c r="E23" s="509"/>
      <c r="F23" s="509"/>
      <c r="G23" s="509"/>
      <c r="H23" s="509"/>
      <c r="I23" s="509"/>
      <c r="J23" s="509"/>
      <c r="K23" s="509"/>
      <c r="L23" s="509"/>
      <c r="M23" s="516"/>
      <c r="N23" s="466"/>
      <c r="O23" s="467"/>
      <c r="P23" s="468"/>
      <c r="Q23" s="513"/>
      <c r="R23" s="519"/>
      <c r="S23" s="513"/>
    </row>
    <row r="24" spans="1:19" ht="107.45" customHeight="1" thickBot="1">
      <c r="B24" s="510"/>
      <c r="C24" s="510"/>
      <c r="D24" s="510"/>
      <c r="E24" s="510"/>
      <c r="F24" s="510"/>
      <c r="G24" s="510"/>
      <c r="H24" s="510"/>
      <c r="I24" s="510"/>
      <c r="J24" s="510"/>
      <c r="K24" s="510"/>
      <c r="L24" s="510"/>
      <c r="M24" s="517"/>
      <c r="N24" s="11" t="s">
        <v>23</v>
      </c>
      <c r="O24" s="11" t="s">
        <v>24</v>
      </c>
      <c r="P24" s="11" t="s">
        <v>25</v>
      </c>
      <c r="Q24" s="514"/>
      <c r="R24" s="520"/>
      <c r="S24" s="514"/>
    </row>
    <row r="25" spans="1:19" ht="35.25" customHeight="1">
      <c r="B25" s="223"/>
      <c r="C25" s="223"/>
      <c r="D25" s="223"/>
      <c r="E25" s="223"/>
      <c r="F25" s="223"/>
      <c r="G25" s="224"/>
      <c r="H25" s="224"/>
      <c r="I25" s="224"/>
      <c r="J25" s="224"/>
      <c r="K25" s="224"/>
      <c r="L25" s="225"/>
      <c r="M25" s="226" t="s">
        <v>26</v>
      </c>
      <c r="N25" s="25">
        <f>+N26</f>
        <v>0</v>
      </c>
      <c r="O25" s="25">
        <f>+O26</f>
        <v>0</v>
      </c>
      <c r="P25" s="25">
        <f t="shared" ref="P25:P88" si="6">+N25+O25</f>
        <v>0</v>
      </c>
      <c r="Q25" s="227"/>
      <c r="R25" s="228"/>
      <c r="S25" s="228"/>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411">
        <v>23</v>
      </c>
      <c r="M307" s="412"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
        <v>0</v>
      </c>
      <c r="Q317" s="77"/>
      <c r="R317" s="175"/>
      <c r="S317" s="176"/>
    </row>
    <row r="318" spans="1:19"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1">+N319</f>
        <v>0</v>
      </c>
      <c r="O318" s="85">
        <f t="shared" si="11"/>
        <v>0</v>
      </c>
      <c r="P318" s="85">
        <f t="shared" si="10"/>
        <v>0</v>
      </c>
      <c r="Q318" s="86"/>
      <c r="R318" s="180"/>
      <c r="S318" s="87"/>
    </row>
    <row r="319" spans="1:19" s="80" customFormat="1" ht="24" hidden="1" customHeight="1">
      <c r="A319"/>
      <c r="B319" s="88">
        <v>2024</v>
      </c>
      <c r="C319" s="89">
        <v>20.100000000000001</v>
      </c>
      <c r="D319" s="182"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2" t="s">
        <v>50</v>
      </c>
      <c r="E320" s="97" t="s">
        <v>50</v>
      </c>
      <c r="F320" s="96">
        <v>1</v>
      </c>
      <c r="G320" s="96">
        <v>2</v>
      </c>
      <c r="H320" s="96">
        <v>3</v>
      </c>
      <c r="I320" s="96">
        <v>3000</v>
      </c>
      <c r="J320" s="96">
        <v>3300</v>
      </c>
      <c r="K320" s="96"/>
      <c r="L320" s="98"/>
      <c r="M320" s="183" t="s">
        <v>238</v>
      </c>
      <c r="N320" s="184">
        <f t="shared" si="11"/>
        <v>0</v>
      </c>
      <c r="O320" s="184">
        <f t="shared" si="11"/>
        <v>0</v>
      </c>
      <c r="P320" s="184">
        <f t="shared" si="10"/>
        <v>0</v>
      </c>
      <c r="Q320" s="101"/>
      <c r="R320" s="102"/>
      <c r="S320" s="103"/>
    </row>
    <row r="321" spans="1:19" s="80" customFormat="1" ht="49.5" hidden="1" customHeight="1">
      <c r="A321"/>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
        <v>0</v>
      </c>
      <c r="Q324" s="123" t="s">
        <v>241</v>
      </c>
      <c r="R324" s="124"/>
      <c r="S324" s="124"/>
    </row>
    <row r="325" spans="1:19" s="80" customFormat="1" ht="126.75" hidden="1" customHeight="1">
      <c r="A325"/>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
        <v>0</v>
      </c>
      <c r="Q325" s="86"/>
      <c r="R325" s="180"/>
      <c r="S325" s="87"/>
    </row>
    <row r="326" spans="1:19" s="80" customFormat="1" ht="39" hidden="1" customHeight="1">
      <c r="A326"/>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
        <v>0</v>
      </c>
      <c r="Q331" s="116" t="s">
        <v>137</v>
      </c>
      <c r="R331" s="124"/>
      <c r="S331" s="124"/>
    </row>
    <row r="332" spans="1:19" s="80" customFormat="1" ht="36.75" hidden="1" customHeight="1">
      <c r="A33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
        <v>0</v>
      </c>
      <c r="Q332" s="116" t="s">
        <v>137</v>
      </c>
      <c r="R332" s="124"/>
      <c r="S332" s="124"/>
    </row>
    <row r="333" spans="1:19" s="80" customFormat="1" ht="37.15" hidden="1" customHeight="1">
      <c r="A333"/>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
        <v>0</v>
      </c>
      <c r="Q333" s="116" t="s">
        <v>137</v>
      </c>
      <c r="R333" s="124"/>
      <c r="S333" s="124"/>
    </row>
    <row r="334" spans="1:19" s="80" customFormat="1" ht="37.15" hidden="1" customHeight="1">
      <c r="A334"/>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
        <v>0</v>
      </c>
      <c r="Q334" s="116" t="s">
        <v>137</v>
      </c>
      <c r="R334" s="124"/>
      <c r="S334" s="124"/>
    </row>
    <row r="335" spans="1:19" s="80" customFormat="1" ht="37.15" hidden="1" customHeight="1">
      <c r="A335"/>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
        <v>0</v>
      </c>
      <c r="Q335" s="116" t="s">
        <v>137</v>
      </c>
      <c r="R335" s="124"/>
      <c r="S335" s="124"/>
    </row>
    <row r="336" spans="1:19" s="80" customFormat="1" ht="37.15" hidden="1" customHeight="1">
      <c r="A336"/>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
        <v>0</v>
      </c>
      <c r="Q336" s="116" t="s">
        <v>137</v>
      </c>
      <c r="R336" s="124"/>
      <c r="S336" s="124"/>
    </row>
    <row r="337" spans="1:19" s="80" customFormat="1" ht="37.15" hidden="1" customHeight="1">
      <c r="A337"/>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
        <v>0</v>
      </c>
      <c r="Q337" s="116" t="s">
        <v>137</v>
      </c>
      <c r="R337" s="124"/>
      <c r="S337" s="124"/>
    </row>
    <row r="338" spans="1:19" s="80" customFormat="1" ht="54.6" hidden="1" customHeight="1">
      <c r="A338"/>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
        <v>0</v>
      </c>
      <c r="Q338" s="116" t="s">
        <v>137</v>
      </c>
      <c r="R338" s="124"/>
      <c r="S338" s="124"/>
    </row>
    <row r="339" spans="1:19" s="80" customFormat="1" ht="44.45" hidden="1" customHeight="1">
      <c r="A339"/>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
        <v>0</v>
      </c>
      <c r="Q340" s="116" t="s">
        <v>137</v>
      </c>
      <c r="R340" s="124"/>
      <c r="S340" s="124"/>
    </row>
    <row r="341" spans="1:19" s="80" customFormat="1" ht="37.15" hidden="1" customHeight="1">
      <c r="A341"/>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
        <v>0</v>
      </c>
      <c r="Q341" s="116" t="s">
        <v>137</v>
      </c>
      <c r="R341" s="124"/>
      <c r="S341" s="124"/>
    </row>
    <row r="342" spans="1:19" s="80" customFormat="1" ht="75.75" hidden="1" customHeight="1">
      <c r="A34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
        <v>0</v>
      </c>
      <c r="Q342" s="116" t="s">
        <v>137</v>
      </c>
      <c r="R342" s="124"/>
      <c r="S342" s="124"/>
    </row>
    <row r="343" spans="1:19" s="80" customFormat="1" ht="37.15" hidden="1" customHeight="1">
      <c r="A343"/>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
        <v>0</v>
      </c>
      <c r="Q343" s="116" t="s">
        <v>137</v>
      </c>
      <c r="R343" s="124"/>
      <c r="S343" s="124"/>
    </row>
    <row r="344" spans="1:19" s="80" customFormat="1" ht="37.15" hidden="1" customHeight="1">
      <c r="A344"/>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
        <v>0</v>
      </c>
      <c r="Q344" s="116" t="s">
        <v>137</v>
      </c>
      <c r="R344" s="124"/>
      <c r="S344" s="124"/>
    </row>
    <row r="345" spans="1:19" s="80" customFormat="1" ht="36.6" hidden="1" customHeight="1">
      <c r="A345"/>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2"/>
        <v>0</v>
      </c>
      <c r="Q346" s="116" t="s">
        <v>137</v>
      </c>
      <c r="R346" s="124"/>
      <c r="S346" s="124"/>
    </row>
    <row r="347" spans="1:19" s="80" customFormat="1" ht="39" hidden="1" customHeight="1">
      <c r="A347"/>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2"/>
        <v>0</v>
      </c>
      <c r="Q347" s="116" t="s">
        <v>137</v>
      </c>
      <c r="R347" s="124"/>
      <c r="S347" s="124"/>
    </row>
    <row r="348" spans="1:19" s="80" customFormat="1" ht="39" hidden="1" customHeight="1">
      <c r="A348"/>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2"/>
        <v>0</v>
      </c>
      <c r="Q348" s="116" t="s">
        <v>137</v>
      </c>
      <c r="R348" s="124"/>
      <c r="S348" s="124"/>
    </row>
    <row r="349" spans="1:19" s="80" customFormat="1" ht="52.5" hidden="1" customHeight="1">
      <c r="A349"/>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2"/>
        <v>0</v>
      </c>
      <c r="Q350" s="116" t="s">
        <v>137</v>
      </c>
      <c r="R350" s="124"/>
      <c r="S350" s="124"/>
    </row>
    <row r="351" spans="1:19" s="80" customFormat="1" ht="48" hidden="1" customHeight="1">
      <c r="A351"/>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201"/>
      <c r="S352" s="202"/>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2"/>
        <v>0</v>
      </c>
      <c r="Q361" s="123" t="s">
        <v>273</v>
      </c>
      <c r="R361" s="124"/>
      <c r="S361" s="124"/>
    </row>
    <row r="362" spans="1:19" s="80" customFormat="1" ht="46.5" hidden="1" customHeight="1">
      <c r="A36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2"/>
        <v>0</v>
      </c>
      <c r="Q362" s="128"/>
      <c r="R362" s="204"/>
      <c r="S362" s="129"/>
    </row>
    <row r="363" spans="1:19" s="80" customFormat="1" ht="31.9" hidden="1" customHeight="1">
      <c r="A363"/>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5"/>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2"/>
        <v>0</v>
      </c>
      <c r="Q365" s="123" t="s">
        <v>273</v>
      </c>
      <c r="R365" s="124"/>
      <c r="S365" s="124"/>
    </row>
    <row r="366" spans="1:19"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2"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2"/>
        <v>0</v>
      </c>
      <c r="Q370" s="123" t="s">
        <v>282</v>
      </c>
      <c r="R370" s="124"/>
      <c r="S370" s="124"/>
    </row>
    <row r="371" spans="1:19" s="80" customFormat="1" ht="36" hidden="1" customHeight="1" thickBot="1">
      <c r="A371"/>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122">
        <v>0</v>
      </c>
      <c r="O371" s="122">
        <v>0</v>
      </c>
      <c r="P371" s="122">
        <f t="shared" si="12"/>
        <v>0</v>
      </c>
      <c r="Q371" s="212" t="s">
        <v>282</v>
      </c>
      <c r="R371" s="213"/>
      <c r="S371" s="213"/>
    </row>
    <row r="372" spans="1:19" ht="37.15" customHeight="1">
      <c r="N372" s="215"/>
      <c r="O372" s="215"/>
      <c r="P372" s="215"/>
      <c r="Q372" s="216"/>
    </row>
    <row r="373" spans="1:19" ht="37.15" customHeight="1">
      <c r="N373" s="215"/>
      <c r="O373" s="215"/>
      <c r="P373" s="215"/>
      <c r="Q373" s="216"/>
    </row>
    <row r="374" spans="1:19" ht="37.15" customHeight="1">
      <c r="N374" s="215"/>
      <c r="O374" s="215"/>
      <c r="P374" s="215"/>
      <c r="Q374" s="216"/>
    </row>
    <row r="375" spans="1:19" ht="37.15" customHeight="1">
      <c r="N375" s="215"/>
      <c r="O375" s="215"/>
      <c r="P375" s="215"/>
      <c r="Q375" s="216"/>
    </row>
    <row r="376" spans="1:19" ht="37.15" customHeight="1">
      <c r="N376" s="215"/>
      <c r="O376" s="215"/>
      <c r="P376" s="215"/>
      <c r="Q376" s="216"/>
    </row>
    <row r="377" spans="1:19" ht="37.15" customHeight="1">
      <c r="N377" s="215"/>
      <c r="O377" s="215"/>
      <c r="P377" s="215"/>
      <c r="Q377" s="216"/>
    </row>
    <row r="378" spans="1:19" ht="37.15" customHeight="1">
      <c r="N378" s="215"/>
      <c r="O378" s="215"/>
      <c r="P378" s="215"/>
      <c r="Q378" s="216"/>
    </row>
    <row r="379" spans="1:19" ht="37.15" customHeight="1">
      <c r="N379" s="215"/>
      <c r="O379" s="215"/>
      <c r="P379" s="215"/>
      <c r="Q379" s="216"/>
    </row>
    <row r="380" spans="1:19" ht="37.15" customHeight="1">
      <c r="N380" s="215"/>
      <c r="O380" s="215"/>
      <c r="P380" s="215"/>
      <c r="Q380" s="216"/>
    </row>
    <row r="381" spans="1:19" ht="37.15" customHeight="1">
      <c r="N381" s="215"/>
      <c r="O381" s="215"/>
      <c r="P381" s="215"/>
      <c r="Q381" s="216"/>
    </row>
    <row r="382" spans="1:19" ht="37.15" customHeight="1">
      <c r="N382" s="215"/>
      <c r="O382" s="215"/>
      <c r="P382" s="215"/>
      <c r="Q382" s="216"/>
    </row>
    <row r="383" spans="1:19" ht="37.15" customHeight="1">
      <c r="N383" s="215"/>
      <c r="O383" s="215"/>
      <c r="P383" s="215"/>
      <c r="Q383" s="216"/>
    </row>
    <row r="384" spans="1:19" ht="37.15" customHeight="1">
      <c r="N384" s="215"/>
      <c r="O384" s="215"/>
      <c r="P384" s="215"/>
      <c r="Q384" s="216"/>
    </row>
    <row r="385" spans="14:17" ht="37.15" customHeight="1">
      <c r="N385" s="215"/>
      <c r="O385" s="215"/>
      <c r="P385" s="215"/>
      <c r="Q385" s="216"/>
    </row>
    <row r="386" spans="14:17" ht="37.15" customHeight="1">
      <c r="N386" s="215"/>
      <c r="O386" s="215"/>
      <c r="P386" s="215"/>
      <c r="Q386" s="216"/>
    </row>
    <row r="387" spans="14:17" ht="37.15" customHeight="1">
      <c r="N387" s="215"/>
      <c r="O387" s="215"/>
      <c r="P387" s="215"/>
      <c r="Q387" s="216"/>
    </row>
    <row r="388" spans="14:17" ht="37.15" customHeight="1">
      <c r="N388" s="215"/>
      <c r="O388" s="215"/>
      <c r="P388" s="215"/>
      <c r="Q388" s="216"/>
    </row>
    <row r="389" spans="14:17" ht="37.15" customHeight="1">
      <c r="N389" s="215"/>
      <c r="O389" s="215"/>
      <c r="P389" s="215"/>
      <c r="Q389" s="216"/>
    </row>
    <row r="390" spans="14:17" ht="37.15" customHeight="1">
      <c r="N390" s="215"/>
      <c r="O390" s="215"/>
      <c r="P390" s="215"/>
      <c r="Q390" s="216"/>
    </row>
    <row r="391" spans="14:17" ht="37.15" customHeight="1">
      <c r="N391" s="215"/>
      <c r="O391" s="215"/>
      <c r="P391" s="215"/>
      <c r="Q391" s="216"/>
    </row>
    <row r="392" spans="14:17" ht="37.15" customHeight="1">
      <c r="N392" s="215"/>
      <c r="O392" s="215"/>
      <c r="P392" s="215"/>
      <c r="Q392" s="216"/>
    </row>
    <row r="393" spans="14:17" ht="37.15" customHeight="1">
      <c r="N393" s="215"/>
      <c r="O393" s="215"/>
      <c r="P393" s="215"/>
      <c r="Q393" s="216"/>
    </row>
    <row r="394" spans="14:17" ht="37.15" customHeight="1">
      <c r="N394" s="215"/>
      <c r="O394" s="215"/>
      <c r="P394" s="215"/>
      <c r="Q394" s="216"/>
    </row>
    <row r="395" spans="14:17" ht="37.15" customHeight="1">
      <c r="N395" s="215"/>
      <c r="O395" s="215"/>
      <c r="P395" s="215"/>
      <c r="Q395" s="216"/>
    </row>
    <row r="396" spans="14:17" ht="37.15" customHeight="1">
      <c r="N396" s="215"/>
      <c r="O396" s="215"/>
      <c r="P396" s="215"/>
      <c r="Q396" s="216"/>
    </row>
    <row r="397" spans="14:17" ht="37.15" customHeight="1">
      <c r="N397" s="215"/>
      <c r="O397" s="215"/>
      <c r="P397" s="215"/>
      <c r="Q397" s="216"/>
    </row>
    <row r="398" spans="14:17" ht="37.15" customHeight="1">
      <c r="N398" s="215"/>
      <c r="O398" s="215"/>
      <c r="P398" s="215"/>
      <c r="Q398" s="216"/>
    </row>
    <row r="399" spans="14:17" ht="37.15" customHeight="1">
      <c r="N399" s="215"/>
      <c r="O399" s="215"/>
      <c r="P399" s="215"/>
      <c r="Q399" s="216"/>
    </row>
    <row r="400" spans="14:17" ht="37.15" customHeight="1">
      <c r="N400" s="215"/>
      <c r="O400" s="215"/>
      <c r="P400" s="215"/>
      <c r="Q400" s="216"/>
    </row>
    <row r="401" spans="14:17" ht="37.15" customHeight="1">
      <c r="N401" s="215"/>
      <c r="O401" s="215"/>
      <c r="P401" s="215"/>
      <c r="Q401" s="216"/>
    </row>
    <row r="402" spans="14:17" ht="37.15" customHeight="1">
      <c r="N402" s="215"/>
      <c r="O402" s="215"/>
      <c r="P402" s="215"/>
      <c r="Q402" s="216"/>
    </row>
    <row r="403" spans="14:17" ht="37.15" customHeight="1">
      <c r="N403" s="215"/>
      <c r="O403" s="215"/>
      <c r="P403" s="215"/>
      <c r="Q403" s="216"/>
    </row>
    <row r="404" spans="14:17" ht="37.15" customHeight="1">
      <c r="N404" s="215"/>
      <c r="O404" s="215"/>
      <c r="P404" s="215"/>
      <c r="Q404" s="216"/>
    </row>
    <row r="405" spans="14:17" ht="37.15" customHeight="1">
      <c r="N405" s="215"/>
      <c r="O405" s="215"/>
      <c r="P405" s="215"/>
      <c r="Q405" s="216"/>
    </row>
    <row r="406" spans="14:17" ht="37.15" customHeight="1">
      <c r="N406" s="215"/>
      <c r="O406" s="215"/>
      <c r="P406" s="215"/>
      <c r="Q406" s="216"/>
    </row>
    <row r="407" spans="14:17" ht="37.15" customHeight="1">
      <c r="N407" s="215"/>
      <c r="O407" s="215"/>
      <c r="P407" s="215"/>
      <c r="Q407" s="216"/>
    </row>
    <row r="408" spans="14:17" ht="37.15" customHeight="1">
      <c r="N408" s="215"/>
      <c r="O408" s="215"/>
      <c r="P408" s="215"/>
      <c r="Q408" s="216"/>
    </row>
    <row r="409" spans="14:17" ht="37.15" customHeight="1">
      <c r="N409" s="215"/>
      <c r="O409" s="215"/>
      <c r="P409" s="215"/>
      <c r="Q409" s="216"/>
    </row>
    <row r="410" spans="14:17" ht="37.15" customHeight="1">
      <c r="N410" s="215"/>
      <c r="O410" s="215"/>
      <c r="P410" s="215"/>
      <c r="Q410" s="216"/>
    </row>
    <row r="411" spans="14:17" ht="37.15" customHeight="1">
      <c r="N411" s="215"/>
      <c r="O411" s="215"/>
      <c r="P411" s="215"/>
      <c r="Q411" s="216"/>
    </row>
    <row r="412" spans="14:17" ht="37.15" customHeight="1">
      <c r="N412" s="215"/>
      <c r="O412" s="215"/>
      <c r="P412" s="215"/>
      <c r="Q412" s="216"/>
    </row>
    <row r="413" spans="14:17" ht="37.15" customHeight="1">
      <c r="N413" s="215"/>
      <c r="O413" s="215"/>
      <c r="P413" s="215"/>
      <c r="Q413" s="216"/>
    </row>
    <row r="414" spans="14:17" ht="37.15" customHeight="1">
      <c r="N414" s="215"/>
      <c r="O414" s="215"/>
      <c r="P414" s="215"/>
      <c r="Q414" s="216"/>
    </row>
    <row r="415" spans="14:17" ht="37.15" customHeight="1">
      <c r="N415" s="215"/>
      <c r="O415" s="215"/>
      <c r="P415" s="215"/>
      <c r="Q415" s="216"/>
    </row>
    <row r="416" spans="14:17" ht="37.15" customHeight="1">
      <c r="N416" s="215"/>
      <c r="O416" s="215"/>
      <c r="P416" s="215"/>
      <c r="Q416" s="216"/>
    </row>
    <row r="417" spans="14:17" ht="37.15" customHeight="1">
      <c r="N417" s="215"/>
      <c r="O417" s="215"/>
      <c r="P417" s="215"/>
      <c r="Q417" s="216"/>
    </row>
    <row r="418" spans="14:17" ht="37.15" customHeight="1">
      <c r="N418" s="215"/>
      <c r="O418" s="215"/>
      <c r="P418" s="215"/>
      <c r="Q418" s="216"/>
    </row>
    <row r="419" spans="14:17" ht="37.15" customHeight="1">
      <c r="N419" s="215"/>
      <c r="O419" s="215"/>
      <c r="P419" s="215"/>
      <c r="Q419" s="216"/>
    </row>
    <row r="420" spans="14:17" ht="37.15" customHeight="1">
      <c r="N420" s="215"/>
      <c r="O420" s="215"/>
      <c r="P420" s="215"/>
      <c r="Q420" s="216"/>
    </row>
    <row r="421" spans="14:17" ht="37.15" customHeight="1">
      <c r="N421" s="215"/>
      <c r="O421" s="215"/>
      <c r="P421" s="215"/>
      <c r="Q421" s="216"/>
    </row>
    <row r="422" spans="14:17" ht="37.15" customHeight="1">
      <c r="N422" s="215"/>
      <c r="O422" s="215"/>
      <c r="P422" s="215"/>
      <c r="Q422" s="216"/>
    </row>
    <row r="423" spans="14:17" ht="37.15" customHeight="1">
      <c r="N423" s="215"/>
      <c r="O423" s="215"/>
      <c r="P423" s="215"/>
      <c r="Q423" s="216"/>
    </row>
    <row r="424" spans="14:17" ht="37.15" customHeight="1">
      <c r="N424" s="215"/>
      <c r="O424" s="215"/>
      <c r="P424" s="215"/>
      <c r="Q424" s="216"/>
    </row>
    <row r="425" spans="14:17" ht="37.15" customHeight="1">
      <c r="N425" s="215"/>
      <c r="O425" s="215"/>
      <c r="P425" s="215"/>
      <c r="Q425" s="216"/>
    </row>
    <row r="426" spans="14:17" ht="37.15" customHeight="1">
      <c r="N426" s="215"/>
      <c r="O426" s="215"/>
      <c r="P426" s="215"/>
      <c r="Q426" s="216"/>
    </row>
    <row r="427" spans="14:17" ht="37.15" customHeight="1">
      <c r="N427" s="215"/>
      <c r="O427" s="215"/>
      <c r="P427" s="215"/>
      <c r="Q427" s="216"/>
    </row>
    <row r="428" spans="14:17" ht="37.15" customHeight="1">
      <c r="N428" s="215"/>
      <c r="O428" s="215"/>
      <c r="P428" s="215"/>
      <c r="Q428" s="216"/>
    </row>
    <row r="429" spans="14:17" ht="37.15" customHeight="1">
      <c r="N429" s="215"/>
      <c r="O429" s="215"/>
      <c r="P429" s="215"/>
      <c r="Q429" s="216"/>
    </row>
    <row r="430" spans="14:17" ht="37.15" customHeight="1">
      <c r="N430" s="215"/>
      <c r="O430" s="215"/>
      <c r="P430" s="215"/>
      <c r="Q430" s="216"/>
    </row>
    <row r="431" spans="14:17" ht="37.15" customHeight="1">
      <c r="N431" s="215"/>
      <c r="O431" s="215"/>
      <c r="P431" s="215"/>
      <c r="Q431" s="216"/>
    </row>
    <row r="432" spans="14:17" ht="37.15" customHeight="1">
      <c r="N432" s="215"/>
      <c r="O432" s="215"/>
      <c r="P432" s="215"/>
      <c r="Q432" s="216"/>
    </row>
    <row r="433" spans="14:17" ht="37.15" customHeight="1">
      <c r="N433" s="215"/>
      <c r="O433" s="215"/>
      <c r="P433" s="215"/>
      <c r="Q433" s="216"/>
    </row>
    <row r="434" spans="14:17" ht="37.15" customHeight="1">
      <c r="N434" s="215"/>
      <c r="O434" s="215"/>
      <c r="P434" s="215"/>
      <c r="Q434" s="216"/>
    </row>
    <row r="435" spans="14:17" ht="37.15" customHeight="1">
      <c r="N435" s="215"/>
      <c r="O435" s="215"/>
      <c r="P435" s="215"/>
      <c r="Q435" s="216"/>
    </row>
    <row r="436" spans="14:17" ht="37.15" customHeight="1">
      <c r="N436" s="215"/>
      <c r="O436" s="215"/>
      <c r="P436" s="215"/>
      <c r="Q436" s="216"/>
    </row>
    <row r="437" spans="14:17" ht="37.15" customHeight="1">
      <c r="N437" s="215"/>
      <c r="O437" s="215"/>
      <c r="P437" s="215"/>
      <c r="Q437" s="216"/>
    </row>
    <row r="438" spans="14:17" ht="37.15" customHeight="1">
      <c r="N438" s="215"/>
      <c r="O438" s="215"/>
      <c r="P438" s="215"/>
      <c r="Q438" s="216"/>
    </row>
    <row r="439" spans="14:17" ht="37.15" customHeight="1">
      <c r="N439" s="215"/>
      <c r="O439" s="215"/>
      <c r="P439" s="215"/>
      <c r="Q439" s="216"/>
    </row>
    <row r="440" spans="14:17" ht="37.15" customHeight="1">
      <c r="N440" s="215"/>
      <c r="O440" s="215"/>
      <c r="P440" s="215"/>
      <c r="Q440" s="216"/>
    </row>
    <row r="441" spans="14:17" ht="37.15" customHeight="1">
      <c r="N441" s="215"/>
      <c r="O441" s="215"/>
      <c r="P441" s="215"/>
      <c r="Q441" s="216"/>
    </row>
    <row r="442" spans="14:17" ht="37.15" customHeight="1">
      <c r="N442" s="215"/>
      <c r="O442" s="215"/>
      <c r="P442" s="215"/>
      <c r="Q442" s="216"/>
    </row>
    <row r="443" spans="14:17" ht="37.15" customHeight="1">
      <c r="N443" s="215"/>
      <c r="O443" s="215"/>
      <c r="P443" s="215"/>
      <c r="Q443" s="216"/>
    </row>
    <row r="444" spans="14:17" ht="37.15" customHeight="1">
      <c r="N444" s="215"/>
      <c r="O444" s="215"/>
      <c r="P444" s="215"/>
      <c r="Q444" s="216"/>
    </row>
    <row r="445" spans="14:17" ht="37.15" customHeight="1">
      <c r="N445" s="215"/>
      <c r="O445" s="215"/>
      <c r="P445" s="215"/>
      <c r="Q445" s="216"/>
    </row>
    <row r="446" spans="14:17" ht="37.15" customHeight="1">
      <c r="N446" s="215"/>
      <c r="O446" s="215"/>
      <c r="P446" s="215"/>
      <c r="Q446" s="216"/>
    </row>
    <row r="447" spans="14:17" ht="37.15" customHeight="1">
      <c r="N447" s="215"/>
      <c r="O447" s="215"/>
      <c r="P447" s="215"/>
      <c r="Q447" s="216"/>
    </row>
    <row r="448" spans="14:17" ht="37.15" customHeight="1">
      <c r="N448" s="215"/>
      <c r="O448" s="215"/>
      <c r="P448" s="215"/>
      <c r="Q448" s="216"/>
    </row>
    <row r="449" spans="14:17" ht="37.15" customHeight="1">
      <c r="N449" s="215"/>
      <c r="O449" s="215"/>
      <c r="P449" s="215"/>
      <c r="Q449" s="216"/>
    </row>
    <row r="450" spans="14:17" ht="37.15" customHeight="1">
      <c r="N450" s="215"/>
      <c r="O450" s="215"/>
      <c r="P450" s="215"/>
      <c r="Q450" s="216"/>
    </row>
    <row r="451" spans="14:17" ht="37.15" customHeight="1">
      <c r="N451" s="215"/>
      <c r="O451" s="215"/>
      <c r="P451" s="215"/>
      <c r="Q451" s="216"/>
    </row>
    <row r="452" spans="14:17" ht="37.15" customHeight="1">
      <c r="N452" s="215"/>
      <c r="O452" s="215"/>
      <c r="P452" s="215"/>
      <c r="Q452" s="216"/>
    </row>
    <row r="453" spans="14:17" ht="37.15" customHeight="1">
      <c r="N453" s="215"/>
      <c r="O453" s="215"/>
      <c r="P453" s="215"/>
      <c r="Q453" s="216"/>
    </row>
    <row r="454" spans="14:17" ht="37.15" customHeight="1">
      <c r="N454" s="215"/>
      <c r="O454" s="215"/>
      <c r="P454" s="215"/>
      <c r="Q454" s="216"/>
    </row>
    <row r="455" spans="14:17" ht="37.15" customHeight="1">
      <c r="N455" s="215"/>
      <c r="O455" s="215"/>
      <c r="P455" s="215"/>
      <c r="Q455" s="216"/>
    </row>
    <row r="456" spans="14:17" ht="37.15" customHeight="1">
      <c r="N456" s="215"/>
      <c r="O456" s="215"/>
      <c r="P456" s="215"/>
      <c r="Q456" s="216"/>
    </row>
    <row r="457" spans="14:17" ht="37.15" customHeight="1">
      <c r="N457" s="215"/>
      <c r="O457" s="215"/>
      <c r="P457" s="215"/>
      <c r="Q457" s="216"/>
    </row>
    <row r="458" spans="14:17" ht="37.15" customHeight="1">
      <c r="N458" s="215"/>
      <c r="O458" s="215"/>
      <c r="P458" s="215"/>
      <c r="Q458" s="216"/>
    </row>
    <row r="459" spans="14:17" ht="37.15" customHeight="1">
      <c r="N459" s="215"/>
      <c r="O459" s="215"/>
      <c r="P459" s="215"/>
      <c r="Q459" s="216"/>
    </row>
    <row r="460" spans="14:17" ht="37.15" customHeight="1">
      <c r="N460" s="215"/>
      <c r="O460" s="215"/>
      <c r="P460" s="215"/>
      <c r="Q460" s="216"/>
    </row>
    <row r="461" spans="14:17" ht="37.15" customHeight="1">
      <c r="N461" s="215"/>
      <c r="O461" s="215"/>
      <c r="P461" s="215"/>
      <c r="Q461" s="216"/>
    </row>
    <row r="462" spans="14:17" ht="37.15" customHeight="1">
      <c r="N462" s="215"/>
      <c r="O462" s="215"/>
      <c r="P462" s="215"/>
      <c r="Q462" s="216"/>
    </row>
    <row r="463" spans="14:17" ht="37.15" customHeight="1">
      <c r="N463" s="215"/>
      <c r="O463" s="215"/>
      <c r="P463" s="215"/>
      <c r="Q463" s="216"/>
    </row>
    <row r="464" spans="14:17" ht="37.15" customHeight="1">
      <c r="N464" s="215"/>
      <c r="O464" s="215"/>
      <c r="P464" s="215"/>
      <c r="Q464" s="216"/>
    </row>
    <row r="465" spans="14:17" ht="37.15" customHeight="1">
      <c r="N465" s="215"/>
      <c r="O465" s="215"/>
      <c r="P465" s="215"/>
      <c r="Q465" s="216"/>
    </row>
    <row r="466" spans="14:17" ht="37.15" customHeight="1">
      <c r="N466" s="215"/>
      <c r="O466" s="215"/>
      <c r="P466" s="215"/>
      <c r="Q466" s="216"/>
    </row>
    <row r="467" spans="14:17" ht="37.15" customHeight="1">
      <c r="N467" s="215"/>
      <c r="O467" s="215"/>
      <c r="P467" s="215"/>
      <c r="Q467" s="216"/>
    </row>
    <row r="468" spans="14:17" ht="37.15" customHeight="1">
      <c r="N468" s="215"/>
      <c r="O468" s="215"/>
      <c r="P468" s="215"/>
      <c r="Q468" s="216"/>
    </row>
    <row r="469" spans="14:17" ht="37.15" customHeight="1">
      <c r="N469" s="215"/>
      <c r="O469" s="215"/>
      <c r="P469" s="215"/>
      <c r="Q469" s="216"/>
    </row>
    <row r="470" spans="14:17" ht="37.15" customHeight="1">
      <c r="N470" s="215"/>
      <c r="O470" s="215"/>
      <c r="P470" s="215"/>
      <c r="Q470" s="216"/>
    </row>
    <row r="471" spans="14:17" ht="37.15" customHeight="1">
      <c r="N471" s="215"/>
      <c r="O471" s="215"/>
      <c r="P471" s="215"/>
      <c r="Q471" s="216"/>
    </row>
    <row r="472" spans="14:17" ht="37.15" customHeight="1">
      <c r="N472" s="215"/>
      <c r="O472" s="215"/>
      <c r="P472" s="215"/>
      <c r="Q472" s="216"/>
    </row>
    <row r="473" spans="14:17" ht="37.15" customHeight="1">
      <c r="N473" s="215"/>
      <c r="O473" s="215"/>
      <c r="P473" s="215"/>
      <c r="Q473" s="216"/>
    </row>
    <row r="474" spans="14:17" ht="37.15" customHeight="1">
      <c r="N474" s="215"/>
      <c r="O474" s="215"/>
      <c r="P474" s="215"/>
      <c r="Q474" s="216"/>
    </row>
    <row r="475" spans="14:17" ht="37.15" customHeight="1">
      <c r="N475" s="215"/>
      <c r="O475" s="215"/>
      <c r="P475" s="215"/>
      <c r="Q475" s="216"/>
    </row>
    <row r="476" spans="14:17" ht="37.15" customHeight="1">
      <c r="N476" s="215"/>
      <c r="O476" s="215"/>
      <c r="P476" s="215"/>
      <c r="Q476" s="216"/>
    </row>
    <row r="477" spans="14:17" ht="37.15" customHeight="1">
      <c r="N477" s="215"/>
      <c r="O477" s="215"/>
      <c r="P477" s="215"/>
      <c r="Q477" s="216"/>
    </row>
    <row r="478" spans="14:17" ht="37.15" customHeight="1">
      <c r="N478" s="215"/>
      <c r="O478" s="215"/>
      <c r="P478" s="215"/>
      <c r="Q478" s="216"/>
    </row>
    <row r="479" spans="14:17" ht="37.15" customHeight="1">
      <c r="N479" s="215"/>
      <c r="O479" s="215"/>
      <c r="P479" s="215"/>
      <c r="Q479" s="216"/>
    </row>
    <row r="480" spans="14:17" ht="37.15" customHeight="1">
      <c r="N480" s="215"/>
      <c r="O480" s="215"/>
      <c r="P480" s="215"/>
      <c r="Q480" s="216"/>
    </row>
    <row r="481" spans="14:17" ht="37.15" customHeight="1">
      <c r="N481" s="215"/>
      <c r="O481" s="215"/>
      <c r="P481" s="215"/>
      <c r="Q481" s="216"/>
    </row>
    <row r="482" spans="14:17" ht="37.15" customHeight="1">
      <c r="N482" s="215"/>
      <c r="O482" s="215"/>
      <c r="P482" s="215"/>
      <c r="Q482" s="216"/>
    </row>
    <row r="483" spans="14:17" ht="37.15" customHeight="1">
      <c r="N483" s="215"/>
      <c r="O483" s="215"/>
      <c r="P483" s="215"/>
      <c r="Q483" s="216"/>
    </row>
    <row r="484" spans="14:17" ht="37.15" customHeight="1">
      <c r="N484" s="215"/>
      <c r="O484" s="215"/>
      <c r="P484" s="215"/>
      <c r="Q484" s="216"/>
    </row>
    <row r="485" spans="14:17" ht="37.15" customHeight="1">
      <c r="N485" s="215"/>
      <c r="O485" s="215"/>
      <c r="P485" s="215"/>
      <c r="Q485" s="216"/>
    </row>
    <row r="486" spans="14:17" ht="37.15" customHeight="1">
      <c r="N486" s="215"/>
      <c r="O486" s="215"/>
      <c r="P486" s="215"/>
      <c r="Q486" s="216"/>
    </row>
    <row r="487" spans="14:17" ht="37.15" customHeight="1">
      <c r="N487" s="215"/>
      <c r="O487" s="215"/>
      <c r="P487" s="215"/>
      <c r="Q487" s="216"/>
    </row>
    <row r="488" spans="14:17" ht="37.15" customHeight="1">
      <c r="N488" s="215"/>
      <c r="O488" s="215"/>
      <c r="P488" s="215"/>
      <c r="Q488" s="216"/>
    </row>
    <row r="489" spans="14:17" ht="37.15" customHeight="1">
      <c r="N489" s="215"/>
      <c r="O489" s="215"/>
      <c r="P489" s="215"/>
      <c r="Q489" s="216"/>
    </row>
    <row r="490" spans="14:17" ht="37.15" customHeight="1">
      <c r="N490" s="215"/>
      <c r="O490" s="215"/>
      <c r="P490" s="215"/>
      <c r="Q490" s="216"/>
    </row>
    <row r="491" spans="14:17" ht="37.15" customHeight="1">
      <c r="N491" s="215"/>
      <c r="O491" s="215"/>
      <c r="P491" s="215"/>
      <c r="Q491" s="216"/>
    </row>
    <row r="492" spans="14:17" ht="37.15" customHeight="1">
      <c r="N492" s="215"/>
      <c r="O492" s="215"/>
      <c r="P492" s="215"/>
      <c r="Q492" s="216"/>
    </row>
    <row r="493" spans="14:17" ht="37.15" customHeight="1">
      <c r="N493" s="215"/>
      <c r="O493" s="215"/>
      <c r="P493" s="215"/>
      <c r="Q493" s="216"/>
    </row>
    <row r="494" spans="14:17" ht="37.15" customHeight="1">
      <c r="N494" s="215"/>
      <c r="O494" s="215"/>
      <c r="P494" s="215"/>
      <c r="Q494" s="216"/>
    </row>
    <row r="495" spans="14:17" ht="37.15" customHeight="1">
      <c r="N495" s="215"/>
      <c r="O495" s="215"/>
      <c r="P495" s="215"/>
      <c r="Q495" s="216"/>
    </row>
    <row r="496" spans="14:17" ht="37.15" customHeight="1">
      <c r="N496" s="215"/>
      <c r="O496" s="215"/>
      <c r="P496" s="215"/>
      <c r="Q496" s="216"/>
    </row>
    <row r="497" spans="14:17" ht="37.15" customHeight="1">
      <c r="N497" s="215"/>
      <c r="O497" s="215"/>
      <c r="P497" s="215"/>
      <c r="Q497" s="216"/>
    </row>
    <row r="498" spans="14:17" ht="37.15" customHeight="1">
      <c r="N498" s="215"/>
      <c r="O498" s="215"/>
      <c r="P498" s="215"/>
      <c r="Q498" s="216"/>
    </row>
    <row r="499" spans="14:17" ht="37.15" customHeight="1">
      <c r="N499" s="215"/>
      <c r="O499" s="215"/>
      <c r="P499" s="215"/>
      <c r="Q499" s="216"/>
    </row>
    <row r="500" spans="14:17" ht="37.15" customHeight="1">
      <c r="N500" s="215"/>
      <c r="O500" s="215"/>
      <c r="P500" s="215"/>
      <c r="Q500" s="216"/>
    </row>
    <row r="501" spans="14:17" ht="37.15" customHeight="1">
      <c r="N501" s="215"/>
      <c r="O501" s="215"/>
      <c r="P501" s="215"/>
      <c r="Q501" s="216"/>
    </row>
    <row r="502" spans="14:17" ht="37.15" customHeight="1">
      <c r="N502" s="215"/>
      <c r="O502" s="215"/>
      <c r="P502" s="215"/>
      <c r="Q502" s="216"/>
    </row>
    <row r="503" spans="14:17" ht="37.15" customHeight="1">
      <c r="N503" s="215"/>
      <c r="O503" s="215"/>
      <c r="P503" s="215"/>
      <c r="Q503" s="216"/>
    </row>
    <row r="504" spans="14:17" ht="37.15" customHeight="1">
      <c r="N504" s="215"/>
      <c r="O504" s="215"/>
      <c r="P504" s="215"/>
      <c r="Q504" s="216"/>
    </row>
    <row r="505" spans="14:17" ht="37.15" customHeight="1">
      <c r="N505" s="215"/>
      <c r="O505" s="215"/>
      <c r="P505" s="215"/>
      <c r="Q505" s="216"/>
    </row>
    <row r="506" spans="14:17" ht="37.15" customHeight="1">
      <c r="N506" s="215"/>
      <c r="O506" s="215"/>
      <c r="P506" s="215"/>
      <c r="Q506" s="216"/>
    </row>
    <row r="507" spans="14:17" ht="37.15" customHeight="1">
      <c r="N507" s="215"/>
      <c r="O507" s="215"/>
      <c r="P507" s="215"/>
      <c r="Q507" s="216"/>
    </row>
    <row r="508" spans="14:17" ht="37.15" customHeight="1">
      <c r="N508" s="215"/>
      <c r="O508" s="215"/>
      <c r="P508" s="215"/>
      <c r="Q508" s="216"/>
    </row>
    <row r="509" spans="14:17" ht="37.15" customHeight="1">
      <c r="N509" s="215"/>
      <c r="O509" s="215"/>
      <c r="P509" s="215"/>
      <c r="Q509" s="216"/>
    </row>
    <row r="510" spans="14:17" ht="37.15" customHeight="1">
      <c r="N510" s="215"/>
      <c r="O510" s="215"/>
      <c r="P510" s="215"/>
      <c r="Q510" s="216"/>
    </row>
    <row r="511" spans="14:17" ht="37.15" customHeight="1">
      <c r="N511" s="215"/>
      <c r="O511" s="215"/>
      <c r="P511" s="215"/>
      <c r="Q511" s="216"/>
    </row>
    <row r="512" spans="14:17" ht="37.15" customHeight="1">
      <c r="N512" s="215"/>
      <c r="O512" s="215"/>
      <c r="P512" s="215"/>
      <c r="Q512" s="216"/>
    </row>
    <row r="513" spans="14:17" ht="37.15" customHeight="1">
      <c r="N513" s="215"/>
      <c r="O513" s="215"/>
      <c r="P513" s="215"/>
      <c r="Q513" s="216"/>
    </row>
    <row r="514" spans="14:17" ht="37.15" customHeight="1">
      <c r="N514" s="215"/>
      <c r="O514" s="215"/>
      <c r="P514" s="215"/>
      <c r="Q514" s="216"/>
    </row>
    <row r="515" spans="14:17" ht="37.15" customHeight="1">
      <c r="N515" s="215"/>
      <c r="O515" s="215"/>
      <c r="P515" s="215"/>
      <c r="Q515" s="216"/>
    </row>
    <row r="516" spans="14:17" ht="37.15" customHeight="1">
      <c r="N516" s="215"/>
      <c r="O516" s="215"/>
      <c r="P516" s="215"/>
      <c r="Q516" s="216"/>
    </row>
    <row r="517" spans="14:17" ht="37.15" customHeight="1">
      <c r="N517" s="215"/>
      <c r="O517" s="215"/>
      <c r="P517" s="215"/>
      <c r="Q517" s="216"/>
    </row>
    <row r="518" spans="14:17" ht="37.15" customHeight="1">
      <c r="N518" s="215"/>
      <c r="O518" s="215"/>
      <c r="P518" s="215"/>
      <c r="Q518" s="216"/>
    </row>
    <row r="519" spans="14:17" ht="37.15" customHeight="1">
      <c r="N519" s="215"/>
      <c r="O519" s="215"/>
      <c r="P519" s="215"/>
      <c r="Q519" s="216"/>
    </row>
    <row r="520" spans="14:17" ht="37.15" customHeight="1">
      <c r="N520" s="215"/>
      <c r="O520" s="215"/>
      <c r="P520" s="215"/>
      <c r="Q520" s="216"/>
    </row>
    <row r="521" spans="14:17" ht="37.15" customHeight="1">
      <c r="N521" s="215"/>
      <c r="O521" s="215"/>
      <c r="P521" s="215"/>
      <c r="Q521" s="216"/>
    </row>
    <row r="522" spans="14:17" ht="37.15" customHeight="1">
      <c r="N522" s="215"/>
      <c r="O522" s="215"/>
      <c r="P522" s="215"/>
      <c r="Q522" s="216"/>
    </row>
    <row r="523" spans="14:17" ht="37.15" customHeight="1">
      <c r="N523" s="215"/>
      <c r="O523" s="215"/>
      <c r="P523" s="215"/>
      <c r="Q523" s="216"/>
    </row>
    <row r="524" spans="14:17" ht="37.15" customHeight="1">
      <c r="N524" s="215"/>
      <c r="O524" s="215"/>
      <c r="P524" s="215"/>
      <c r="Q524" s="216"/>
    </row>
    <row r="525" spans="14:17" ht="37.15" customHeight="1">
      <c r="N525" s="215"/>
      <c r="O525" s="215"/>
      <c r="P525" s="215"/>
      <c r="Q525" s="216"/>
    </row>
    <row r="526" spans="14:17" ht="37.15" customHeight="1">
      <c r="N526" s="215"/>
      <c r="O526" s="215"/>
      <c r="P526" s="215"/>
      <c r="Q526" s="216"/>
    </row>
    <row r="527" spans="14:17" ht="37.15" customHeight="1">
      <c r="N527" s="215"/>
      <c r="O527" s="215"/>
      <c r="P527" s="215"/>
      <c r="Q527" s="216"/>
    </row>
    <row r="528" spans="14:17" ht="37.15" customHeight="1">
      <c r="N528" s="215"/>
      <c r="O528" s="215"/>
      <c r="P528" s="215"/>
      <c r="Q528" s="216"/>
    </row>
    <row r="529" spans="14:17" ht="37.15" customHeight="1">
      <c r="N529" s="215"/>
      <c r="O529" s="215"/>
      <c r="P529" s="215"/>
      <c r="Q529" s="216"/>
    </row>
    <row r="530" spans="14:17" ht="37.15" customHeight="1">
      <c r="N530" s="215"/>
      <c r="O530" s="215"/>
      <c r="P530" s="215"/>
      <c r="Q530" s="216"/>
    </row>
    <row r="531" spans="14:17" ht="37.15" customHeight="1">
      <c r="N531" s="215"/>
      <c r="O531" s="215"/>
      <c r="P531" s="215"/>
      <c r="Q531" s="216"/>
    </row>
    <row r="532" spans="14:17" ht="37.15" customHeight="1">
      <c r="N532" s="215"/>
      <c r="O532" s="215"/>
      <c r="P532" s="215"/>
      <c r="Q532" s="216"/>
    </row>
    <row r="533" spans="14:17" ht="37.15" customHeight="1">
      <c r="N533" s="215"/>
      <c r="O533" s="215"/>
      <c r="P533" s="215"/>
      <c r="Q533" s="216"/>
    </row>
    <row r="534" spans="14:17" ht="37.15" customHeight="1">
      <c r="N534" s="215"/>
      <c r="O534" s="215"/>
      <c r="P534" s="215"/>
      <c r="Q534" s="216"/>
    </row>
    <row r="535" spans="14:17" ht="37.15" customHeight="1">
      <c r="N535" s="215"/>
      <c r="O535" s="215"/>
      <c r="P535" s="215"/>
      <c r="Q535" s="216"/>
    </row>
    <row r="536" spans="14:17" ht="37.15" customHeight="1">
      <c r="N536" s="215"/>
      <c r="O536" s="215"/>
      <c r="P536" s="215"/>
      <c r="Q536" s="216"/>
    </row>
    <row r="537" spans="14:17" ht="37.15" customHeight="1">
      <c r="N537" s="215"/>
      <c r="O537" s="215"/>
      <c r="P537" s="215"/>
      <c r="Q537" s="216"/>
    </row>
    <row r="538" spans="14:17" ht="37.15" customHeight="1">
      <c r="N538" s="215"/>
      <c r="O538" s="215"/>
      <c r="P538" s="215"/>
      <c r="Q538" s="216"/>
    </row>
    <row r="539" spans="14:17" ht="37.15" customHeight="1">
      <c r="N539" s="215"/>
      <c r="O539" s="215"/>
      <c r="P539" s="215"/>
      <c r="Q539" s="216"/>
    </row>
    <row r="540" spans="14:17" ht="37.15" customHeight="1">
      <c r="N540" s="215"/>
      <c r="O540" s="215"/>
      <c r="P540" s="215"/>
      <c r="Q540" s="216"/>
    </row>
    <row r="541" spans="14:17" ht="37.15" customHeight="1">
      <c r="N541" s="215"/>
      <c r="O541" s="215"/>
      <c r="P541" s="215"/>
      <c r="Q541" s="216"/>
    </row>
    <row r="542" spans="14:17" ht="37.15" customHeight="1">
      <c r="N542" s="215"/>
      <c r="O542" s="215"/>
      <c r="P542" s="215"/>
      <c r="Q542" s="216"/>
    </row>
    <row r="543" spans="14:17" ht="37.15" customHeight="1">
      <c r="N543" s="215"/>
      <c r="O543" s="215"/>
      <c r="P543" s="215"/>
      <c r="Q543" s="216"/>
    </row>
    <row r="544" spans="14:17" ht="37.15" customHeight="1">
      <c r="N544" s="215"/>
      <c r="O544" s="215"/>
      <c r="P544" s="215"/>
      <c r="Q544" s="216"/>
    </row>
    <row r="545" spans="14:17" ht="37.15" customHeight="1">
      <c r="N545" s="215"/>
      <c r="O545" s="215"/>
      <c r="P545" s="215"/>
      <c r="Q545" s="216"/>
    </row>
    <row r="546" spans="14:17" ht="37.15" customHeight="1">
      <c r="N546" s="215"/>
      <c r="O546" s="215"/>
      <c r="P546" s="215"/>
      <c r="Q546" s="216"/>
    </row>
    <row r="547" spans="14:17" ht="37.15" customHeight="1">
      <c r="N547" s="215"/>
      <c r="O547" s="215"/>
      <c r="P547" s="215"/>
      <c r="Q547" s="216"/>
    </row>
    <row r="548" spans="14:17" ht="37.15" customHeight="1">
      <c r="N548" s="215"/>
      <c r="O548" s="215"/>
      <c r="P548" s="215"/>
      <c r="Q548" s="216"/>
    </row>
    <row r="549" spans="14:17" ht="37.15" customHeight="1">
      <c r="N549" s="215"/>
      <c r="O549" s="215"/>
      <c r="P549" s="215"/>
      <c r="Q549" s="216"/>
    </row>
    <row r="550" spans="14:17" ht="37.15" customHeight="1">
      <c r="N550" s="215"/>
      <c r="O550" s="215"/>
      <c r="P550" s="215"/>
      <c r="Q550" s="216"/>
    </row>
    <row r="551" spans="14:17" ht="37.15" customHeight="1">
      <c r="N551" s="215"/>
      <c r="O551" s="215"/>
      <c r="P551" s="215"/>
      <c r="Q551" s="216"/>
    </row>
    <row r="552" spans="14:17" ht="37.15" customHeight="1">
      <c r="N552" s="215"/>
      <c r="O552" s="215"/>
      <c r="P552" s="215"/>
      <c r="Q552" s="216"/>
    </row>
    <row r="553" spans="14:17" ht="37.15" customHeight="1">
      <c r="N553" s="215"/>
      <c r="O553" s="215"/>
      <c r="P553" s="215"/>
      <c r="Q553" s="216"/>
    </row>
    <row r="554" spans="14:17" ht="37.15" customHeight="1">
      <c r="N554" s="215"/>
      <c r="O554" s="215"/>
      <c r="P554" s="215"/>
      <c r="Q554" s="216"/>
    </row>
    <row r="555" spans="14:17" ht="37.15" customHeight="1">
      <c r="N555" s="215"/>
      <c r="O555" s="215"/>
      <c r="P555" s="215"/>
      <c r="Q555" s="216"/>
    </row>
    <row r="556" spans="14:17" ht="37.15" customHeight="1">
      <c r="N556" s="215"/>
      <c r="O556" s="215"/>
      <c r="P556" s="215"/>
      <c r="Q556" s="216"/>
    </row>
    <row r="557" spans="14:17" ht="37.15" customHeight="1">
      <c r="N557" s="215"/>
      <c r="O557" s="215"/>
      <c r="P557" s="215"/>
      <c r="Q557" s="216"/>
    </row>
    <row r="558" spans="14:17" ht="37.15" customHeight="1">
      <c r="N558" s="215"/>
      <c r="O558" s="215"/>
      <c r="P558" s="215"/>
      <c r="Q558" s="216"/>
    </row>
    <row r="559" spans="14:17" ht="37.15" customHeight="1">
      <c r="N559" s="215"/>
      <c r="O559" s="215"/>
      <c r="P559" s="215"/>
      <c r="Q559" s="216"/>
    </row>
    <row r="560" spans="14:17" ht="37.15" customHeight="1">
      <c r="N560" s="215"/>
      <c r="O560" s="215"/>
      <c r="P560" s="215"/>
      <c r="Q560" s="216"/>
    </row>
    <row r="561" spans="14:17" ht="37.15" customHeight="1">
      <c r="N561" s="215"/>
      <c r="O561" s="215"/>
      <c r="P561" s="215"/>
      <c r="Q561" s="216"/>
    </row>
    <row r="562" spans="14:17" ht="37.15" customHeight="1">
      <c r="N562" s="215"/>
      <c r="O562" s="215"/>
      <c r="P562" s="215"/>
      <c r="Q562" s="216"/>
    </row>
    <row r="563" spans="14:17" ht="37.15" customHeight="1">
      <c r="N563" s="215"/>
      <c r="O563" s="215"/>
      <c r="P563" s="215"/>
      <c r="Q563" s="216"/>
    </row>
    <row r="564" spans="14:17" ht="37.15" customHeight="1">
      <c r="N564" s="215"/>
      <c r="O564" s="215"/>
      <c r="P564" s="215"/>
      <c r="Q564" s="216"/>
    </row>
    <row r="565" spans="14:17" ht="37.15" customHeight="1">
      <c r="N565" s="215"/>
      <c r="O565" s="215"/>
      <c r="P565" s="215"/>
      <c r="Q565" s="216"/>
    </row>
    <row r="566" spans="14:17" ht="37.15" customHeight="1">
      <c r="N566" s="215"/>
      <c r="O566" s="215"/>
      <c r="P566" s="215"/>
      <c r="Q566" s="216"/>
    </row>
    <row r="567" spans="14:17" ht="37.15" customHeight="1">
      <c r="N567" s="215"/>
      <c r="O567" s="215"/>
      <c r="P567" s="215"/>
      <c r="Q567" s="216"/>
    </row>
    <row r="568" spans="14:17" ht="37.15" customHeight="1">
      <c r="N568" s="215"/>
      <c r="O568" s="215"/>
      <c r="P568" s="215"/>
      <c r="Q568" s="216"/>
    </row>
    <row r="569" spans="14:17" ht="37.15" customHeight="1">
      <c r="N569" s="215"/>
      <c r="O569" s="215"/>
      <c r="P569" s="215"/>
      <c r="Q569" s="216"/>
    </row>
    <row r="570" spans="14:17" ht="37.15" customHeight="1">
      <c r="N570" s="215"/>
      <c r="O570" s="215"/>
      <c r="P570" s="215"/>
      <c r="Q570" s="216"/>
    </row>
    <row r="571" spans="14:17" ht="37.15" customHeight="1">
      <c r="N571" s="215"/>
      <c r="O571" s="215"/>
      <c r="P571" s="215"/>
      <c r="Q571" s="216"/>
    </row>
    <row r="572" spans="14:17" ht="37.15" customHeight="1">
      <c r="N572" s="215"/>
      <c r="O572" s="215"/>
      <c r="P572" s="215"/>
      <c r="Q572" s="216"/>
    </row>
    <row r="573" spans="14:17" ht="37.15" customHeight="1">
      <c r="N573" s="215"/>
      <c r="O573" s="215"/>
      <c r="P573" s="215"/>
      <c r="Q573" s="216"/>
    </row>
    <row r="574" spans="14:17" ht="37.15" customHeight="1">
      <c r="N574" s="215"/>
      <c r="O574" s="215"/>
      <c r="P574" s="215"/>
      <c r="Q574" s="216"/>
    </row>
    <row r="575" spans="14:17" ht="37.15" customHeight="1">
      <c r="N575" s="215"/>
      <c r="O575" s="215"/>
      <c r="P575" s="215"/>
      <c r="Q575" s="216"/>
    </row>
    <row r="576" spans="14:17" ht="37.15" customHeight="1">
      <c r="N576" s="215"/>
      <c r="O576" s="215"/>
      <c r="P576" s="215"/>
      <c r="Q576" s="216"/>
    </row>
    <row r="577" spans="14:17" ht="37.15" customHeight="1">
      <c r="N577" s="215"/>
      <c r="O577" s="215"/>
      <c r="P577" s="215"/>
      <c r="Q577" s="216"/>
    </row>
    <row r="578" spans="14:17" ht="37.15" customHeight="1">
      <c r="N578" s="215"/>
      <c r="O578" s="215"/>
      <c r="P578" s="215"/>
      <c r="Q578" s="216"/>
    </row>
    <row r="579" spans="14:17" ht="37.15" customHeight="1">
      <c r="N579" s="215"/>
      <c r="O579" s="215"/>
      <c r="P579" s="215"/>
      <c r="Q579" s="216"/>
    </row>
    <row r="580" spans="14:17" ht="37.15" customHeight="1">
      <c r="N580" s="215"/>
      <c r="O580" s="215"/>
      <c r="P580" s="215"/>
      <c r="Q580" s="216"/>
    </row>
    <row r="581" spans="14:17" ht="37.15" customHeight="1">
      <c r="N581" s="215"/>
      <c r="O581" s="215"/>
      <c r="P581" s="215"/>
      <c r="Q581" s="216"/>
    </row>
    <row r="582" spans="14:17" ht="37.15" customHeight="1">
      <c r="N582" s="215"/>
      <c r="O582" s="215"/>
      <c r="P582" s="215"/>
      <c r="Q582" s="216"/>
    </row>
    <row r="583" spans="14:17" ht="37.15" customHeight="1">
      <c r="N583" s="215"/>
      <c r="O583" s="215"/>
      <c r="P583" s="215"/>
      <c r="Q583" s="216"/>
    </row>
    <row r="584" spans="14:17" ht="37.15" customHeight="1">
      <c r="N584" s="215"/>
      <c r="O584" s="215"/>
      <c r="P584" s="215"/>
      <c r="Q584" s="216"/>
    </row>
    <row r="585" spans="14:17" ht="37.15" customHeight="1">
      <c r="N585" s="215"/>
      <c r="O585" s="215"/>
      <c r="P585" s="215"/>
      <c r="Q585" s="216"/>
    </row>
    <row r="586" spans="14:17" ht="37.15" customHeight="1">
      <c r="N586" s="215"/>
      <c r="O586" s="215"/>
      <c r="P586" s="215"/>
      <c r="Q586" s="216"/>
    </row>
    <row r="587" spans="14:17" ht="37.15" customHeight="1">
      <c r="N587" s="215"/>
      <c r="O587" s="215"/>
      <c r="P587" s="215"/>
      <c r="Q587" s="216"/>
    </row>
    <row r="588" spans="14:17" ht="37.15" customHeight="1">
      <c r="N588" s="215"/>
      <c r="O588" s="215"/>
      <c r="P588" s="215"/>
      <c r="Q588" s="216"/>
    </row>
    <row r="589" spans="14:17" ht="37.15" customHeight="1">
      <c r="N589" s="215"/>
      <c r="O589" s="215"/>
      <c r="P589" s="215"/>
      <c r="Q589" s="216"/>
    </row>
    <row r="590" spans="14:17" ht="37.15" customHeight="1">
      <c r="N590" s="215"/>
      <c r="O590" s="215"/>
      <c r="P590" s="215"/>
      <c r="Q590" s="216"/>
    </row>
    <row r="591" spans="14:17" ht="37.15" customHeight="1">
      <c r="N591" s="215"/>
      <c r="O591" s="215"/>
      <c r="P591" s="215"/>
      <c r="Q591" s="216"/>
    </row>
    <row r="592" spans="14:17" ht="37.15" customHeight="1">
      <c r="N592" s="215"/>
      <c r="O592" s="215"/>
      <c r="P592" s="215"/>
      <c r="Q592" s="216"/>
    </row>
    <row r="593" spans="14:17" ht="37.15" customHeight="1">
      <c r="N593" s="215"/>
      <c r="O593" s="215"/>
      <c r="P593" s="215"/>
      <c r="Q593" s="216"/>
    </row>
    <row r="594" spans="14:17" ht="37.15" customHeight="1">
      <c r="N594" s="215"/>
      <c r="O594" s="215"/>
      <c r="P594" s="215"/>
      <c r="Q594" s="216"/>
    </row>
    <row r="595" spans="14:17" ht="37.15" customHeight="1">
      <c r="N595" s="215"/>
      <c r="O595" s="215"/>
      <c r="P595" s="215"/>
      <c r="Q595" s="216"/>
    </row>
    <row r="596" spans="14:17" ht="37.15" customHeight="1">
      <c r="N596" s="215"/>
      <c r="O596" s="215"/>
      <c r="P596" s="215"/>
      <c r="Q596" s="216"/>
    </row>
    <row r="597" spans="14:17" ht="37.15" customHeight="1">
      <c r="N597" s="215"/>
      <c r="O597" s="215"/>
      <c r="P597" s="215"/>
      <c r="Q597" s="216"/>
    </row>
    <row r="598" spans="14:17" ht="37.15" customHeight="1">
      <c r="N598" s="215"/>
      <c r="O598" s="215"/>
      <c r="P598" s="215"/>
      <c r="Q598" s="216"/>
    </row>
    <row r="599" spans="14:17" ht="37.15" customHeight="1">
      <c r="N599" s="215"/>
      <c r="O599" s="215"/>
      <c r="P599" s="215"/>
      <c r="Q599" s="216"/>
    </row>
    <row r="600" spans="14:17" ht="37.15" customHeight="1">
      <c r="N600" s="215"/>
      <c r="O600" s="215"/>
      <c r="P600" s="215"/>
      <c r="Q600" s="216"/>
    </row>
    <row r="601" spans="14:17" ht="37.15" customHeight="1">
      <c r="N601" s="215"/>
      <c r="O601" s="215"/>
      <c r="P601" s="215"/>
      <c r="Q601" s="216"/>
    </row>
    <row r="602" spans="14:17" ht="37.15" customHeight="1">
      <c r="N602" s="215"/>
      <c r="O602" s="215"/>
      <c r="P602" s="215"/>
      <c r="Q602" s="216"/>
    </row>
    <row r="603" spans="14:17" ht="37.15" customHeight="1">
      <c r="N603" s="215"/>
      <c r="O603" s="215"/>
      <c r="P603" s="215"/>
      <c r="Q603" s="216"/>
    </row>
    <row r="604" spans="14:17" ht="37.15" customHeight="1">
      <c r="N604" s="215"/>
      <c r="O604" s="215"/>
      <c r="P604" s="215"/>
      <c r="Q604" s="216"/>
    </row>
    <row r="605" spans="14:17" ht="37.15" customHeight="1">
      <c r="N605" s="215"/>
      <c r="O605" s="215"/>
      <c r="P605" s="215"/>
      <c r="Q605" s="216"/>
    </row>
    <row r="606" spans="14:17" ht="37.15" customHeight="1">
      <c r="N606" s="215"/>
      <c r="O606" s="215"/>
      <c r="P606" s="215"/>
      <c r="Q606" s="216"/>
    </row>
    <row r="607" spans="14:17" ht="37.15" customHeight="1">
      <c r="N607" s="215"/>
      <c r="O607" s="215"/>
      <c r="P607" s="215"/>
      <c r="Q607" s="216"/>
    </row>
    <row r="608" spans="14:17" ht="37.15" customHeight="1">
      <c r="N608" s="215"/>
      <c r="O608" s="215"/>
      <c r="P608" s="215"/>
      <c r="Q608" s="216"/>
    </row>
    <row r="609" spans="14:17" ht="37.15" customHeight="1">
      <c r="N609" s="215"/>
      <c r="O609" s="215"/>
      <c r="P609" s="215"/>
      <c r="Q609" s="216"/>
    </row>
    <row r="610" spans="14:17" ht="37.15" customHeight="1">
      <c r="N610" s="215"/>
      <c r="O610" s="215"/>
      <c r="P610" s="215"/>
      <c r="Q610" s="216"/>
    </row>
    <row r="611" spans="14:17" ht="37.15" customHeight="1">
      <c r="N611" s="215"/>
      <c r="O611" s="215"/>
      <c r="P611" s="215"/>
      <c r="Q611" s="216"/>
    </row>
    <row r="612" spans="14:17" ht="37.15" customHeight="1">
      <c r="N612" s="215"/>
      <c r="O612" s="215"/>
      <c r="P612" s="215"/>
      <c r="Q612" s="216"/>
    </row>
    <row r="613" spans="14:17" ht="37.15" customHeight="1">
      <c r="N613" s="215"/>
      <c r="O613" s="215"/>
      <c r="P613" s="215"/>
      <c r="Q613" s="216"/>
    </row>
    <row r="614" spans="14:17" ht="37.15" customHeight="1">
      <c r="N614" s="215"/>
      <c r="O614" s="215"/>
      <c r="P614" s="215"/>
      <c r="Q614" s="216"/>
    </row>
    <row r="615" spans="14:17" ht="37.15" customHeight="1">
      <c r="N615" s="215"/>
      <c r="O615" s="215"/>
      <c r="P615" s="215"/>
      <c r="Q615" s="216"/>
    </row>
    <row r="616" spans="14:17" ht="37.15" customHeight="1">
      <c r="N616" s="215"/>
      <c r="O616" s="215"/>
      <c r="P616" s="215"/>
      <c r="Q616" s="216"/>
    </row>
    <row r="617" spans="14:17" ht="37.15" customHeight="1">
      <c r="N617" s="215"/>
      <c r="O617" s="215"/>
      <c r="P617" s="215"/>
      <c r="Q617" s="216"/>
    </row>
    <row r="618" spans="14:17" ht="37.15" customHeight="1">
      <c r="N618" s="215"/>
      <c r="O618" s="215"/>
      <c r="P618" s="215"/>
      <c r="Q618" s="216"/>
    </row>
    <row r="619" spans="14:17" ht="37.15" customHeight="1">
      <c r="N619" s="215"/>
      <c r="O619" s="215"/>
      <c r="P619" s="215"/>
      <c r="Q619" s="216"/>
    </row>
    <row r="620" spans="14:17" ht="37.15" customHeight="1">
      <c r="N620" s="215"/>
      <c r="O620" s="215"/>
      <c r="P620" s="215"/>
      <c r="Q620" s="216"/>
    </row>
    <row r="621" spans="14:17" ht="37.15" customHeight="1">
      <c r="N621" s="215"/>
      <c r="O621" s="215"/>
      <c r="P621" s="215"/>
      <c r="Q621" s="216"/>
    </row>
    <row r="622" spans="14:17" ht="37.15" customHeight="1">
      <c r="N622" s="215"/>
      <c r="O622" s="215"/>
      <c r="P622" s="215"/>
      <c r="Q622" s="216"/>
    </row>
    <row r="623" spans="14:17" ht="37.15" customHeight="1">
      <c r="N623" s="215"/>
      <c r="O623" s="215"/>
      <c r="P623" s="215"/>
      <c r="Q623" s="216"/>
    </row>
    <row r="624" spans="14:17" ht="37.15" customHeight="1">
      <c r="N624" s="215"/>
      <c r="O624" s="215"/>
      <c r="P624" s="215"/>
      <c r="Q624" s="216"/>
    </row>
    <row r="625" spans="14:17" ht="37.15" customHeight="1">
      <c r="N625" s="215"/>
      <c r="O625" s="215"/>
      <c r="P625" s="215"/>
      <c r="Q625" s="216"/>
    </row>
    <row r="626" spans="14:17" ht="37.15" customHeight="1">
      <c r="N626" s="215"/>
      <c r="O626" s="215"/>
      <c r="P626" s="215"/>
      <c r="Q626" s="216"/>
    </row>
    <row r="627" spans="14:17" ht="37.15" customHeight="1">
      <c r="N627" s="215"/>
      <c r="O627" s="215"/>
      <c r="P627" s="215"/>
      <c r="Q627" s="216"/>
    </row>
    <row r="628" spans="14:17" ht="37.15" customHeight="1">
      <c r="N628" s="215"/>
      <c r="O628" s="215"/>
      <c r="P628" s="215"/>
      <c r="Q628" s="216"/>
    </row>
    <row r="629" spans="14:17" ht="37.15" customHeight="1">
      <c r="N629" s="215"/>
      <c r="O629" s="215"/>
      <c r="P629" s="215"/>
      <c r="Q629" s="216"/>
    </row>
    <row r="630" spans="14:17" ht="37.15" customHeight="1">
      <c r="N630" s="215"/>
      <c r="O630" s="215"/>
      <c r="P630" s="215"/>
      <c r="Q630" s="216"/>
    </row>
    <row r="631" spans="14:17" ht="37.15" customHeight="1">
      <c r="N631" s="215"/>
      <c r="O631" s="215"/>
      <c r="P631" s="215"/>
      <c r="Q631" s="216"/>
    </row>
    <row r="632" spans="14:17" ht="37.15" customHeight="1">
      <c r="N632" s="215"/>
      <c r="O632" s="215"/>
      <c r="P632" s="215"/>
      <c r="Q632" s="216"/>
    </row>
    <row r="633" spans="14:17" ht="37.15" customHeight="1">
      <c r="N633" s="215"/>
      <c r="O633" s="215"/>
      <c r="P633" s="215"/>
      <c r="Q633" s="216"/>
    </row>
    <row r="634" spans="14:17" ht="37.15" customHeight="1">
      <c r="N634" s="215"/>
      <c r="O634" s="215"/>
      <c r="P634" s="215"/>
      <c r="Q634" s="216"/>
    </row>
    <row r="635" spans="14:17" ht="37.15" customHeight="1">
      <c r="N635" s="215"/>
      <c r="O635" s="215"/>
      <c r="P635" s="215"/>
      <c r="Q635" s="216"/>
    </row>
    <row r="636" spans="14:17" ht="37.15" customHeight="1">
      <c r="N636" s="215"/>
      <c r="O636" s="215"/>
      <c r="P636" s="215"/>
      <c r="Q636" s="216"/>
    </row>
    <row r="637" spans="14:17" ht="37.15" customHeight="1">
      <c r="N637" s="215"/>
      <c r="O637" s="215"/>
      <c r="P637" s="215"/>
      <c r="Q637" s="216"/>
    </row>
    <row r="638" spans="14:17" ht="37.15" customHeight="1">
      <c r="N638" s="215"/>
      <c r="O638" s="215"/>
      <c r="P638" s="215"/>
      <c r="Q638" s="216"/>
    </row>
    <row r="639" spans="14:17" ht="37.15" customHeight="1">
      <c r="N639" s="215"/>
      <c r="O639" s="215"/>
      <c r="P639" s="215"/>
      <c r="Q639" s="216"/>
    </row>
    <row r="640" spans="14:17" ht="37.15" customHeight="1">
      <c r="N640" s="215"/>
      <c r="O640" s="215"/>
      <c r="P640" s="215"/>
      <c r="Q640" s="216"/>
    </row>
    <row r="641" spans="14:17" ht="37.15" customHeight="1">
      <c r="N641" s="215"/>
      <c r="O641" s="215"/>
      <c r="P641" s="215"/>
      <c r="Q641" s="216"/>
    </row>
    <row r="642" spans="14:17" ht="37.15" customHeight="1">
      <c r="N642" s="215"/>
      <c r="O642" s="215"/>
      <c r="P642" s="215"/>
      <c r="Q642" s="216"/>
    </row>
    <row r="643" spans="14:17" ht="37.15" customHeight="1">
      <c r="N643" s="215"/>
      <c r="O643" s="215"/>
      <c r="P643" s="215"/>
      <c r="Q643" s="216"/>
    </row>
    <row r="644" spans="14:17" ht="37.15" customHeight="1">
      <c r="N644" s="215"/>
      <c r="O644" s="215"/>
      <c r="P644" s="215"/>
      <c r="Q644" s="216"/>
    </row>
    <row r="645" spans="14:17" ht="37.15" customHeight="1">
      <c r="N645" s="215"/>
      <c r="O645" s="215"/>
      <c r="P645" s="215"/>
      <c r="Q645" s="216"/>
    </row>
    <row r="646" spans="14:17" ht="37.15" customHeight="1">
      <c r="N646" s="215"/>
      <c r="O646" s="215"/>
      <c r="P646" s="215"/>
      <c r="Q646" s="216"/>
    </row>
    <row r="647" spans="14:17" ht="37.15" customHeight="1">
      <c r="N647" s="215"/>
      <c r="O647" s="215"/>
      <c r="P647" s="215"/>
      <c r="Q647" s="216"/>
    </row>
    <row r="648" spans="14:17" ht="37.15" customHeight="1">
      <c r="N648" s="215"/>
      <c r="O648" s="215"/>
      <c r="P648" s="215"/>
      <c r="Q648" s="216"/>
    </row>
    <row r="649" spans="14:17" ht="37.15" customHeight="1">
      <c r="N649" s="215"/>
      <c r="O649" s="215"/>
      <c r="P649" s="215"/>
      <c r="Q649" s="216"/>
    </row>
    <row r="650" spans="14:17" ht="37.15" customHeight="1">
      <c r="N650" s="215"/>
      <c r="O650" s="215"/>
      <c r="P650" s="215"/>
      <c r="Q650" s="216"/>
    </row>
    <row r="651" spans="14:17" ht="37.15" customHeight="1">
      <c r="N651" s="215"/>
      <c r="O651" s="215"/>
      <c r="P651" s="215"/>
      <c r="Q651" s="216"/>
    </row>
    <row r="652" spans="14:17" ht="37.15" customHeight="1">
      <c r="N652" s="215"/>
      <c r="O652" s="215"/>
      <c r="P652" s="215"/>
      <c r="Q652" s="216"/>
    </row>
    <row r="653" spans="14:17" ht="37.15" customHeight="1">
      <c r="N653" s="215"/>
      <c r="O653" s="215"/>
      <c r="P653" s="215"/>
      <c r="Q653" s="216"/>
    </row>
    <row r="654" spans="14:17" ht="37.15" customHeight="1">
      <c r="N654" s="215"/>
      <c r="O654" s="215"/>
      <c r="P654" s="215"/>
      <c r="Q654" s="216"/>
    </row>
    <row r="655" spans="14:17" ht="37.15" customHeight="1">
      <c r="N655" s="215"/>
      <c r="O655" s="215"/>
      <c r="P655" s="215"/>
      <c r="Q655" s="216"/>
    </row>
    <row r="656" spans="14:17" ht="37.15" customHeight="1">
      <c r="N656" s="215"/>
      <c r="O656" s="215"/>
      <c r="P656" s="215"/>
      <c r="Q656" s="216"/>
    </row>
    <row r="657" spans="14:17" ht="37.15" customHeight="1">
      <c r="N657" s="215"/>
      <c r="O657" s="215"/>
      <c r="P657" s="215"/>
      <c r="Q657" s="216"/>
    </row>
    <row r="658" spans="14:17" ht="37.15" customHeight="1">
      <c r="N658" s="215"/>
      <c r="O658" s="215"/>
      <c r="P658" s="215"/>
      <c r="Q658" s="216"/>
    </row>
    <row r="659" spans="14:17" ht="37.15" customHeight="1">
      <c r="N659" s="215"/>
      <c r="O659" s="215"/>
      <c r="P659" s="215"/>
      <c r="Q659" s="216"/>
    </row>
    <row r="660" spans="14:17" ht="37.15" customHeight="1">
      <c r="N660" s="215"/>
      <c r="O660" s="215"/>
      <c r="P660" s="215"/>
      <c r="Q660" s="216"/>
    </row>
    <row r="661" spans="14:17" ht="37.15" customHeight="1">
      <c r="N661" s="215"/>
      <c r="O661" s="215"/>
      <c r="P661" s="215"/>
      <c r="Q661" s="216"/>
    </row>
    <row r="662" spans="14:17" ht="37.15" customHeight="1">
      <c r="N662" s="215"/>
      <c r="O662" s="215"/>
      <c r="P662" s="215"/>
      <c r="Q662" s="216"/>
    </row>
    <row r="663" spans="14:17" ht="37.15" customHeight="1">
      <c r="N663" s="215"/>
      <c r="O663" s="215"/>
      <c r="P663" s="215"/>
      <c r="Q663" s="216"/>
    </row>
    <row r="664" spans="14:17" ht="37.15" customHeight="1">
      <c r="N664" s="215"/>
      <c r="O664" s="215"/>
      <c r="P664" s="215"/>
      <c r="Q664" s="216"/>
    </row>
    <row r="665" spans="14:17" ht="37.15" customHeight="1">
      <c r="N665" s="215"/>
      <c r="O665" s="215"/>
      <c r="P665" s="215"/>
      <c r="Q665" s="216"/>
    </row>
    <row r="666" spans="14:17" ht="37.15" customHeight="1">
      <c r="N666" s="215"/>
      <c r="O666" s="215"/>
      <c r="P666" s="215"/>
      <c r="Q666" s="216"/>
    </row>
    <row r="667" spans="14:17" ht="37.15" customHeight="1">
      <c r="N667" s="215"/>
      <c r="O667" s="215"/>
      <c r="P667" s="215"/>
      <c r="Q667" s="216"/>
    </row>
    <row r="668" spans="14:17" ht="37.15" customHeight="1">
      <c r="N668" s="215"/>
      <c r="O668" s="215"/>
      <c r="P668" s="215"/>
      <c r="Q668" s="216"/>
    </row>
    <row r="669" spans="14:17" ht="37.15" customHeight="1">
      <c r="N669" s="215"/>
      <c r="O669" s="215"/>
      <c r="P669" s="215"/>
      <c r="Q669" s="216"/>
    </row>
    <row r="670" spans="14:17" ht="37.15" customHeight="1">
      <c r="N670" s="215"/>
      <c r="O670" s="215"/>
      <c r="P670" s="215"/>
      <c r="Q670" s="216"/>
    </row>
    <row r="671" spans="14:17" ht="37.15" customHeight="1">
      <c r="N671" s="215"/>
      <c r="O671" s="215"/>
      <c r="P671" s="215"/>
      <c r="Q671" s="216"/>
    </row>
    <row r="672" spans="14:17" ht="37.15" customHeight="1">
      <c r="N672" s="215"/>
      <c r="O672" s="215"/>
      <c r="P672" s="215"/>
      <c r="Q672" s="216"/>
    </row>
    <row r="673" spans="14:17" ht="37.15" customHeight="1">
      <c r="N673" s="215"/>
      <c r="O673" s="215"/>
      <c r="P673" s="215"/>
      <c r="Q673" s="216"/>
    </row>
    <row r="674" spans="14:17" ht="37.15" customHeight="1">
      <c r="N674" s="215"/>
      <c r="O674" s="215"/>
      <c r="P674" s="215"/>
      <c r="Q674" s="216"/>
    </row>
    <row r="675" spans="14:17" ht="37.15" customHeight="1">
      <c r="N675" s="215"/>
      <c r="O675" s="215"/>
      <c r="P675" s="215"/>
      <c r="Q675" s="216"/>
    </row>
    <row r="676" spans="14:17" ht="37.15" customHeight="1">
      <c r="N676" s="215"/>
      <c r="O676" s="215"/>
      <c r="P676" s="215"/>
      <c r="Q676" s="216"/>
    </row>
    <row r="677" spans="14:17" ht="37.15" customHeight="1">
      <c r="N677" s="215"/>
      <c r="O677" s="215"/>
      <c r="P677" s="215"/>
      <c r="Q677" s="216"/>
    </row>
    <row r="678" spans="14:17" ht="37.15" customHeight="1">
      <c r="N678" s="215"/>
      <c r="O678" s="215"/>
      <c r="P678" s="215"/>
      <c r="Q678" s="216"/>
    </row>
    <row r="679" spans="14:17" ht="37.15" customHeight="1">
      <c r="N679" s="215"/>
      <c r="O679" s="215"/>
      <c r="P679" s="215"/>
      <c r="Q679" s="216"/>
    </row>
    <row r="680" spans="14:17" ht="37.15" customHeight="1">
      <c r="N680" s="215"/>
      <c r="O680" s="215"/>
      <c r="P680" s="215"/>
      <c r="Q680" s="216"/>
    </row>
    <row r="681" spans="14:17" ht="37.15" customHeight="1">
      <c r="N681" s="215"/>
      <c r="O681" s="215"/>
      <c r="P681" s="215"/>
      <c r="Q681" s="216"/>
    </row>
    <row r="682" spans="14:17" ht="37.15" customHeight="1">
      <c r="N682" s="215"/>
      <c r="O682" s="215"/>
      <c r="P682" s="215"/>
      <c r="Q682" s="216"/>
    </row>
    <row r="683" spans="14:17" ht="37.15" customHeight="1">
      <c r="N683" s="215"/>
      <c r="O683" s="215"/>
      <c r="P683" s="215"/>
      <c r="Q683" s="216"/>
    </row>
    <row r="684" spans="14:17" ht="37.15" customHeight="1">
      <c r="N684" s="215"/>
      <c r="O684" s="215"/>
      <c r="P684" s="215"/>
      <c r="Q684" s="216"/>
    </row>
    <row r="685" spans="14:17" ht="37.15" customHeight="1">
      <c r="N685" s="215"/>
      <c r="O685" s="215"/>
      <c r="P685" s="215"/>
      <c r="Q685" s="216"/>
    </row>
    <row r="686" spans="14:17" ht="37.15" customHeight="1">
      <c r="N686" s="215"/>
      <c r="O686" s="215"/>
      <c r="P686" s="215"/>
      <c r="Q686" s="216"/>
    </row>
    <row r="687" spans="14:17" ht="37.15" customHeight="1">
      <c r="N687" s="215"/>
      <c r="O687" s="215"/>
      <c r="P687" s="215"/>
      <c r="Q687" s="216"/>
    </row>
    <row r="688" spans="14:17" ht="37.15" customHeight="1">
      <c r="N688" s="215"/>
      <c r="O688" s="215"/>
      <c r="P688" s="215"/>
      <c r="Q688" s="216"/>
    </row>
    <row r="689" spans="14:17" ht="37.15" customHeight="1">
      <c r="N689" s="215"/>
      <c r="O689" s="215"/>
      <c r="P689" s="215"/>
      <c r="Q689" s="216"/>
    </row>
    <row r="690" spans="14:17" ht="37.15" customHeight="1">
      <c r="N690" s="215"/>
      <c r="O690" s="215"/>
      <c r="P690" s="215"/>
      <c r="Q690" s="216"/>
    </row>
    <row r="691" spans="14:17" ht="37.15" customHeight="1">
      <c r="N691" s="215"/>
      <c r="O691" s="215"/>
      <c r="P691" s="215"/>
      <c r="Q691" s="216"/>
    </row>
    <row r="692" spans="14:17" ht="37.15" customHeight="1">
      <c r="N692" s="215"/>
      <c r="O692" s="215"/>
      <c r="P692" s="215"/>
      <c r="Q692" s="216"/>
    </row>
    <row r="693" spans="14:17" ht="37.15" customHeight="1">
      <c r="N693" s="215"/>
      <c r="O693" s="215"/>
      <c r="P693" s="215"/>
      <c r="Q693" s="216"/>
    </row>
    <row r="694" spans="14:17" ht="37.15" customHeight="1">
      <c r="N694" s="215"/>
      <c r="O694" s="215"/>
      <c r="P694" s="215"/>
      <c r="Q694" s="216"/>
    </row>
    <row r="695" spans="14:17" ht="37.15" customHeight="1">
      <c r="N695" s="215"/>
      <c r="O695" s="215"/>
      <c r="P695" s="215"/>
      <c r="Q695" s="216"/>
    </row>
    <row r="696" spans="14:17" ht="37.15" customHeight="1">
      <c r="N696" s="215"/>
      <c r="O696" s="215"/>
      <c r="P696" s="215"/>
      <c r="Q696" s="216"/>
    </row>
    <row r="697" spans="14:17" ht="37.15" customHeight="1">
      <c r="N697" s="215"/>
      <c r="O697" s="215"/>
      <c r="P697" s="215"/>
      <c r="Q697" s="216"/>
    </row>
    <row r="698" spans="14:17" ht="37.15" customHeight="1">
      <c r="N698" s="215"/>
      <c r="O698" s="215"/>
      <c r="P698" s="215"/>
      <c r="Q698" s="216"/>
    </row>
    <row r="699" spans="14:17" ht="37.15" customHeight="1">
      <c r="N699" s="215"/>
      <c r="O699" s="215"/>
      <c r="P699" s="215"/>
      <c r="Q699" s="216"/>
    </row>
    <row r="700" spans="14:17" ht="37.15" customHeight="1">
      <c r="N700" s="215"/>
      <c r="O700" s="215"/>
      <c r="P700" s="215"/>
      <c r="Q700" s="216"/>
    </row>
    <row r="701" spans="14:17" ht="37.15" customHeight="1">
      <c r="N701" s="215"/>
      <c r="O701" s="215"/>
      <c r="P701" s="215"/>
      <c r="Q701" s="216"/>
    </row>
    <row r="702" spans="14:17" ht="37.15" customHeight="1">
      <c r="N702" s="215"/>
      <c r="O702" s="215"/>
      <c r="P702" s="215"/>
      <c r="Q702" s="216"/>
    </row>
    <row r="703" spans="14:17" ht="37.15" customHeight="1">
      <c r="N703" s="215"/>
      <c r="O703" s="215"/>
      <c r="P703" s="215"/>
      <c r="Q703" s="216"/>
    </row>
    <row r="704" spans="14:17" ht="37.15" customHeight="1">
      <c r="N704" s="215"/>
      <c r="O704" s="215"/>
      <c r="P704" s="215"/>
      <c r="Q704" s="216"/>
    </row>
    <row r="705" spans="14:17" ht="37.15" customHeight="1">
      <c r="N705" s="215"/>
      <c r="O705" s="215"/>
      <c r="P705" s="215"/>
      <c r="Q705" s="216"/>
    </row>
    <row r="706" spans="14:17" ht="37.15" customHeight="1">
      <c r="N706" s="215"/>
      <c r="O706" s="215"/>
      <c r="P706" s="215"/>
      <c r="Q706" s="216"/>
    </row>
    <row r="707" spans="14:17" ht="37.15" customHeight="1">
      <c r="N707" s="215"/>
      <c r="O707" s="215"/>
      <c r="P707" s="215"/>
      <c r="Q707" s="216"/>
    </row>
    <row r="708" spans="14:17" ht="37.15" customHeight="1">
      <c r="N708" s="215"/>
      <c r="O708" s="215"/>
      <c r="P708" s="215"/>
      <c r="Q708" s="216"/>
    </row>
    <row r="709" spans="14:17" ht="37.15" customHeight="1">
      <c r="N709" s="215"/>
      <c r="O709" s="215"/>
      <c r="P709" s="215"/>
      <c r="Q709" s="216"/>
    </row>
    <row r="710" spans="14:17" ht="37.15" customHeight="1">
      <c r="N710" s="215"/>
      <c r="O710" s="215"/>
      <c r="P710" s="215"/>
      <c r="Q710" s="216"/>
    </row>
    <row r="711" spans="14:17" ht="37.15" customHeight="1">
      <c r="N711" s="215"/>
      <c r="O711" s="215"/>
      <c r="P711" s="215"/>
      <c r="Q711" s="216"/>
    </row>
    <row r="712" spans="14:17" ht="37.15" customHeight="1">
      <c r="N712" s="215"/>
      <c r="O712" s="215"/>
      <c r="P712" s="215"/>
      <c r="Q712" s="216"/>
    </row>
    <row r="713" spans="14:17" ht="37.15" customHeight="1">
      <c r="N713" s="215"/>
      <c r="O713" s="215"/>
      <c r="P713" s="215"/>
      <c r="Q713" s="216"/>
    </row>
    <row r="714" spans="14:17" ht="37.15" customHeight="1">
      <c r="N714" s="215"/>
      <c r="O714" s="215"/>
      <c r="P714" s="215"/>
      <c r="Q714" s="216"/>
    </row>
    <row r="715" spans="14:17" ht="37.15" customHeight="1">
      <c r="N715" s="215"/>
      <c r="O715" s="215"/>
      <c r="P715" s="215"/>
      <c r="Q715" s="216"/>
    </row>
    <row r="716" spans="14:17" ht="37.15" customHeight="1">
      <c r="N716" s="215"/>
      <c r="O716" s="215"/>
      <c r="P716" s="215"/>
      <c r="Q716" s="216"/>
    </row>
    <row r="717" spans="14:17" ht="37.15" customHeight="1">
      <c r="N717" s="215"/>
      <c r="O717" s="215"/>
      <c r="P717" s="215"/>
      <c r="Q717" s="216"/>
    </row>
    <row r="718" spans="14:17" ht="37.15" customHeight="1">
      <c r="N718" s="215"/>
      <c r="O718" s="215"/>
      <c r="P718" s="215"/>
      <c r="Q718" s="216"/>
    </row>
    <row r="719" spans="14:17" ht="37.15" customHeight="1">
      <c r="N719" s="215"/>
      <c r="O719" s="215"/>
      <c r="P719" s="215"/>
      <c r="Q719" s="216"/>
    </row>
    <row r="720" spans="14:17" ht="37.15" customHeight="1">
      <c r="N720" s="215"/>
      <c r="O720" s="215"/>
      <c r="P720" s="215"/>
      <c r="Q720" s="216"/>
    </row>
    <row r="721" spans="14:17" ht="37.15" customHeight="1">
      <c r="N721" s="215"/>
      <c r="O721" s="215"/>
      <c r="P721" s="215"/>
      <c r="Q721" s="216"/>
    </row>
    <row r="722" spans="14:17" ht="37.15" customHeight="1">
      <c r="N722" s="215"/>
      <c r="O722" s="215"/>
      <c r="P722" s="215"/>
      <c r="Q722" s="216"/>
    </row>
    <row r="723" spans="14:17" ht="37.15" customHeight="1">
      <c r="N723" s="215"/>
      <c r="O723" s="215"/>
      <c r="P723" s="215"/>
      <c r="Q723" s="216"/>
    </row>
    <row r="724" spans="14:17" ht="37.15" customHeight="1">
      <c r="N724" s="215"/>
      <c r="O724" s="215"/>
      <c r="P724" s="215"/>
      <c r="Q724" s="216"/>
    </row>
    <row r="725" spans="14:17" ht="37.15" customHeight="1">
      <c r="N725" s="215"/>
      <c r="O725" s="215"/>
      <c r="P725" s="215"/>
      <c r="Q725" s="216"/>
    </row>
    <row r="726" spans="14:17" ht="37.15" customHeight="1">
      <c r="N726" s="215"/>
      <c r="O726" s="215"/>
      <c r="P726" s="215"/>
      <c r="Q726" s="216"/>
    </row>
    <row r="727" spans="14:17" ht="37.15" customHeight="1">
      <c r="N727" s="215"/>
      <c r="O727" s="215"/>
      <c r="P727" s="215"/>
      <c r="Q727" s="216"/>
    </row>
    <row r="728" spans="14:17" ht="37.15" customHeight="1">
      <c r="N728" s="215"/>
      <c r="O728" s="215"/>
      <c r="P728" s="215"/>
      <c r="Q728" s="216"/>
    </row>
    <row r="729" spans="14:17" ht="37.15" customHeight="1">
      <c r="N729" s="215"/>
      <c r="O729" s="215"/>
      <c r="P729" s="215"/>
      <c r="Q729" s="216"/>
    </row>
    <row r="730" spans="14:17" ht="37.15" customHeight="1">
      <c r="N730" s="215"/>
      <c r="O730" s="215"/>
      <c r="P730" s="215"/>
      <c r="Q730" s="216"/>
    </row>
    <row r="731" spans="14:17" ht="37.15" customHeight="1">
      <c r="N731" s="215"/>
      <c r="O731" s="215"/>
      <c r="P731" s="215"/>
      <c r="Q731" s="216"/>
    </row>
    <row r="732" spans="14:17" ht="37.15" customHeight="1">
      <c r="N732" s="215"/>
      <c r="O732" s="215"/>
      <c r="P732" s="215"/>
      <c r="Q732" s="216"/>
    </row>
    <row r="733" spans="14:17" ht="37.15" customHeight="1">
      <c r="N733" s="215"/>
      <c r="O733" s="215"/>
      <c r="P733" s="215"/>
      <c r="Q733" s="216"/>
    </row>
    <row r="734" spans="14:17" ht="37.15" customHeight="1">
      <c r="N734" s="215"/>
      <c r="O734" s="215"/>
      <c r="P734" s="215"/>
      <c r="Q734" s="216"/>
    </row>
    <row r="735" spans="14:17" ht="37.15" customHeight="1">
      <c r="N735" s="215"/>
      <c r="O735" s="215"/>
      <c r="P735" s="215"/>
      <c r="Q735" s="216"/>
    </row>
    <row r="736" spans="14:17" ht="37.15" customHeight="1">
      <c r="N736" s="215"/>
      <c r="O736" s="215"/>
      <c r="P736" s="215"/>
      <c r="Q736" s="216"/>
    </row>
    <row r="737" spans="14:17" ht="37.15" customHeight="1">
      <c r="N737" s="215"/>
      <c r="O737" s="215"/>
      <c r="P737" s="215"/>
      <c r="Q737" s="216"/>
    </row>
    <row r="738" spans="14:17" ht="37.15" customHeight="1">
      <c r="N738" s="215"/>
      <c r="O738" s="215"/>
      <c r="P738" s="215"/>
      <c r="Q738" s="216"/>
    </row>
    <row r="739" spans="14:17" ht="37.15" customHeight="1">
      <c r="N739" s="215"/>
      <c r="O739" s="215"/>
      <c r="P739" s="215"/>
      <c r="Q739" s="216"/>
    </row>
    <row r="740" spans="14:17" ht="37.15" customHeight="1">
      <c r="N740" s="215"/>
      <c r="O740" s="215"/>
      <c r="P740" s="215"/>
      <c r="Q740" s="216"/>
    </row>
    <row r="741" spans="14:17" ht="37.15" customHeight="1">
      <c r="N741" s="215"/>
      <c r="O741" s="215"/>
      <c r="P741" s="215"/>
      <c r="Q741" s="216"/>
    </row>
    <row r="742" spans="14:17" ht="37.15" customHeight="1">
      <c r="N742" s="215"/>
      <c r="O742" s="215"/>
      <c r="P742" s="215"/>
      <c r="Q742" s="216"/>
    </row>
    <row r="743" spans="14:17" ht="37.15" customHeight="1">
      <c r="N743" s="215"/>
      <c r="O743" s="215"/>
      <c r="P743" s="215"/>
      <c r="Q743" s="216"/>
    </row>
    <row r="744" spans="14:17" ht="37.15" customHeight="1">
      <c r="N744" s="215"/>
      <c r="O744" s="215"/>
      <c r="P744" s="215"/>
      <c r="Q744" s="216"/>
    </row>
    <row r="745" spans="14:17" ht="37.15" customHeight="1">
      <c r="N745" s="215"/>
      <c r="O745" s="215"/>
      <c r="P745" s="215"/>
      <c r="Q745" s="216"/>
    </row>
    <row r="746" spans="14:17" ht="37.15" customHeight="1">
      <c r="N746" s="215"/>
      <c r="O746" s="215"/>
      <c r="P746" s="215"/>
      <c r="Q746" s="216"/>
    </row>
    <row r="747" spans="14:17" ht="37.15" customHeight="1">
      <c r="N747" s="215"/>
      <c r="O747" s="215"/>
      <c r="P747" s="215"/>
      <c r="Q747" s="216"/>
    </row>
    <row r="748" spans="14:17" ht="37.15" customHeight="1">
      <c r="N748" s="215"/>
      <c r="O748" s="215"/>
      <c r="P748" s="215"/>
      <c r="Q748" s="216"/>
    </row>
    <row r="749" spans="14:17" ht="37.15" customHeight="1">
      <c r="N749" s="215"/>
      <c r="O749" s="215"/>
      <c r="P749" s="215"/>
      <c r="Q749" s="216"/>
    </row>
    <row r="750" spans="14:17" ht="37.15" customHeight="1">
      <c r="N750" s="215"/>
      <c r="O750" s="215"/>
      <c r="P750" s="215"/>
      <c r="Q750" s="216"/>
    </row>
    <row r="751" spans="14:17" ht="37.15" customHeight="1">
      <c r="N751" s="215"/>
      <c r="O751" s="215"/>
      <c r="P751" s="215"/>
      <c r="Q751" s="216"/>
    </row>
    <row r="752" spans="14:17" ht="37.15" customHeight="1">
      <c r="N752" s="215"/>
      <c r="O752" s="215"/>
      <c r="P752" s="215"/>
      <c r="Q752" s="216"/>
    </row>
    <row r="753" spans="14:17" ht="37.15" customHeight="1">
      <c r="N753" s="215"/>
      <c r="O753" s="215"/>
      <c r="P753" s="215"/>
      <c r="Q753" s="216"/>
    </row>
    <row r="754" spans="14:17" ht="37.15" customHeight="1">
      <c r="N754" s="215"/>
      <c r="O754" s="215"/>
      <c r="P754" s="215"/>
      <c r="Q754" s="216"/>
    </row>
    <row r="755" spans="14:17" ht="37.15" customHeight="1">
      <c r="N755" s="215"/>
      <c r="O755" s="215"/>
      <c r="P755" s="215"/>
      <c r="Q755" s="216"/>
    </row>
    <row r="756" spans="14:17" ht="37.15" customHeight="1">
      <c r="N756" s="215"/>
      <c r="O756" s="215"/>
      <c r="P756" s="215"/>
      <c r="Q756" s="216"/>
    </row>
    <row r="757" spans="14:17" ht="37.15" customHeight="1">
      <c r="N757" s="215"/>
      <c r="O757" s="215"/>
      <c r="P757" s="215"/>
      <c r="Q757" s="216"/>
    </row>
    <row r="758" spans="14:17" ht="37.15" customHeight="1">
      <c r="N758" s="215"/>
      <c r="O758" s="215"/>
      <c r="P758" s="215"/>
      <c r="Q758" s="216"/>
    </row>
    <row r="759" spans="14:17" ht="37.15" customHeight="1">
      <c r="N759" s="215"/>
      <c r="O759" s="215"/>
      <c r="P759" s="215"/>
      <c r="Q759" s="216"/>
    </row>
    <row r="760" spans="14:17" ht="37.15" customHeight="1">
      <c r="N760" s="215"/>
      <c r="O760" s="215"/>
      <c r="P760" s="215"/>
      <c r="Q760" s="216"/>
    </row>
    <row r="761" spans="14:17" ht="37.15" customHeight="1">
      <c r="N761" s="215"/>
      <c r="O761" s="215"/>
      <c r="P761" s="215"/>
      <c r="Q761" s="216"/>
    </row>
    <row r="762" spans="14:17" ht="37.15" customHeight="1">
      <c r="N762" s="215"/>
      <c r="O762" s="215"/>
      <c r="P762" s="215"/>
      <c r="Q762" s="216"/>
    </row>
    <row r="763" spans="14:17" ht="37.15" customHeight="1">
      <c r="N763" s="215"/>
      <c r="O763" s="215"/>
      <c r="P763" s="215"/>
      <c r="Q763" s="216"/>
    </row>
    <row r="764" spans="14:17" ht="37.15" customHeight="1">
      <c r="N764" s="215"/>
      <c r="O764" s="215"/>
      <c r="P764" s="215"/>
      <c r="Q764" s="216"/>
    </row>
    <row r="765" spans="14:17" ht="37.15" customHeight="1">
      <c r="N765" s="215"/>
      <c r="O765" s="215"/>
      <c r="P765" s="215"/>
      <c r="Q765" s="216"/>
    </row>
    <row r="766" spans="14:17" ht="37.15" customHeight="1">
      <c r="N766" s="215"/>
      <c r="O766" s="215"/>
      <c r="P766" s="215"/>
      <c r="Q766" s="216"/>
    </row>
    <row r="767" spans="14:17" ht="37.15" customHeight="1">
      <c r="N767" s="215"/>
      <c r="O767" s="215"/>
      <c r="P767" s="215"/>
      <c r="Q767" s="216"/>
    </row>
    <row r="768" spans="14:17" ht="37.15" customHeight="1">
      <c r="N768" s="215"/>
      <c r="O768" s="215"/>
      <c r="P768" s="215"/>
      <c r="Q768" s="216"/>
    </row>
    <row r="769" spans="14:17" ht="37.15" customHeight="1">
      <c r="N769" s="215"/>
      <c r="O769" s="215"/>
      <c r="P769" s="215"/>
      <c r="Q769" s="216"/>
    </row>
    <row r="770" spans="14:17" ht="37.15" customHeight="1">
      <c r="N770" s="215"/>
      <c r="O770" s="215"/>
      <c r="P770" s="215"/>
      <c r="Q770" s="216"/>
    </row>
    <row r="771" spans="14:17" ht="37.15" customHeight="1">
      <c r="N771" s="215"/>
      <c r="O771" s="215"/>
      <c r="P771" s="215"/>
      <c r="Q771" s="216"/>
    </row>
    <row r="772" spans="14:17" ht="37.15" customHeight="1">
      <c r="N772" s="215"/>
      <c r="O772" s="215"/>
      <c r="P772" s="215"/>
      <c r="Q772" s="216"/>
    </row>
    <row r="773" spans="14:17" ht="37.15" customHeight="1">
      <c r="N773" s="215"/>
      <c r="O773" s="215"/>
      <c r="P773" s="215"/>
      <c r="Q773" s="216"/>
    </row>
    <row r="774" spans="14:17" ht="37.15" customHeight="1">
      <c r="N774" s="215"/>
      <c r="O774" s="215"/>
      <c r="P774" s="215"/>
      <c r="Q774" s="216"/>
    </row>
    <row r="775" spans="14:17" ht="37.15" customHeight="1">
      <c r="N775" s="215"/>
      <c r="O775" s="215"/>
      <c r="P775" s="215"/>
      <c r="Q775" s="216"/>
    </row>
    <row r="776" spans="14:17" ht="37.15" customHeight="1">
      <c r="N776" s="215"/>
      <c r="O776" s="215"/>
      <c r="P776" s="215"/>
      <c r="Q776" s="216"/>
    </row>
    <row r="777" spans="14:17" ht="37.15" customHeight="1">
      <c r="N777" s="215"/>
      <c r="O777" s="215"/>
      <c r="P777" s="215"/>
      <c r="Q777" s="216"/>
    </row>
    <row r="778" spans="14:17" ht="37.15" customHeight="1">
      <c r="N778" s="215"/>
      <c r="O778" s="215"/>
      <c r="P778" s="215"/>
      <c r="Q778" s="216"/>
    </row>
    <row r="779" spans="14:17" ht="37.15" customHeight="1">
      <c r="N779" s="215"/>
      <c r="O779" s="215"/>
      <c r="P779" s="215"/>
      <c r="Q779" s="216"/>
    </row>
    <row r="780" spans="14:17" ht="37.15" customHeight="1">
      <c r="N780" s="215"/>
      <c r="O780" s="215"/>
      <c r="P780" s="215"/>
      <c r="Q780" s="216"/>
    </row>
    <row r="781" spans="14:17" ht="37.15" customHeight="1">
      <c r="N781" s="215"/>
      <c r="O781" s="215"/>
      <c r="P781" s="215"/>
      <c r="Q781" s="216"/>
    </row>
    <row r="782" spans="14:17" ht="37.15" customHeight="1">
      <c r="N782" s="215"/>
      <c r="O782" s="215"/>
      <c r="P782" s="215"/>
      <c r="Q782" s="216"/>
    </row>
    <row r="783" spans="14:17" ht="37.15" customHeight="1">
      <c r="N783" s="215"/>
      <c r="O783" s="215"/>
      <c r="P783" s="215"/>
      <c r="Q783" s="216"/>
    </row>
    <row r="784" spans="14:17" ht="37.15" customHeight="1">
      <c r="N784" s="215"/>
      <c r="O784" s="215"/>
      <c r="P784" s="215"/>
      <c r="Q784" s="216"/>
    </row>
    <row r="785" spans="14:17" ht="37.15" customHeight="1">
      <c r="N785" s="215"/>
      <c r="O785" s="215"/>
      <c r="P785" s="215"/>
      <c r="Q785" s="216"/>
    </row>
    <row r="786" spans="14:17" ht="37.15" customHeight="1">
      <c r="N786" s="215"/>
      <c r="O786" s="215"/>
      <c r="P786" s="215"/>
      <c r="Q786" s="216"/>
    </row>
    <row r="787" spans="14:17" ht="37.15" customHeight="1">
      <c r="N787" s="215"/>
      <c r="O787" s="215"/>
      <c r="P787" s="215"/>
      <c r="Q787" s="216"/>
    </row>
    <row r="788" spans="14:17" ht="37.15" customHeight="1">
      <c r="N788" s="215"/>
      <c r="O788" s="215"/>
      <c r="P788" s="215"/>
      <c r="Q788" s="216"/>
    </row>
    <row r="789" spans="14:17" ht="37.15" customHeight="1">
      <c r="N789" s="215"/>
      <c r="O789" s="215"/>
      <c r="P789" s="215"/>
      <c r="Q789" s="216"/>
    </row>
    <row r="790" spans="14:17" ht="37.15" customHeight="1">
      <c r="N790" s="215"/>
      <c r="O790" s="215"/>
      <c r="P790" s="215"/>
      <c r="Q790" s="216"/>
    </row>
    <row r="791" spans="14:17" ht="37.15" customHeight="1">
      <c r="N791" s="215"/>
      <c r="O791" s="215"/>
      <c r="P791" s="215"/>
      <c r="Q791" s="216"/>
    </row>
    <row r="792" spans="14:17" ht="37.15" customHeight="1">
      <c r="N792" s="215"/>
      <c r="O792" s="215"/>
      <c r="P792" s="215"/>
      <c r="Q792" s="216"/>
    </row>
    <row r="793" spans="14:17" ht="37.15" customHeight="1">
      <c r="N793" s="215"/>
      <c r="O793" s="215"/>
      <c r="P793" s="215"/>
      <c r="Q793" s="216"/>
    </row>
    <row r="794" spans="14:17" ht="37.15" customHeight="1">
      <c r="N794" s="215"/>
      <c r="O794" s="215"/>
      <c r="P794" s="215"/>
      <c r="Q794" s="216"/>
    </row>
    <row r="795" spans="14:17" ht="37.15" customHeight="1">
      <c r="N795" s="215"/>
      <c r="O795" s="215"/>
      <c r="P795" s="215"/>
      <c r="Q795" s="216"/>
    </row>
    <row r="796" spans="14:17" ht="37.15" customHeight="1">
      <c r="N796" s="215"/>
      <c r="O796" s="215"/>
      <c r="P796" s="215"/>
      <c r="Q796" s="216"/>
    </row>
    <row r="797" spans="14:17" ht="37.15" customHeight="1">
      <c r="N797" s="215"/>
      <c r="O797" s="215"/>
      <c r="P797" s="215"/>
      <c r="Q797" s="216"/>
    </row>
    <row r="798" spans="14:17" ht="37.15" customHeight="1">
      <c r="N798" s="215"/>
      <c r="O798" s="215"/>
      <c r="P798" s="215"/>
      <c r="Q798" s="216"/>
    </row>
    <row r="799" spans="14:17" ht="37.15" customHeight="1">
      <c r="N799" s="215"/>
      <c r="O799" s="215"/>
      <c r="P799" s="215"/>
      <c r="Q799" s="216"/>
    </row>
    <row r="800" spans="14:17" ht="37.15" customHeight="1">
      <c r="N800" s="215"/>
      <c r="O800" s="215"/>
      <c r="P800" s="215"/>
      <c r="Q800" s="216"/>
    </row>
    <row r="801" spans="14:17" ht="37.15" customHeight="1">
      <c r="N801" s="215"/>
      <c r="O801" s="215"/>
      <c r="P801" s="215"/>
      <c r="Q801" s="216"/>
    </row>
    <row r="802" spans="14:17" ht="37.15" customHeight="1">
      <c r="N802" s="215"/>
      <c r="O802" s="215"/>
      <c r="P802" s="215"/>
      <c r="Q802" s="216"/>
    </row>
    <row r="803" spans="14:17" ht="37.15" customHeight="1">
      <c r="N803" s="215"/>
      <c r="O803" s="215"/>
      <c r="P803" s="215"/>
      <c r="Q803" s="216"/>
    </row>
    <row r="804" spans="14:17" ht="37.15" customHeight="1">
      <c r="N804" s="215"/>
      <c r="O804" s="215"/>
      <c r="P804" s="215"/>
      <c r="Q804" s="216"/>
    </row>
    <row r="805" spans="14:17" ht="37.15" customHeight="1">
      <c r="N805" s="215"/>
      <c r="O805" s="215"/>
      <c r="P805" s="215"/>
      <c r="Q805" s="216"/>
    </row>
    <row r="806" spans="14:17" ht="37.15" customHeight="1">
      <c r="N806" s="215"/>
      <c r="O806" s="215"/>
      <c r="P806" s="215"/>
      <c r="Q806" s="216"/>
    </row>
    <row r="807" spans="14:17" ht="37.15" customHeight="1">
      <c r="N807" s="215"/>
      <c r="O807" s="215"/>
      <c r="P807" s="215"/>
      <c r="Q807" s="216"/>
    </row>
    <row r="808" spans="14:17" ht="37.15" customHeight="1">
      <c r="N808" s="215"/>
      <c r="O808" s="215"/>
      <c r="P808" s="215"/>
      <c r="Q808" s="216"/>
    </row>
    <row r="809" spans="14:17" ht="37.15" customHeight="1">
      <c r="N809" s="215"/>
      <c r="O809" s="215"/>
      <c r="P809" s="215"/>
      <c r="Q809" s="216"/>
    </row>
    <row r="810" spans="14:17" ht="37.15" customHeight="1">
      <c r="N810" s="215"/>
      <c r="O810" s="215"/>
      <c r="P810" s="215"/>
      <c r="Q810" s="216"/>
    </row>
    <row r="811" spans="14:17" ht="37.15" customHeight="1">
      <c r="N811" s="215"/>
      <c r="O811" s="215"/>
      <c r="P811" s="215"/>
      <c r="Q811" s="216"/>
    </row>
    <row r="812" spans="14:17" ht="37.15" customHeight="1">
      <c r="N812" s="215"/>
      <c r="O812" s="215"/>
      <c r="P812" s="215"/>
      <c r="Q812" s="216"/>
    </row>
    <row r="813" spans="14:17" ht="37.15" customHeight="1">
      <c r="N813" s="215"/>
      <c r="O813" s="215"/>
      <c r="P813" s="215"/>
      <c r="Q813" s="216"/>
    </row>
    <row r="814" spans="14:17" ht="37.15" customHeight="1">
      <c r="N814" s="215"/>
      <c r="O814" s="215"/>
      <c r="P814" s="215"/>
      <c r="Q814" s="216"/>
    </row>
    <row r="815" spans="14:17" ht="37.15" customHeight="1">
      <c r="N815" s="215"/>
      <c r="O815" s="215"/>
      <c r="P815" s="215"/>
      <c r="Q815" s="216"/>
    </row>
    <row r="816" spans="14:17" ht="37.15" customHeight="1">
      <c r="N816" s="215"/>
      <c r="O816" s="215"/>
      <c r="P816" s="215"/>
      <c r="Q816" s="216"/>
    </row>
    <row r="817" spans="14:17" ht="37.15" customHeight="1">
      <c r="N817" s="215"/>
      <c r="O817" s="215"/>
      <c r="P817" s="215"/>
      <c r="Q817" s="216"/>
    </row>
    <row r="818" spans="14:17" ht="37.15" customHeight="1">
      <c r="N818" s="215"/>
      <c r="O818" s="215"/>
      <c r="P818" s="215"/>
      <c r="Q818" s="216"/>
    </row>
    <row r="819" spans="14:17" ht="37.15" customHeight="1">
      <c r="N819" s="215"/>
      <c r="O819" s="215"/>
      <c r="P819" s="215"/>
      <c r="Q819" s="216"/>
    </row>
    <row r="820" spans="14:17" ht="37.15" customHeight="1">
      <c r="N820" s="215"/>
      <c r="O820" s="215"/>
      <c r="P820" s="215"/>
      <c r="Q820" s="216"/>
    </row>
    <row r="821" spans="14:17" ht="37.15" customHeight="1">
      <c r="N821" s="215"/>
      <c r="O821" s="215"/>
      <c r="P821" s="215"/>
      <c r="Q821" s="216"/>
    </row>
    <row r="822" spans="14:17" ht="37.15" customHeight="1">
      <c r="N822" s="215"/>
      <c r="O822" s="215"/>
      <c r="P822" s="215"/>
      <c r="Q822" s="216"/>
    </row>
    <row r="823" spans="14:17" ht="37.15" customHeight="1">
      <c r="N823" s="215"/>
      <c r="O823" s="215"/>
      <c r="P823" s="215"/>
      <c r="Q823" s="216"/>
    </row>
    <row r="824" spans="14:17" ht="37.15" customHeight="1">
      <c r="N824" s="215"/>
      <c r="O824" s="215"/>
      <c r="P824" s="215"/>
      <c r="Q824" s="216"/>
    </row>
    <row r="825" spans="14:17" ht="37.15" customHeight="1">
      <c r="N825" s="215"/>
      <c r="O825" s="215"/>
      <c r="P825" s="215"/>
      <c r="Q825" s="216"/>
    </row>
    <row r="826" spans="14:17" ht="37.15" customHeight="1">
      <c r="N826" s="215"/>
      <c r="O826" s="215"/>
      <c r="P826" s="215"/>
      <c r="Q826" s="216"/>
    </row>
    <row r="827" spans="14:17" ht="37.15" customHeight="1">
      <c r="N827" s="215"/>
      <c r="O827" s="215"/>
      <c r="P827" s="215"/>
      <c r="Q827" s="216"/>
    </row>
    <row r="828" spans="14:17" ht="37.15" customHeight="1">
      <c r="N828" s="215"/>
      <c r="O828" s="215"/>
      <c r="P828" s="215"/>
      <c r="Q828" s="216"/>
    </row>
    <row r="829" spans="14:17" ht="37.15" customHeight="1">
      <c r="N829" s="215"/>
      <c r="O829" s="215"/>
      <c r="P829" s="215"/>
      <c r="Q829" s="216"/>
    </row>
    <row r="830" spans="14:17" ht="37.15" customHeight="1">
      <c r="N830" s="215"/>
      <c r="O830" s="215"/>
      <c r="P830" s="215"/>
      <c r="Q830" s="216"/>
    </row>
    <row r="831" spans="14:17" ht="37.15" customHeight="1">
      <c r="N831" s="215"/>
      <c r="O831" s="215"/>
      <c r="P831" s="215"/>
      <c r="Q831" s="216"/>
    </row>
    <row r="832" spans="14:17" ht="37.15" customHeight="1">
      <c r="N832" s="215"/>
      <c r="O832" s="215"/>
      <c r="P832" s="215"/>
      <c r="Q832" s="216"/>
    </row>
    <row r="833" spans="14:17" ht="37.15" customHeight="1">
      <c r="N833" s="215"/>
      <c r="O833" s="215"/>
      <c r="P833" s="215"/>
      <c r="Q833" s="216"/>
    </row>
    <row r="834" spans="14:17" ht="37.15" customHeight="1">
      <c r="N834" s="215"/>
      <c r="O834" s="215"/>
      <c r="P834" s="215"/>
      <c r="Q834" s="216"/>
    </row>
    <row r="835" spans="14:17" ht="37.15" customHeight="1">
      <c r="N835" s="215"/>
      <c r="O835" s="215"/>
      <c r="P835" s="215"/>
      <c r="Q835" s="216"/>
    </row>
    <row r="836" spans="14:17" ht="37.15" customHeight="1">
      <c r="N836" s="215"/>
      <c r="O836" s="215"/>
      <c r="P836" s="215"/>
      <c r="Q836" s="216"/>
    </row>
    <row r="837" spans="14:17" ht="37.15" customHeight="1">
      <c r="N837" s="215"/>
      <c r="O837" s="215"/>
      <c r="P837" s="215"/>
      <c r="Q837" s="216"/>
    </row>
    <row r="838" spans="14:17" ht="37.15" customHeight="1">
      <c r="N838" s="215"/>
      <c r="O838" s="215"/>
      <c r="P838" s="215"/>
      <c r="Q838" s="216"/>
    </row>
    <row r="839" spans="14:17" ht="37.15" customHeight="1">
      <c r="N839" s="215"/>
      <c r="O839" s="215"/>
      <c r="P839" s="215"/>
      <c r="Q839" s="216"/>
    </row>
    <row r="840" spans="14:17" ht="37.15" customHeight="1">
      <c r="N840" s="215"/>
      <c r="O840" s="215"/>
      <c r="P840" s="215"/>
      <c r="Q840" s="216"/>
    </row>
    <row r="841" spans="14:17" ht="37.15" customHeight="1">
      <c r="N841" s="215"/>
      <c r="O841" s="215"/>
      <c r="P841" s="215"/>
      <c r="Q841" s="216"/>
    </row>
    <row r="842" spans="14:17" ht="37.15" customHeight="1">
      <c r="N842" s="215"/>
      <c r="O842" s="215"/>
      <c r="P842" s="215"/>
      <c r="Q842" s="216"/>
    </row>
    <row r="843" spans="14:17" ht="37.15" customHeight="1">
      <c r="N843" s="215"/>
      <c r="O843" s="215"/>
      <c r="P843" s="215"/>
      <c r="Q843" s="216"/>
    </row>
    <row r="844" spans="14:17" ht="37.15" customHeight="1">
      <c r="N844" s="215"/>
      <c r="O844" s="215"/>
      <c r="P844" s="215"/>
      <c r="Q844" s="216"/>
    </row>
    <row r="845" spans="14:17" ht="37.15" customHeight="1">
      <c r="N845" s="215"/>
      <c r="O845" s="215"/>
      <c r="P845" s="215"/>
      <c r="Q845" s="216"/>
    </row>
    <row r="846" spans="14:17" ht="37.15" customHeight="1">
      <c r="N846" s="215"/>
      <c r="O846" s="215"/>
      <c r="P846" s="215"/>
      <c r="Q846" s="216"/>
    </row>
    <row r="847" spans="14:17" ht="37.15" customHeight="1">
      <c r="N847" s="215"/>
      <c r="O847" s="215"/>
      <c r="P847" s="215"/>
      <c r="Q847" s="216"/>
    </row>
    <row r="848" spans="14:17" ht="37.15" customHeight="1">
      <c r="N848" s="215"/>
      <c r="O848" s="215"/>
      <c r="P848" s="215"/>
      <c r="Q848" s="216"/>
    </row>
    <row r="849" spans="14:17" ht="37.15" customHeight="1">
      <c r="N849" s="215"/>
      <c r="O849" s="215"/>
      <c r="P849" s="215"/>
      <c r="Q849" s="216"/>
    </row>
    <row r="850" spans="14:17" ht="37.15" customHeight="1">
      <c r="N850" s="215"/>
      <c r="O850" s="215"/>
      <c r="P850" s="215"/>
      <c r="Q850" s="216"/>
    </row>
    <row r="851" spans="14:17" ht="37.15" customHeight="1">
      <c r="N851" s="215"/>
      <c r="O851" s="215"/>
      <c r="P851" s="215"/>
      <c r="Q851" s="216"/>
    </row>
    <row r="852" spans="14:17" ht="37.15" customHeight="1">
      <c r="N852" s="215"/>
      <c r="O852" s="215"/>
      <c r="P852" s="215"/>
      <c r="Q852" s="216"/>
    </row>
    <row r="853" spans="14:17" ht="37.15" customHeight="1">
      <c r="N853" s="215"/>
      <c r="O853" s="215"/>
      <c r="P853" s="215"/>
      <c r="Q853" s="216"/>
    </row>
    <row r="854" spans="14:17" ht="37.15" customHeight="1">
      <c r="N854" s="215"/>
      <c r="O854" s="215"/>
      <c r="P854" s="215"/>
      <c r="Q854" s="216"/>
    </row>
    <row r="855" spans="14:17" ht="37.15" customHeight="1">
      <c r="N855" s="215"/>
      <c r="O855" s="215"/>
      <c r="P855" s="215"/>
      <c r="Q855" s="216"/>
    </row>
    <row r="856" spans="14:17" ht="37.15" customHeight="1">
      <c r="N856" s="215"/>
      <c r="O856" s="215"/>
      <c r="P856" s="215"/>
      <c r="Q856" s="216"/>
    </row>
    <row r="857" spans="14:17" ht="37.15" customHeight="1">
      <c r="N857" s="215"/>
      <c r="O857" s="215"/>
      <c r="P857" s="215"/>
      <c r="Q857" s="216"/>
    </row>
    <row r="858" spans="14:17" ht="37.15" customHeight="1">
      <c r="N858" s="215"/>
      <c r="O858" s="215"/>
      <c r="P858" s="215"/>
      <c r="Q858" s="216"/>
    </row>
    <row r="859" spans="14:17" ht="37.15" customHeight="1">
      <c r="N859" s="215"/>
      <c r="O859" s="215"/>
      <c r="P859" s="215"/>
      <c r="Q859" s="216"/>
    </row>
    <row r="860" spans="14:17" ht="37.15" customHeight="1">
      <c r="N860" s="215"/>
      <c r="O860" s="215"/>
      <c r="P860" s="215"/>
      <c r="Q860" s="216"/>
    </row>
    <row r="861" spans="14:17" ht="37.15" customHeight="1">
      <c r="N861" s="215"/>
      <c r="O861" s="215"/>
      <c r="P861" s="215"/>
      <c r="Q861" s="216"/>
    </row>
    <row r="862" spans="14:17" ht="37.15" customHeight="1">
      <c r="N862" s="215"/>
      <c r="O862" s="215"/>
      <c r="P862" s="215"/>
      <c r="Q862" s="216"/>
    </row>
    <row r="863" spans="14:17" ht="37.15" customHeight="1">
      <c r="N863" s="215"/>
      <c r="O863" s="215"/>
      <c r="P863" s="215"/>
      <c r="Q863" s="216"/>
    </row>
    <row r="864" spans="14:17" ht="37.15" customHeight="1">
      <c r="N864" s="215"/>
      <c r="O864" s="215"/>
      <c r="P864" s="215"/>
      <c r="Q864" s="216"/>
    </row>
    <row r="865" spans="14:17" ht="37.15" customHeight="1">
      <c r="N865" s="215"/>
      <c r="O865" s="215"/>
      <c r="P865" s="215"/>
      <c r="Q865" s="216"/>
    </row>
    <row r="866" spans="14:17" ht="37.15" customHeight="1">
      <c r="N866" s="215"/>
      <c r="O866" s="215"/>
      <c r="P866" s="215"/>
      <c r="Q866" s="216"/>
    </row>
    <row r="867" spans="14:17" ht="37.15" customHeight="1">
      <c r="N867" s="215"/>
      <c r="O867" s="215"/>
      <c r="P867" s="215"/>
      <c r="Q867" s="216"/>
    </row>
    <row r="868" spans="14:17" ht="37.15" customHeight="1">
      <c r="N868" s="215"/>
      <c r="O868" s="215"/>
      <c r="P868" s="215"/>
      <c r="Q868" s="216"/>
    </row>
    <row r="869" spans="14:17" ht="37.15" customHeight="1">
      <c r="N869" s="215"/>
      <c r="O869" s="215"/>
      <c r="P869" s="215"/>
      <c r="Q869" s="216"/>
    </row>
    <row r="870" spans="14:17" ht="37.15" customHeight="1">
      <c r="N870" s="215"/>
      <c r="O870" s="215"/>
      <c r="P870" s="215"/>
      <c r="Q870" s="216"/>
    </row>
    <row r="871" spans="14:17" ht="37.15" customHeight="1">
      <c r="N871" s="215"/>
      <c r="O871" s="215"/>
      <c r="P871" s="215"/>
      <c r="Q871" s="216"/>
    </row>
    <row r="872" spans="14:17" ht="37.15" customHeight="1">
      <c r="N872" s="215"/>
      <c r="O872" s="215"/>
      <c r="P872" s="215"/>
      <c r="Q872" s="216"/>
    </row>
    <row r="873" spans="14:17" ht="37.15" customHeight="1">
      <c r="N873" s="215"/>
      <c r="O873" s="215"/>
      <c r="P873" s="215"/>
      <c r="Q873" s="216"/>
    </row>
    <row r="874" spans="14:17" ht="37.15" customHeight="1">
      <c r="N874" s="215"/>
      <c r="O874" s="215"/>
      <c r="P874" s="215"/>
      <c r="Q874" s="216"/>
    </row>
    <row r="875" spans="14:17" ht="37.15" customHeight="1">
      <c r="N875" s="215"/>
      <c r="O875" s="215"/>
      <c r="P875" s="215"/>
      <c r="Q875" s="216"/>
    </row>
    <row r="876" spans="14:17" ht="37.15" customHeight="1">
      <c r="N876" s="215"/>
      <c r="O876" s="215"/>
      <c r="P876" s="215"/>
      <c r="Q876" s="216"/>
    </row>
    <row r="877" spans="14:17" ht="37.15" customHeight="1">
      <c r="N877" s="215"/>
      <c r="O877" s="215"/>
      <c r="P877" s="215"/>
      <c r="Q877" s="216"/>
    </row>
    <row r="878" spans="14:17" ht="37.15" customHeight="1">
      <c r="N878" s="215"/>
      <c r="O878" s="215"/>
      <c r="P878" s="215"/>
      <c r="Q878" s="216"/>
    </row>
    <row r="879" spans="14:17" ht="37.15" customHeight="1">
      <c r="N879" s="215"/>
      <c r="O879" s="215"/>
      <c r="P879" s="215"/>
      <c r="Q879" s="216"/>
    </row>
    <row r="880" spans="14:17" ht="37.15" customHeight="1">
      <c r="N880" s="215"/>
      <c r="O880" s="215"/>
      <c r="P880" s="215"/>
      <c r="Q880" s="216"/>
    </row>
    <row r="881" spans="14:17" ht="37.15" customHeight="1">
      <c r="N881" s="215"/>
      <c r="O881" s="215"/>
      <c r="P881" s="215"/>
      <c r="Q881" s="216"/>
    </row>
    <row r="882" spans="14:17" ht="37.15" customHeight="1">
      <c r="N882" s="215"/>
      <c r="O882" s="215"/>
      <c r="P882" s="215"/>
      <c r="Q882" s="216"/>
    </row>
    <row r="883" spans="14:17" ht="37.15" customHeight="1">
      <c r="N883" s="215"/>
      <c r="O883" s="215"/>
      <c r="P883" s="215"/>
      <c r="Q883" s="216"/>
    </row>
    <row r="884" spans="14:17" ht="37.15" customHeight="1">
      <c r="N884" s="215"/>
      <c r="O884" s="215"/>
      <c r="P884" s="215"/>
      <c r="Q884" s="216"/>
    </row>
    <row r="885" spans="14:17" ht="37.15" customHeight="1">
      <c r="N885" s="215"/>
      <c r="O885" s="215"/>
      <c r="P885" s="215"/>
      <c r="Q885" s="216"/>
    </row>
    <row r="886" spans="14:17" ht="37.15" customHeight="1">
      <c r="N886" s="215"/>
      <c r="O886" s="215"/>
      <c r="P886" s="215"/>
      <c r="Q886" s="216"/>
    </row>
    <row r="887" spans="14:17" ht="37.15" customHeight="1">
      <c r="N887" s="215"/>
      <c r="O887" s="215"/>
      <c r="P887" s="215"/>
      <c r="Q887" s="216"/>
    </row>
    <row r="888" spans="14:17" ht="37.15" customHeight="1">
      <c r="N888" s="215"/>
      <c r="O888" s="215"/>
      <c r="P888" s="215"/>
      <c r="Q888" s="216"/>
    </row>
    <row r="889" spans="14:17" ht="37.15" customHeight="1">
      <c r="N889" s="215"/>
      <c r="O889" s="215"/>
      <c r="P889" s="215"/>
      <c r="Q889" s="216"/>
    </row>
    <row r="890" spans="14:17" ht="37.15" customHeight="1">
      <c r="N890" s="215"/>
      <c r="O890" s="215"/>
      <c r="P890" s="215"/>
      <c r="Q890" s="216"/>
    </row>
    <row r="891" spans="14:17" ht="37.15" customHeight="1">
      <c r="N891" s="215"/>
      <c r="O891" s="215"/>
      <c r="P891" s="215"/>
      <c r="Q891" s="216"/>
    </row>
    <row r="892" spans="14:17" ht="37.15" customHeight="1">
      <c r="N892" s="215"/>
      <c r="O892" s="215"/>
      <c r="P892" s="215"/>
      <c r="Q892" s="216"/>
    </row>
    <row r="893" spans="14:17" ht="37.15" customHeight="1">
      <c r="N893" s="215"/>
      <c r="O893" s="215"/>
      <c r="P893" s="215"/>
      <c r="Q893" s="216"/>
    </row>
    <row r="894" spans="14:17" ht="37.15" customHeight="1">
      <c r="N894" s="215"/>
      <c r="O894" s="215"/>
      <c r="P894" s="215"/>
      <c r="Q894" s="216"/>
    </row>
    <row r="895" spans="14:17" ht="37.15" customHeight="1">
      <c r="N895" s="215"/>
      <c r="O895" s="215"/>
      <c r="P895" s="215"/>
      <c r="Q895" s="216"/>
    </row>
    <row r="896" spans="14:17" ht="37.15" customHeight="1">
      <c r="N896" s="215"/>
      <c r="O896" s="215"/>
      <c r="P896" s="215"/>
      <c r="Q896" s="216"/>
    </row>
    <row r="897" spans="14:17" ht="37.15" customHeight="1">
      <c r="N897" s="215"/>
      <c r="O897" s="215"/>
      <c r="P897" s="215"/>
      <c r="Q897" s="216"/>
    </row>
    <row r="898" spans="14:17" ht="37.15" customHeight="1">
      <c r="N898" s="215"/>
      <c r="O898" s="215"/>
      <c r="P898" s="215"/>
      <c r="Q898" s="216"/>
    </row>
    <row r="899" spans="14:17" ht="37.15" customHeight="1">
      <c r="N899" s="215"/>
      <c r="O899" s="215"/>
      <c r="P899" s="215"/>
      <c r="Q899" s="216"/>
    </row>
    <row r="900" spans="14:17" ht="37.15" customHeight="1">
      <c r="N900" s="215"/>
      <c r="O900" s="215"/>
      <c r="P900" s="215"/>
      <c r="Q900" s="216"/>
    </row>
    <row r="901" spans="14:17" ht="37.15" customHeight="1">
      <c r="N901" s="215"/>
      <c r="O901" s="215"/>
      <c r="P901" s="215"/>
      <c r="Q901" s="216"/>
    </row>
    <row r="902" spans="14:17" ht="37.15" customHeight="1">
      <c r="N902" s="215"/>
      <c r="O902" s="215"/>
      <c r="P902" s="215"/>
      <c r="Q902" s="216"/>
    </row>
    <row r="903" spans="14:17" ht="37.15" customHeight="1">
      <c r="N903" s="215"/>
      <c r="O903" s="215"/>
      <c r="P903" s="215"/>
      <c r="Q903" s="216"/>
    </row>
    <row r="904" spans="14:17" ht="37.15" customHeight="1">
      <c r="N904" s="215"/>
      <c r="O904" s="215"/>
      <c r="P904" s="215"/>
      <c r="Q904" s="216"/>
    </row>
    <row r="905" spans="14:17" ht="37.15" customHeight="1">
      <c r="N905" s="215"/>
      <c r="O905" s="215"/>
      <c r="P905" s="215"/>
      <c r="Q905" s="216"/>
    </row>
    <row r="906" spans="14:17" ht="37.15" customHeight="1">
      <c r="N906" s="215"/>
      <c r="O906" s="215"/>
      <c r="P906" s="215"/>
      <c r="Q906" s="216"/>
    </row>
    <row r="907" spans="14:17" ht="37.15" customHeight="1">
      <c r="N907" s="215"/>
      <c r="O907" s="215"/>
      <c r="P907" s="215"/>
      <c r="Q907" s="216"/>
    </row>
    <row r="908" spans="14:17" ht="37.15" customHeight="1">
      <c r="N908" s="215"/>
      <c r="O908" s="215"/>
      <c r="P908" s="215"/>
      <c r="Q908" s="216"/>
    </row>
    <row r="909" spans="14:17" ht="37.15" customHeight="1">
      <c r="N909" s="215"/>
      <c r="O909" s="215"/>
      <c r="P909" s="215"/>
      <c r="Q909" s="216"/>
    </row>
    <row r="910" spans="14:17" ht="37.15" customHeight="1">
      <c r="N910" s="215"/>
      <c r="O910" s="215"/>
      <c r="P910" s="215"/>
      <c r="Q910" s="216"/>
    </row>
    <row r="911" spans="14:17" ht="37.15" customHeight="1">
      <c r="N911" s="215"/>
      <c r="O911" s="215"/>
      <c r="P911" s="215"/>
      <c r="Q911" s="216"/>
    </row>
    <row r="912" spans="14:17" ht="37.15" customHeight="1">
      <c r="N912" s="215"/>
      <c r="O912" s="215"/>
      <c r="P912" s="215"/>
      <c r="Q912" s="216"/>
    </row>
    <row r="913" spans="14:17" ht="37.15" customHeight="1">
      <c r="N913" s="215"/>
      <c r="O913" s="215"/>
      <c r="P913" s="215"/>
      <c r="Q913" s="216"/>
    </row>
    <row r="914" spans="14:17" ht="37.15" customHeight="1">
      <c r="N914" s="215"/>
      <c r="O914" s="215"/>
      <c r="P914" s="215"/>
      <c r="Q914" s="216"/>
    </row>
    <row r="915" spans="14:17" ht="37.15" customHeight="1">
      <c r="N915" s="215"/>
      <c r="O915" s="215"/>
      <c r="P915" s="215"/>
      <c r="Q915" s="216"/>
    </row>
    <row r="916" spans="14:17" ht="37.15" customHeight="1">
      <c r="N916" s="215"/>
      <c r="O916" s="215"/>
      <c r="P916" s="215"/>
      <c r="Q916" s="216"/>
    </row>
    <row r="917" spans="14:17" ht="37.15" customHeight="1">
      <c r="N917" s="215"/>
      <c r="O917" s="215"/>
      <c r="P917" s="215"/>
      <c r="Q917" s="216"/>
    </row>
    <row r="918" spans="14:17" ht="37.15" customHeight="1">
      <c r="N918" s="215"/>
      <c r="O918" s="215"/>
      <c r="P918" s="215"/>
      <c r="Q918" s="216"/>
    </row>
    <row r="919" spans="14:17" ht="37.15" customHeight="1">
      <c r="N919" s="215"/>
      <c r="O919" s="215"/>
      <c r="P919" s="215"/>
      <c r="Q919" s="216"/>
    </row>
    <row r="920" spans="14:17" ht="37.15" customHeight="1">
      <c r="N920" s="215"/>
      <c r="O920" s="215"/>
      <c r="P920" s="215"/>
      <c r="Q920" s="216"/>
    </row>
    <row r="921" spans="14:17" ht="37.15" customHeight="1">
      <c r="N921" s="215"/>
      <c r="O921" s="215"/>
      <c r="P921" s="215"/>
      <c r="Q921" s="216"/>
    </row>
    <row r="922" spans="14:17" ht="37.15" customHeight="1">
      <c r="N922" s="215"/>
      <c r="O922" s="215"/>
      <c r="P922" s="215"/>
      <c r="Q922" s="216"/>
    </row>
    <row r="923" spans="14:17" ht="37.15" customHeight="1">
      <c r="N923" s="215"/>
      <c r="O923" s="215"/>
      <c r="P923" s="215"/>
      <c r="Q923" s="216"/>
    </row>
    <row r="924" spans="14:17" ht="37.15" customHeight="1">
      <c r="N924" s="215"/>
      <c r="O924" s="215"/>
      <c r="P924" s="215"/>
      <c r="Q924" s="216"/>
    </row>
    <row r="925" spans="14:17" ht="37.15" customHeight="1">
      <c r="N925" s="215"/>
      <c r="O925" s="215"/>
      <c r="P925" s="215"/>
      <c r="Q925" s="216"/>
    </row>
    <row r="926" spans="14:17" ht="37.15" customHeight="1">
      <c r="N926" s="215"/>
      <c r="O926" s="215"/>
      <c r="P926" s="215"/>
      <c r="Q926" s="216"/>
    </row>
    <row r="927" spans="14:17" ht="37.15" customHeight="1">
      <c r="N927" s="215"/>
      <c r="O927" s="215"/>
      <c r="P927" s="215"/>
      <c r="Q927" s="216"/>
    </row>
    <row r="928" spans="14:17" ht="37.15" customHeight="1">
      <c r="N928" s="215"/>
      <c r="O928" s="215"/>
      <c r="P928" s="215"/>
      <c r="Q928" s="216"/>
    </row>
    <row r="929" spans="14:17" ht="37.15" customHeight="1">
      <c r="N929" s="215"/>
      <c r="O929" s="215"/>
      <c r="P929" s="215"/>
      <c r="Q929" s="216"/>
    </row>
    <row r="930" spans="14:17" ht="37.15" customHeight="1">
      <c r="N930" s="215"/>
      <c r="O930" s="215"/>
      <c r="P930" s="215"/>
      <c r="Q930" s="216"/>
    </row>
    <row r="931" spans="14:17" ht="37.15" customHeight="1">
      <c r="N931" s="215"/>
      <c r="O931" s="215"/>
      <c r="P931" s="215"/>
      <c r="Q931" s="216"/>
    </row>
    <row r="932" spans="14:17" ht="37.15" customHeight="1">
      <c r="N932" s="215"/>
      <c r="O932" s="215"/>
      <c r="P932" s="215"/>
      <c r="Q932" s="216"/>
    </row>
    <row r="933" spans="14:17" ht="37.15" customHeight="1">
      <c r="N933" s="215"/>
      <c r="O933" s="215"/>
      <c r="P933" s="215"/>
      <c r="Q933" s="216"/>
    </row>
    <row r="934" spans="14:17" ht="37.15" customHeight="1">
      <c r="N934" s="215"/>
      <c r="O934" s="215"/>
      <c r="P934" s="215"/>
      <c r="Q934" s="216"/>
    </row>
    <row r="935" spans="14:17" ht="37.15" customHeight="1">
      <c r="N935" s="215"/>
      <c r="O935" s="215"/>
      <c r="P935" s="215"/>
      <c r="Q935" s="216"/>
    </row>
    <row r="936" spans="14:17" ht="37.15" customHeight="1">
      <c r="N936" s="215"/>
      <c r="O936" s="215"/>
      <c r="P936" s="215"/>
      <c r="Q936" s="216"/>
    </row>
    <row r="937" spans="14:17" ht="37.15" customHeight="1">
      <c r="N937" s="215"/>
      <c r="O937" s="215"/>
      <c r="P937" s="215"/>
      <c r="Q937" s="216"/>
    </row>
    <row r="938" spans="14:17" ht="37.15" customHeight="1">
      <c r="N938" s="215"/>
      <c r="O938" s="215"/>
      <c r="P938" s="215"/>
      <c r="Q938" s="216"/>
    </row>
    <row r="939" spans="14:17" ht="37.15" customHeight="1">
      <c r="N939" s="215"/>
      <c r="O939" s="215"/>
      <c r="P939" s="215"/>
      <c r="Q939" s="216"/>
    </row>
    <row r="940" spans="14:17" ht="37.15" customHeight="1">
      <c r="N940" s="215"/>
      <c r="O940" s="215"/>
      <c r="P940" s="215"/>
      <c r="Q940" s="216"/>
    </row>
    <row r="941" spans="14:17" ht="37.15" customHeight="1">
      <c r="N941" s="215"/>
      <c r="O941" s="215"/>
      <c r="P941" s="215"/>
      <c r="Q941" s="216"/>
    </row>
    <row r="942" spans="14:17" ht="37.15" customHeight="1">
      <c r="N942" s="215"/>
      <c r="O942" s="215"/>
      <c r="P942" s="215"/>
      <c r="Q942" s="216"/>
    </row>
    <row r="943" spans="14:17" ht="37.15" customHeight="1">
      <c r="N943" s="215"/>
      <c r="O943" s="215"/>
      <c r="P943" s="215"/>
      <c r="Q943" s="216"/>
    </row>
    <row r="944" spans="14:17" ht="37.15" customHeight="1">
      <c r="N944" s="215"/>
      <c r="O944" s="215"/>
      <c r="P944" s="215"/>
      <c r="Q944" s="216"/>
    </row>
    <row r="945" spans="14:17" ht="37.15" customHeight="1">
      <c r="N945" s="215"/>
      <c r="O945" s="215"/>
      <c r="P945" s="215"/>
      <c r="Q945" s="216"/>
    </row>
    <row r="946" spans="14:17" ht="37.15" customHeight="1">
      <c r="N946" s="215"/>
      <c r="O946" s="215"/>
      <c r="P946" s="215"/>
      <c r="Q946" s="216"/>
    </row>
    <row r="947" spans="14:17" ht="37.15" customHeight="1">
      <c r="N947" s="215"/>
      <c r="O947" s="215"/>
      <c r="P947" s="215"/>
      <c r="Q947" s="216"/>
    </row>
    <row r="948" spans="14:17" ht="37.15" customHeight="1">
      <c r="N948" s="215"/>
      <c r="O948" s="215"/>
      <c r="P948" s="215"/>
      <c r="Q948" s="216"/>
    </row>
    <row r="949" spans="14:17" ht="37.15" customHeight="1">
      <c r="N949" s="215"/>
      <c r="O949" s="215"/>
      <c r="P949" s="215"/>
      <c r="Q949" s="216"/>
    </row>
    <row r="950" spans="14:17" ht="37.15" customHeight="1">
      <c r="N950" s="215"/>
      <c r="O950" s="215"/>
      <c r="P950" s="215"/>
      <c r="Q950" s="216"/>
    </row>
    <row r="951" spans="14:17" ht="37.15" customHeight="1">
      <c r="N951" s="215"/>
      <c r="O951" s="215"/>
      <c r="P951" s="215"/>
      <c r="Q951" s="216"/>
    </row>
    <row r="952" spans="14:17" ht="37.15" customHeight="1">
      <c r="N952" s="215"/>
      <c r="O952" s="215"/>
      <c r="P952" s="215"/>
      <c r="Q952" s="216"/>
    </row>
    <row r="953" spans="14:17" ht="37.15" customHeight="1">
      <c r="N953" s="215"/>
      <c r="O953" s="215"/>
      <c r="P953" s="215"/>
      <c r="Q953" s="216"/>
    </row>
    <row r="954" spans="14:17" ht="37.15" customHeight="1">
      <c r="N954" s="215"/>
      <c r="O954" s="215"/>
      <c r="P954" s="215"/>
      <c r="Q954" s="216"/>
    </row>
    <row r="955" spans="14:17" ht="37.15" customHeight="1">
      <c r="N955" s="215"/>
      <c r="O955" s="215"/>
      <c r="P955" s="215"/>
      <c r="Q955" s="216"/>
    </row>
    <row r="956" spans="14:17" ht="37.15" customHeight="1">
      <c r="N956" s="215"/>
      <c r="O956" s="215"/>
      <c r="P956" s="215"/>
      <c r="Q956" s="216"/>
    </row>
    <row r="957" spans="14:17" ht="37.15" customHeight="1">
      <c r="N957" s="215"/>
      <c r="O957" s="215"/>
      <c r="P957" s="215"/>
      <c r="Q957" s="216"/>
    </row>
    <row r="958" spans="14:17" ht="37.15" customHeight="1">
      <c r="N958" s="215"/>
      <c r="O958" s="215"/>
      <c r="P958" s="215"/>
      <c r="Q958" s="216"/>
    </row>
    <row r="959" spans="14:17" ht="37.15" customHeight="1">
      <c r="N959" s="215"/>
      <c r="O959" s="215"/>
      <c r="P959" s="215"/>
      <c r="Q959" s="216"/>
    </row>
    <row r="960" spans="14:17" ht="37.15" customHeight="1">
      <c r="N960" s="215"/>
      <c r="O960" s="215"/>
      <c r="P960" s="215"/>
      <c r="Q960" s="216"/>
    </row>
    <row r="961" spans="14:17" ht="37.15" customHeight="1">
      <c r="N961" s="215"/>
      <c r="O961" s="215"/>
      <c r="P961" s="215"/>
      <c r="Q961" s="216"/>
    </row>
    <row r="962" spans="14:17" ht="37.15" customHeight="1">
      <c r="N962" s="215"/>
      <c r="O962" s="215"/>
      <c r="P962" s="215"/>
      <c r="Q962" s="216"/>
    </row>
    <row r="963" spans="14:17" ht="37.15" customHeight="1">
      <c r="N963" s="215"/>
      <c r="O963" s="215"/>
      <c r="P963" s="215"/>
      <c r="Q963" s="216"/>
    </row>
    <row r="964" spans="14:17" ht="37.15" customHeight="1">
      <c r="N964" s="215"/>
      <c r="O964" s="215"/>
      <c r="P964" s="215"/>
      <c r="Q964" s="216"/>
    </row>
    <row r="965" spans="14:17" ht="37.15" customHeight="1">
      <c r="N965" s="215"/>
      <c r="O965" s="215"/>
      <c r="P965" s="215"/>
      <c r="Q965" s="216"/>
    </row>
    <row r="966" spans="14:17" ht="37.15" customHeight="1">
      <c r="N966" s="215"/>
      <c r="O966" s="215"/>
      <c r="P966" s="215"/>
      <c r="Q966" s="216"/>
    </row>
    <row r="967" spans="14:17" ht="37.15" customHeight="1">
      <c r="N967" s="215"/>
      <c r="O967" s="215"/>
      <c r="P967" s="215"/>
      <c r="Q967" s="216"/>
    </row>
    <row r="968" spans="14:17" ht="37.15" customHeight="1">
      <c r="N968" s="215"/>
      <c r="O968" s="215"/>
      <c r="P968" s="215"/>
      <c r="Q968" s="216"/>
    </row>
    <row r="969" spans="14:17" ht="37.15" customHeight="1">
      <c r="N969" s="215"/>
      <c r="O969" s="215"/>
      <c r="P969" s="215"/>
      <c r="Q969" s="216"/>
    </row>
    <row r="970" spans="14:17" ht="37.15" customHeight="1">
      <c r="N970" s="215"/>
      <c r="O970" s="215"/>
      <c r="P970" s="215"/>
      <c r="Q970" s="216"/>
    </row>
    <row r="971" spans="14:17" ht="37.15" customHeight="1">
      <c r="N971" s="215"/>
      <c r="O971" s="215"/>
      <c r="P971" s="215"/>
      <c r="Q971" s="216"/>
    </row>
    <row r="972" spans="14:17" ht="37.15" customHeight="1">
      <c r="N972" s="215"/>
      <c r="O972" s="215"/>
      <c r="P972" s="215"/>
      <c r="Q972" s="216"/>
    </row>
    <row r="973" spans="14:17" ht="37.15" customHeight="1">
      <c r="N973" s="215"/>
      <c r="O973" s="215"/>
      <c r="P973" s="215"/>
      <c r="Q973" s="216"/>
    </row>
    <row r="974" spans="14:17" ht="37.15" customHeight="1">
      <c r="N974" s="215"/>
      <c r="O974" s="215"/>
      <c r="P974" s="215"/>
      <c r="Q974" s="216"/>
    </row>
    <row r="975" spans="14:17" ht="37.15" customHeight="1">
      <c r="N975" s="215"/>
      <c r="O975" s="215"/>
      <c r="P975" s="215"/>
      <c r="Q975" s="216"/>
    </row>
    <row r="976" spans="14:17" ht="37.15" customHeight="1">
      <c r="N976" s="215"/>
      <c r="O976" s="215"/>
      <c r="P976" s="215"/>
      <c r="Q976" s="216"/>
    </row>
    <row r="977" spans="14:17" ht="37.15" customHeight="1">
      <c r="N977" s="215"/>
      <c r="O977" s="215"/>
      <c r="P977" s="215"/>
      <c r="Q977" s="216"/>
    </row>
    <row r="978" spans="14:17" ht="37.15" customHeight="1">
      <c r="N978" s="215"/>
      <c r="O978" s="215"/>
      <c r="P978" s="215"/>
      <c r="Q978" s="216"/>
    </row>
    <row r="979" spans="14:17" ht="37.15" customHeight="1">
      <c r="N979" s="215"/>
      <c r="O979" s="215"/>
      <c r="P979" s="215"/>
      <c r="Q979" s="216"/>
    </row>
    <row r="980" spans="14:17" ht="37.15" customHeight="1">
      <c r="N980" s="215"/>
      <c r="O980" s="215"/>
      <c r="P980" s="215"/>
      <c r="Q980" s="216"/>
    </row>
    <row r="981" spans="14:17" ht="37.15" customHeight="1">
      <c r="N981" s="215"/>
      <c r="O981" s="215"/>
      <c r="P981" s="215"/>
      <c r="Q981" s="216"/>
    </row>
    <row r="982" spans="14:17" ht="37.15" customHeight="1">
      <c r="N982" s="215"/>
      <c r="O982" s="215"/>
      <c r="P982" s="215"/>
      <c r="Q982" s="216"/>
    </row>
    <row r="983" spans="14:17" ht="37.15" customHeight="1">
      <c r="N983" s="215"/>
      <c r="O983" s="215"/>
      <c r="P983" s="215"/>
      <c r="Q983" s="216"/>
    </row>
    <row r="984" spans="14:17" ht="37.15" customHeight="1">
      <c r="N984" s="215"/>
      <c r="O984" s="215"/>
      <c r="P984" s="215"/>
      <c r="Q984" s="216"/>
    </row>
    <row r="985" spans="14:17" ht="37.15" customHeight="1">
      <c r="N985" s="215"/>
      <c r="O985" s="215"/>
      <c r="P985" s="215"/>
      <c r="Q985" s="216"/>
    </row>
    <row r="986" spans="14:17" ht="37.15" customHeight="1">
      <c r="N986" s="215"/>
      <c r="O986" s="215"/>
      <c r="P986" s="215"/>
      <c r="Q986" s="216"/>
    </row>
    <row r="987" spans="14:17" ht="37.15" customHeight="1">
      <c r="N987" s="215"/>
      <c r="O987" s="215"/>
      <c r="P987" s="215"/>
      <c r="Q987" s="216"/>
    </row>
    <row r="988" spans="14:17" ht="37.15" customHeight="1">
      <c r="N988" s="215"/>
      <c r="O988" s="215"/>
      <c r="P988" s="215"/>
      <c r="Q988" s="216"/>
    </row>
    <row r="989" spans="14:17" ht="37.15" customHeight="1">
      <c r="N989" s="215"/>
      <c r="O989" s="215"/>
      <c r="P989" s="215"/>
      <c r="Q989" s="216"/>
    </row>
    <row r="990" spans="14:17" ht="37.15" customHeight="1">
      <c r="N990" s="215"/>
      <c r="O990" s="215"/>
      <c r="P990" s="215"/>
      <c r="Q990" s="216"/>
    </row>
    <row r="991" spans="14:17" ht="37.15" customHeight="1">
      <c r="N991" s="215"/>
      <c r="O991" s="215"/>
      <c r="P991" s="215"/>
      <c r="Q991" s="216"/>
    </row>
    <row r="992" spans="14:17" ht="37.15" customHeight="1">
      <c r="N992" s="215"/>
      <c r="O992" s="215"/>
      <c r="P992" s="215"/>
      <c r="Q992" s="216"/>
    </row>
    <row r="993" spans="14:17" ht="37.15" customHeight="1">
      <c r="N993" s="215"/>
      <c r="O993" s="215"/>
      <c r="P993" s="215"/>
      <c r="Q993" s="216"/>
    </row>
    <row r="994" spans="14:17" ht="37.15" customHeight="1">
      <c r="N994" s="215"/>
      <c r="O994" s="215"/>
      <c r="P994" s="215"/>
      <c r="Q994" s="216"/>
    </row>
    <row r="995" spans="14:17" ht="37.15" customHeight="1">
      <c r="N995" s="215"/>
      <c r="O995" s="215"/>
      <c r="P995" s="215"/>
      <c r="Q995" s="216"/>
    </row>
    <row r="996" spans="14:17" ht="37.15" customHeight="1">
      <c r="N996" s="215"/>
      <c r="O996" s="215"/>
      <c r="P996" s="215"/>
      <c r="Q996" s="216"/>
    </row>
    <row r="997" spans="14:17" ht="37.15" customHeight="1">
      <c r="N997" s="215"/>
      <c r="O997" s="215"/>
      <c r="P997" s="215"/>
      <c r="Q997" s="216"/>
    </row>
    <row r="998" spans="14:17" ht="37.15" customHeight="1">
      <c r="N998" s="215"/>
      <c r="O998" s="215"/>
      <c r="P998" s="215"/>
      <c r="Q998" s="216"/>
    </row>
    <row r="999" spans="14:17" ht="37.15" customHeight="1">
      <c r="N999" s="215"/>
      <c r="O999" s="215"/>
      <c r="P999" s="215"/>
      <c r="Q999" s="216"/>
    </row>
    <row r="1000" spans="14:17" ht="37.15" customHeight="1">
      <c r="N1000" s="215"/>
      <c r="O1000" s="215"/>
      <c r="P1000" s="215"/>
      <c r="Q1000" s="216"/>
    </row>
    <row r="1001" spans="14:17" ht="37.15" customHeight="1">
      <c r="N1001" s="215"/>
      <c r="O1001" s="215"/>
      <c r="P1001" s="215"/>
      <c r="Q1001" s="216"/>
    </row>
    <row r="1002" spans="14:17" ht="37.15" customHeight="1">
      <c r="N1002" s="215"/>
      <c r="O1002" s="215"/>
      <c r="P1002" s="215"/>
      <c r="Q1002" s="216"/>
    </row>
    <row r="1003" spans="14:17" ht="37.15" customHeight="1">
      <c r="N1003" s="215"/>
      <c r="O1003" s="215"/>
      <c r="P1003" s="215"/>
      <c r="Q1003" s="216"/>
    </row>
    <row r="1004" spans="14:17" ht="37.15" customHeight="1">
      <c r="N1004" s="215"/>
      <c r="O1004" s="215"/>
      <c r="P1004" s="215"/>
      <c r="Q1004" s="216"/>
    </row>
    <row r="1005" spans="14:17" ht="37.15" customHeight="1">
      <c r="N1005" s="215"/>
      <c r="O1005" s="215"/>
      <c r="P1005" s="215"/>
      <c r="Q1005" s="216"/>
    </row>
    <row r="1006" spans="14:17" ht="37.15" customHeight="1">
      <c r="N1006" s="215"/>
      <c r="O1006" s="215"/>
      <c r="P1006" s="215"/>
      <c r="Q1006" s="216"/>
    </row>
    <row r="1007" spans="14:17" ht="37.15" customHeight="1">
      <c r="N1007" s="215"/>
      <c r="O1007" s="215"/>
      <c r="P1007" s="215"/>
      <c r="Q1007" s="216"/>
    </row>
    <row r="1008" spans="14:17" ht="37.15" customHeight="1">
      <c r="N1008" s="215"/>
      <c r="O1008" s="215"/>
      <c r="P1008" s="215"/>
      <c r="Q1008" s="216"/>
    </row>
    <row r="1009" spans="14:17" ht="37.15" customHeight="1">
      <c r="N1009" s="215"/>
      <c r="O1009" s="215"/>
      <c r="P1009" s="215"/>
      <c r="Q1009" s="216"/>
    </row>
    <row r="1010" spans="14:17" ht="37.15" customHeight="1">
      <c r="N1010" s="215"/>
      <c r="O1010" s="215"/>
      <c r="P1010" s="215"/>
      <c r="Q1010" s="216"/>
    </row>
    <row r="1011" spans="14:17" ht="37.15" customHeight="1">
      <c r="N1011" s="215"/>
      <c r="O1011" s="215"/>
      <c r="P1011" s="215"/>
      <c r="Q1011" s="216"/>
    </row>
    <row r="1012" spans="14:17" ht="37.15" customHeight="1">
      <c r="N1012" s="215"/>
      <c r="O1012" s="215"/>
      <c r="P1012" s="215"/>
      <c r="Q1012" s="216"/>
    </row>
    <row r="1013" spans="14:17" ht="37.15" customHeight="1">
      <c r="N1013" s="215"/>
      <c r="O1013" s="215"/>
      <c r="P1013" s="215"/>
      <c r="Q1013" s="216"/>
    </row>
    <row r="1014" spans="14:17" ht="37.15" customHeight="1">
      <c r="N1014" s="215"/>
      <c r="O1014" s="215"/>
      <c r="P1014" s="215"/>
      <c r="Q1014" s="216"/>
    </row>
    <row r="1015" spans="14:17" ht="37.15" customHeight="1">
      <c r="N1015" s="215"/>
      <c r="O1015" s="215"/>
      <c r="P1015" s="215"/>
      <c r="Q1015" s="216"/>
    </row>
    <row r="1016" spans="14:17" ht="37.15" customHeight="1">
      <c r="N1016" s="215"/>
      <c r="O1016" s="215"/>
      <c r="P1016" s="215"/>
      <c r="Q1016" s="216"/>
    </row>
    <row r="1017" spans="14:17" ht="37.15" customHeight="1">
      <c r="N1017" s="215"/>
      <c r="O1017" s="215"/>
      <c r="P1017" s="215"/>
      <c r="Q1017" s="216"/>
    </row>
    <row r="1018" spans="14:17" ht="37.15" customHeight="1">
      <c r="N1018" s="215"/>
      <c r="O1018" s="215"/>
      <c r="P1018" s="215"/>
      <c r="Q1018" s="216"/>
    </row>
    <row r="1019" spans="14:17" ht="37.15" customHeight="1">
      <c r="N1019" s="215"/>
      <c r="O1019" s="215"/>
      <c r="P1019" s="215"/>
      <c r="Q1019" s="216"/>
    </row>
    <row r="1020" spans="14:17" ht="37.15" customHeight="1">
      <c r="N1020" s="215"/>
      <c r="O1020" s="215"/>
      <c r="P1020" s="215"/>
      <c r="Q1020" s="216"/>
    </row>
    <row r="1021" spans="14:17" ht="37.15" customHeight="1">
      <c r="N1021" s="215"/>
      <c r="O1021" s="215"/>
      <c r="P1021" s="215"/>
      <c r="Q1021" s="216"/>
    </row>
    <row r="1022" spans="14:17" ht="37.15" customHeight="1">
      <c r="N1022" s="215"/>
      <c r="O1022" s="215"/>
      <c r="P1022" s="215"/>
      <c r="Q1022" s="216"/>
    </row>
    <row r="1023" spans="14:17" ht="37.15" customHeight="1">
      <c r="N1023" s="215"/>
      <c r="O1023" s="215"/>
      <c r="P1023" s="215"/>
      <c r="Q1023" s="216"/>
    </row>
    <row r="1024" spans="14:17" ht="37.15" customHeight="1">
      <c r="N1024" s="215"/>
      <c r="O1024" s="215"/>
      <c r="P1024" s="215"/>
      <c r="Q1024" s="216"/>
    </row>
    <row r="1025" spans="14:17" ht="37.15" customHeight="1">
      <c r="N1025" s="215"/>
      <c r="O1025" s="215"/>
      <c r="P1025" s="215"/>
      <c r="Q1025" s="216"/>
    </row>
    <row r="1026" spans="14:17" ht="37.15" customHeight="1">
      <c r="N1026" s="215"/>
      <c r="O1026" s="215"/>
      <c r="P1026" s="215"/>
      <c r="Q1026" s="216"/>
    </row>
    <row r="1027" spans="14:17" ht="37.15" customHeight="1">
      <c r="N1027" s="215"/>
      <c r="O1027" s="215"/>
      <c r="P1027" s="215"/>
      <c r="Q1027" s="216"/>
    </row>
    <row r="1028" spans="14:17" ht="37.15" customHeight="1">
      <c r="N1028" s="215"/>
      <c r="O1028" s="215"/>
      <c r="P1028" s="215"/>
      <c r="Q1028" s="216"/>
    </row>
    <row r="1029" spans="14:17" ht="37.15" customHeight="1">
      <c r="N1029" s="215"/>
      <c r="O1029" s="215"/>
      <c r="P1029" s="215"/>
      <c r="Q1029" s="216"/>
    </row>
    <row r="1030" spans="14:17" ht="37.15" customHeight="1">
      <c r="N1030" s="215"/>
      <c r="O1030" s="215"/>
      <c r="P1030" s="215"/>
      <c r="Q1030" s="216"/>
    </row>
    <row r="1031" spans="14:17" ht="37.15" customHeight="1">
      <c r="N1031" s="215"/>
      <c r="O1031" s="215"/>
      <c r="P1031" s="215"/>
      <c r="Q1031" s="216"/>
    </row>
    <row r="1032" spans="14:17" ht="37.15" customHeight="1">
      <c r="N1032" s="215"/>
      <c r="O1032" s="215"/>
      <c r="P1032" s="215"/>
      <c r="Q1032" s="216"/>
    </row>
    <row r="1033" spans="14:17" ht="37.15" customHeight="1">
      <c r="N1033" s="215"/>
      <c r="O1033" s="215"/>
      <c r="P1033" s="215"/>
      <c r="Q1033" s="216"/>
    </row>
    <row r="1034" spans="14:17" ht="37.15" customHeight="1">
      <c r="N1034" s="215"/>
      <c r="O1034" s="215"/>
      <c r="P1034" s="215"/>
      <c r="Q1034" s="216"/>
    </row>
    <row r="1035" spans="14:17" ht="37.15" customHeight="1">
      <c r="N1035" s="215"/>
      <c r="O1035" s="215"/>
      <c r="P1035" s="215"/>
      <c r="Q1035" s="216"/>
    </row>
    <row r="1036" spans="14:17" ht="37.15" customHeight="1">
      <c r="N1036" s="215"/>
      <c r="O1036" s="215"/>
      <c r="P1036" s="215"/>
      <c r="Q1036" s="216"/>
    </row>
    <row r="1037" spans="14:17" ht="37.15" customHeight="1">
      <c r="N1037" s="215"/>
      <c r="O1037" s="215"/>
      <c r="P1037" s="215"/>
      <c r="Q1037" s="216"/>
    </row>
    <row r="1038" spans="14:17" ht="37.15" customHeight="1">
      <c r="N1038" s="215"/>
      <c r="O1038" s="215"/>
      <c r="P1038" s="215"/>
      <c r="Q1038" s="216"/>
    </row>
    <row r="1039" spans="14:17" ht="37.15" customHeight="1">
      <c r="N1039" s="215"/>
      <c r="O1039" s="215"/>
      <c r="P1039" s="215"/>
      <c r="Q1039" s="216"/>
    </row>
    <row r="1040" spans="14:17" ht="37.15" customHeight="1">
      <c r="N1040" s="215"/>
      <c r="O1040" s="215"/>
      <c r="P1040" s="215"/>
      <c r="Q1040" s="216"/>
    </row>
    <row r="1041" spans="14:17" ht="37.15" customHeight="1">
      <c r="N1041" s="215"/>
      <c r="O1041" s="215"/>
      <c r="P1041" s="215"/>
      <c r="Q1041" s="216"/>
    </row>
    <row r="1042" spans="14:17" ht="37.15" customHeight="1">
      <c r="N1042" s="215"/>
      <c r="O1042" s="215"/>
      <c r="P1042" s="215"/>
      <c r="Q1042" s="216"/>
    </row>
    <row r="1043" spans="14:17" ht="37.15" customHeight="1">
      <c r="N1043" s="215"/>
      <c r="O1043" s="215"/>
      <c r="P1043" s="215"/>
      <c r="Q1043" s="216"/>
    </row>
    <row r="1044" spans="14:17" ht="37.15" customHeight="1">
      <c r="N1044" s="215"/>
      <c r="O1044" s="215"/>
      <c r="P1044" s="215"/>
      <c r="Q1044" s="216"/>
    </row>
    <row r="1045" spans="14:17" ht="37.15" customHeight="1">
      <c r="N1045" s="215"/>
      <c r="O1045" s="215"/>
      <c r="P1045" s="215"/>
      <c r="Q1045" s="216"/>
    </row>
    <row r="1046" spans="14:17" ht="37.15" customHeight="1">
      <c r="N1046" s="215"/>
      <c r="O1046" s="215"/>
      <c r="P1046" s="215"/>
      <c r="Q1046" s="216"/>
    </row>
    <row r="1047" spans="14:17" ht="37.15" customHeight="1">
      <c r="N1047" s="215"/>
      <c r="O1047" s="215"/>
      <c r="P1047" s="215"/>
      <c r="Q1047" s="216"/>
    </row>
    <row r="1048" spans="14:17" ht="37.15" customHeight="1">
      <c r="N1048" s="215"/>
      <c r="O1048" s="215"/>
      <c r="P1048" s="215"/>
      <c r="Q1048" s="216"/>
    </row>
    <row r="1049" spans="14:17" ht="37.15" customHeight="1">
      <c r="N1049" s="215"/>
      <c r="O1049" s="215"/>
      <c r="P1049" s="215"/>
      <c r="Q1049" s="216"/>
    </row>
    <row r="1050" spans="14:17" ht="37.15" customHeight="1">
      <c r="N1050" s="215"/>
      <c r="O1050" s="215"/>
      <c r="P1050" s="215"/>
      <c r="Q1050" s="216"/>
    </row>
    <row r="1051" spans="14:17" ht="37.15" customHeight="1">
      <c r="N1051" s="215"/>
      <c r="O1051" s="215"/>
      <c r="P1051" s="215"/>
      <c r="Q1051" s="216"/>
    </row>
    <row r="1052" spans="14:17" ht="37.15" customHeight="1">
      <c r="N1052" s="215"/>
      <c r="O1052" s="215"/>
      <c r="P1052" s="215"/>
      <c r="Q1052" s="216"/>
    </row>
    <row r="1053" spans="14:17" ht="37.15" customHeight="1">
      <c r="N1053" s="215"/>
      <c r="O1053" s="215"/>
      <c r="P1053" s="215"/>
      <c r="Q1053" s="216"/>
    </row>
    <row r="1054" spans="14:17" ht="37.15" customHeight="1">
      <c r="N1054" s="215"/>
      <c r="O1054" s="215"/>
      <c r="P1054" s="215"/>
      <c r="Q1054" s="216"/>
    </row>
    <row r="1055" spans="14:17" ht="37.15" customHeight="1">
      <c r="N1055" s="215"/>
      <c r="O1055" s="215"/>
      <c r="P1055" s="215"/>
      <c r="Q1055" s="216"/>
    </row>
    <row r="1056" spans="14:17" ht="37.15" customHeight="1">
      <c r="N1056" s="215"/>
      <c r="O1056" s="215"/>
      <c r="P1056" s="215"/>
      <c r="Q1056" s="216"/>
    </row>
    <row r="1057" spans="14:17" ht="37.15" customHeight="1">
      <c r="N1057" s="215"/>
      <c r="O1057" s="215"/>
      <c r="P1057" s="215"/>
      <c r="Q1057" s="216"/>
    </row>
    <row r="1058" spans="14:17" ht="37.15" customHeight="1">
      <c r="N1058" s="215"/>
      <c r="O1058" s="215"/>
      <c r="P1058" s="215"/>
      <c r="Q1058" s="216"/>
    </row>
    <row r="1059" spans="14:17" ht="37.15" customHeight="1">
      <c r="N1059" s="215"/>
      <c r="O1059" s="215"/>
      <c r="P1059" s="215"/>
      <c r="Q1059" s="216"/>
    </row>
    <row r="1060" spans="14:17" ht="37.15" customHeight="1">
      <c r="N1060" s="215"/>
      <c r="O1060" s="215"/>
      <c r="P1060" s="215"/>
      <c r="Q1060" s="216"/>
    </row>
    <row r="1061" spans="14:17" ht="37.15" customHeight="1">
      <c r="N1061" s="215"/>
      <c r="O1061" s="215"/>
      <c r="P1061" s="215"/>
      <c r="Q1061" s="216"/>
    </row>
    <row r="1062" spans="14:17" ht="37.15" customHeight="1">
      <c r="N1062" s="215"/>
      <c r="O1062" s="215"/>
      <c r="P1062" s="215"/>
      <c r="Q1062" s="216"/>
    </row>
    <row r="1063" spans="14:17" ht="37.15" customHeight="1">
      <c r="N1063" s="215"/>
      <c r="O1063" s="215"/>
      <c r="P1063" s="215"/>
      <c r="Q1063" s="216"/>
    </row>
    <row r="1064" spans="14:17" ht="37.15" customHeight="1">
      <c r="N1064" s="215"/>
      <c r="O1064" s="215"/>
      <c r="P1064" s="215"/>
      <c r="Q1064" s="216"/>
    </row>
    <row r="1065" spans="14:17" ht="37.15" customHeight="1">
      <c r="N1065" s="215"/>
      <c r="O1065" s="215"/>
      <c r="P1065" s="215"/>
      <c r="Q1065" s="216"/>
    </row>
    <row r="1066" spans="14:17" ht="37.15" customHeight="1">
      <c r="N1066" s="215"/>
      <c r="O1066" s="215"/>
      <c r="P1066" s="215"/>
      <c r="Q1066" s="216"/>
    </row>
    <row r="1067" spans="14:17" ht="37.15" customHeight="1">
      <c r="N1067" s="215"/>
      <c r="O1067" s="215"/>
      <c r="P1067" s="215"/>
      <c r="Q1067" s="216"/>
    </row>
    <row r="1068" spans="14:17" ht="37.15" customHeight="1">
      <c r="N1068" s="215"/>
      <c r="O1068" s="215"/>
      <c r="P1068" s="215"/>
      <c r="Q1068" s="216"/>
    </row>
    <row r="1069" spans="14:17" ht="37.15" customHeight="1">
      <c r="N1069" s="215"/>
      <c r="O1069" s="215"/>
      <c r="P1069" s="215"/>
      <c r="Q1069" s="216"/>
    </row>
    <row r="1070" spans="14:17" ht="37.15" customHeight="1">
      <c r="N1070" s="215"/>
      <c r="O1070" s="215"/>
      <c r="P1070" s="215"/>
      <c r="Q1070" s="216"/>
    </row>
    <row r="1071" spans="14:17" ht="37.15" customHeight="1">
      <c r="N1071" s="215"/>
      <c r="O1071" s="215"/>
      <c r="P1071" s="215"/>
      <c r="Q1071" s="216"/>
    </row>
    <row r="1072" spans="14:17" ht="37.15" customHeight="1">
      <c r="N1072" s="215"/>
      <c r="O1072" s="215"/>
      <c r="P1072" s="215"/>
      <c r="Q1072" s="216"/>
    </row>
    <row r="1073" spans="14:17" ht="37.15" customHeight="1">
      <c r="N1073" s="215"/>
      <c r="O1073" s="215"/>
      <c r="P1073" s="215"/>
      <c r="Q1073" s="216"/>
    </row>
    <row r="1074" spans="14:17" ht="37.15" customHeight="1">
      <c r="N1074" s="215"/>
      <c r="O1074" s="215"/>
      <c r="P1074" s="215"/>
      <c r="Q1074" s="216"/>
    </row>
    <row r="1075" spans="14:17" ht="37.15" customHeight="1">
      <c r="N1075" s="215"/>
      <c r="O1075" s="215"/>
      <c r="P1075" s="215"/>
      <c r="Q1075" s="216"/>
    </row>
    <row r="1076" spans="14:17" ht="37.15" customHeight="1">
      <c r="N1076" s="215"/>
      <c r="O1076" s="215"/>
      <c r="P1076" s="215"/>
      <c r="Q1076" s="216"/>
    </row>
    <row r="1077" spans="14:17" ht="37.15" customHeight="1">
      <c r="N1077" s="215"/>
      <c r="O1077" s="215"/>
      <c r="P1077" s="215"/>
      <c r="Q1077" s="216"/>
    </row>
    <row r="1078" spans="14:17" ht="37.15" customHeight="1">
      <c r="N1078" s="215"/>
      <c r="O1078" s="215"/>
      <c r="P1078" s="215"/>
      <c r="Q1078" s="216"/>
    </row>
    <row r="1079" spans="14:17" ht="37.15" customHeight="1">
      <c r="N1079" s="215"/>
      <c r="O1079" s="215"/>
      <c r="P1079" s="215"/>
      <c r="Q1079" s="216"/>
    </row>
    <row r="1080" spans="14:17" ht="37.15" customHeight="1">
      <c r="N1080" s="215"/>
      <c r="O1080" s="215"/>
      <c r="P1080" s="215"/>
      <c r="Q1080" s="216"/>
    </row>
    <row r="1081" spans="14:17" ht="37.15" customHeight="1">
      <c r="N1081" s="215"/>
      <c r="O1081" s="215"/>
      <c r="P1081" s="215"/>
      <c r="Q1081" s="216"/>
    </row>
    <row r="1082" spans="14:17" ht="37.15" customHeight="1">
      <c r="N1082" s="215"/>
      <c r="O1082" s="215"/>
      <c r="P1082" s="215"/>
      <c r="Q1082" s="216"/>
    </row>
    <row r="1083" spans="14:17" ht="37.15" customHeight="1">
      <c r="N1083" s="215"/>
      <c r="O1083" s="215"/>
      <c r="P1083" s="215"/>
      <c r="Q1083" s="216"/>
    </row>
    <row r="1084" spans="14:17" ht="37.15" customHeight="1">
      <c r="N1084" s="215"/>
      <c r="O1084" s="215"/>
      <c r="P1084" s="215"/>
      <c r="Q1084" s="216"/>
    </row>
    <row r="1085" spans="14:17" ht="37.15" customHeight="1">
      <c r="N1085" s="215"/>
      <c r="O1085" s="215"/>
      <c r="P1085" s="215"/>
      <c r="Q1085" s="216"/>
    </row>
    <row r="1086" spans="14:17" ht="37.15" customHeight="1">
      <c r="N1086" s="215"/>
      <c r="O1086" s="215"/>
      <c r="P1086" s="215"/>
      <c r="Q1086" s="216"/>
    </row>
    <row r="1087" spans="14:17" ht="37.15" customHeight="1">
      <c r="N1087" s="215"/>
      <c r="O1087" s="215"/>
      <c r="P1087" s="215"/>
      <c r="Q1087" s="216"/>
    </row>
    <row r="1088" spans="14:17" ht="37.15" customHeight="1">
      <c r="N1088" s="215"/>
      <c r="O1088" s="215"/>
      <c r="P1088" s="215"/>
      <c r="Q1088" s="216"/>
    </row>
    <row r="1089" spans="14:17" ht="37.15" customHeight="1">
      <c r="N1089" s="215"/>
      <c r="O1089" s="215"/>
      <c r="P1089" s="215"/>
      <c r="Q1089" s="216"/>
    </row>
    <row r="1090" spans="14:17" ht="37.15" customHeight="1">
      <c r="N1090" s="215"/>
      <c r="O1090" s="215"/>
      <c r="P1090" s="215"/>
      <c r="Q1090" s="216"/>
    </row>
    <row r="1091" spans="14:17" ht="37.15" customHeight="1">
      <c r="N1091" s="215"/>
      <c r="O1091" s="215"/>
      <c r="P1091" s="215"/>
      <c r="Q1091" s="216"/>
    </row>
    <row r="1092" spans="14:17" ht="37.15" customHeight="1">
      <c r="N1092" s="215"/>
      <c r="O1092" s="215"/>
      <c r="P1092" s="215"/>
      <c r="Q1092" s="216"/>
    </row>
    <row r="1093" spans="14:17" ht="37.15" customHeight="1">
      <c r="N1093" s="215"/>
      <c r="O1093" s="215"/>
      <c r="P1093" s="215"/>
      <c r="Q1093" s="216"/>
    </row>
    <row r="1094" spans="14:17" ht="37.15" customHeight="1">
      <c r="N1094" s="215"/>
      <c r="O1094" s="215"/>
      <c r="P1094" s="215"/>
      <c r="Q1094" s="216"/>
    </row>
    <row r="1095" spans="14:17" ht="37.15" customHeight="1">
      <c r="N1095" s="215"/>
      <c r="O1095" s="215"/>
      <c r="P1095" s="215"/>
      <c r="Q1095" s="216"/>
    </row>
    <row r="1096" spans="14:17" ht="37.15" customHeight="1">
      <c r="N1096" s="215"/>
      <c r="O1096" s="215"/>
      <c r="P1096" s="215"/>
      <c r="Q1096" s="216"/>
    </row>
    <row r="1097" spans="14:17" ht="37.15" customHeight="1">
      <c r="N1097" s="215"/>
      <c r="O1097" s="215"/>
      <c r="P1097" s="215"/>
      <c r="Q1097" s="216"/>
    </row>
    <row r="1098" spans="14:17" ht="37.15" customHeight="1">
      <c r="N1098" s="215"/>
      <c r="O1098" s="215"/>
      <c r="P1098" s="215"/>
      <c r="Q1098" s="216"/>
    </row>
    <row r="1099" spans="14:17" ht="37.15" customHeight="1">
      <c r="N1099" s="215"/>
      <c r="O1099" s="215"/>
      <c r="P1099" s="215"/>
      <c r="Q1099" s="216"/>
    </row>
    <row r="1100" spans="14:17" ht="37.15" customHeight="1">
      <c r="N1100" s="215"/>
      <c r="O1100" s="215"/>
      <c r="P1100" s="215"/>
      <c r="Q1100" s="216"/>
    </row>
    <row r="1101" spans="14:17" ht="37.15" customHeight="1">
      <c r="N1101" s="215"/>
      <c r="O1101" s="215"/>
      <c r="P1101" s="215"/>
      <c r="Q1101" s="216"/>
    </row>
    <row r="1102" spans="14:17" ht="37.15" customHeight="1">
      <c r="N1102" s="215"/>
      <c r="O1102" s="215"/>
      <c r="P1102" s="215"/>
      <c r="Q1102" s="216"/>
    </row>
    <row r="1103" spans="14:17" ht="37.15" customHeight="1">
      <c r="N1103" s="215"/>
      <c r="O1103" s="215"/>
      <c r="P1103" s="215"/>
      <c r="Q1103" s="216"/>
    </row>
    <row r="1104" spans="14:17" ht="37.15" customHeight="1">
      <c r="N1104" s="215"/>
      <c r="O1104" s="215"/>
      <c r="P1104" s="215"/>
      <c r="Q1104" s="216"/>
    </row>
    <row r="1105" spans="14:17" ht="37.15" customHeight="1">
      <c r="N1105" s="215"/>
      <c r="O1105" s="215"/>
      <c r="P1105" s="215"/>
      <c r="Q1105" s="216"/>
    </row>
    <row r="1106" spans="14:17" ht="37.15" customHeight="1">
      <c r="N1106" s="215"/>
      <c r="O1106" s="215"/>
      <c r="P1106" s="215"/>
      <c r="Q1106" s="216"/>
    </row>
    <row r="1107" spans="14:17" ht="37.15" customHeight="1">
      <c r="N1107" s="215"/>
      <c r="O1107" s="215"/>
      <c r="P1107" s="215"/>
      <c r="Q1107" s="216"/>
    </row>
    <row r="1108" spans="14:17" ht="37.15" customHeight="1">
      <c r="N1108" s="215"/>
      <c r="O1108" s="215"/>
      <c r="P1108" s="215"/>
      <c r="Q1108" s="216"/>
    </row>
    <row r="1109" spans="14:17" ht="37.15" customHeight="1">
      <c r="N1109" s="215"/>
      <c r="O1109" s="215"/>
      <c r="P1109" s="215"/>
      <c r="Q1109" s="216"/>
    </row>
    <row r="1110" spans="14:17" ht="37.15" customHeight="1">
      <c r="N1110" s="215"/>
      <c r="O1110" s="215"/>
      <c r="P1110" s="215"/>
      <c r="Q1110" s="216"/>
    </row>
    <row r="1111" spans="14:17" ht="37.15" customHeight="1">
      <c r="N1111" s="215"/>
      <c r="O1111" s="215"/>
      <c r="P1111" s="215"/>
      <c r="Q1111" s="216"/>
    </row>
    <row r="1112" spans="14:17" ht="37.15" customHeight="1">
      <c r="N1112" s="215"/>
      <c r="O1112" s="215"/>
      <c r="P1112" s="215"/>
      <c r="Q1112" s="216"/>
    </row>
    <row r="1113" spans="14:17" ht="37.15" customHeight="1">
      <c r="N1113" s="215"/>
      <c r="O1113" s="215"/>
      <c r="P1113" s="215"/>
      <c r="Q1113" s="216"/>
    </row>
    <row r="1114" spans="14:17" ht="37.15" customHeight="1">
      <c r="N1114" s="215"/>
      <c r="O1114" s="215"/>
      <c r="P1114" s="215"/>
      <c r="Q1114" s="216"/>
    </row>
    <row r="1115" spans="14:17" ht="37.15" customHeight="1">
      <c r="N1115" s="215"/>
      <c r="O1115" s="215"/>
      <c r="P1115" s="215"/>
      <c r="Q1115" s="216"/>
    </row>
    <row r="1116" spans="14:17" ht="37.15" customHeight="1">
      <c r="N1116" s="215"/>
      <c r="O1116" s="215"/>
      <c r="P1116" s="215"/>
      <c r="Q1116" s="216"/>
    </row>
    <row r="1117" spans="14:17" ht="37.15" customHeight="1">
      <c r="N1117" s="215"/>
      <c r="O1117" s="215"/>
      <c r="P1117" s="215"/>
      <c r="Q1117" s="216"/>
    </row>
    <row r="1118" spans="14:17" ht="37.15" customHeight="1">
      <c r="N1118" s="215"/>
      <c r="O1118" s="215"/>
      <c r="P1118" s="215"/>
      <c r="Q1118" s="216"/>
    </row>
    <row r="1119" spans="14:17" ht="37.15" customHeight="1">
      <c r="N1119" s="215"/>
      <c r="O1119" s="215"/>
      <c r="P1119" s="215"/>
      <c r="Q1119" s="216"/>
    </row>
    <row r="1120" spans="14:17" ht="37.15" customHeight="1">
      <c r="N1120" s="215"/>
      <c r="O1120" s="215"/>
      <c r="P1120" s="215"/>
      <c r="Q1120" s="216"/>
    </row>
    <row r="1121" spans="14:17" ht="37.15" customHeight="1">
      <c r="N1121" s="215"/>
      <c r="O1121" s="215"/>
      <c r="P1121" s="215"/>
      <c r="Q1121" s="216"/>
    </row>
    <row r="1122" spans="14:17" ht="37.15" customHeight="1">
      <c r="N1122" s="215"/>
      <c r="O1122" s="215"/>
      <c r="P1122" s="215"/>
      <c r="Q1122" s="216"/>
    </row>
    <row r="1123" spans="14:17" ht="37.15" customHeight="1">
      <c r="N1123" s="215"/>
      <c r="O1123" s="215"/>
      <c r="P1123" s="215"/>
      <c r="Q1123" s="216"/>
    </row>
    <row r="1124" spans="14:17" ht="37.15" customHeight="1">
      <c r="N1124" s="215"/>
      <c r="O1124" s="215"/>
      <c r="P1124" s="215"/>
      <c r="Q1124" s="216"/>
    </row>
    <row r="1125" spans="14:17" ht="37.15" customHeight="1">
      <c r="N1125" s="215"/>
      <c r="O1125" s="215"/>
      <c r="P1125" s="215"/>
      <c r="Q1125" s="216"/>
    </row>
    <row r="1126" spans="14:17" ht="37.15" customHeight="1">
      <c r="N1126" s="215"/>
      <c r="O1126" s="215"/>
      <c r="P1126" s="215"/>
      <c r="Q1126" s="216"/>
    </row>
    <row r="1127" spans="14:17" ht="37.15" customHeight="1">
      <c r="N1127" s="215"/>
      <c r="O1127" s="215"/>
      <c r="P1127" s="215"/>
      <c r="Q1127" s="216"/>
    </row>
    <row r="1128" spans="14:17" ht="37.15" customHeight="1">
      <c r="N1128" s="215"/>
      <c r="O1128" s="215"/>
      <c r="P1128" s="215"/>
      <c r="Q1128" s="216"/>
    </row>
    <row r="1129" spans="14:17" ht="37.15" customHeight="1">
      <c r="N1129" s="215"/>
      <c r="O1129" s="215"/>
      <c r="P1129" s="215"/>
      <c r="Q1129" s="216"/>
    </row>
    <row r="1130" spans="14:17" ht="37.15" customHeight="1">
      <c r="N1130" s="215"/>
      <c r="O1130" s="215"/>
      <c r="P1130" s="215"/>
      <c r="Q1130" s="216"/>
    </row>
    <row r="1131" spans="14:17" ht="37.15" customHeight="1">
      <c r="N1131" s="215"/>
      <c r="O1131" s="215"/>
      <c r="P1131" s="215"/>
      <c r="Q1131" s="216"/>
    </row>
    <row r="1132" spans="14:17" ht="37.15" customHeight="1">
      <c r="N1132" s="215"/>
      <c r="O1132" s="215"/>
      <c r="P1132" s="215"/>
      <c r="Q1132" s="216"/>
    </row>
    <row r="1133" spans="14:17" ht="37.15" customHeight="1">
      <c r="N1133" s="215"/>
      <c r="O1133" s="215"/>
      <c r="P1133" s="215"/>
      <c r="Q1133" s="216"/>
    </row>
    <row r="1134" spans="14:17" ht="37.15" customHeight="1">
      <c r="N1134" s="215"/>
      <c r="O1134" s="215"/>
      <c r="P1134" s="215"/>
      <c r="Q1134" s="216"/>
    </row>
    <row r="1135" spans="14:17" ht="37.15" customHeight="1">
      <c r="N1135" s="215"/>
      <c r="O1135" s="215"/>
      <c r="P1135" s="215"/>
      <c r="Q1135" s="216"/>
    </row>
    <row r="1136" spans="14:17" ht="37.15" customHeight="1">
      <c r="N1136" s="215"/>
      <c r="O1136" s="215"/>
      <c r="P1136" s="215"/>
      <c r="Q1136" s="216"/>
    </row>
    <row r="1137" spans="14:17" ht="37.15" customHeight="1">
      <c r="N1137" s="215"/>
      <c r="O1137" s="215"/>
      <c r="P1137" s="215"/>
      <c r="Q1137" s="216"/>
    </row>
    <row r="1138" spans="14:17" ht="37.15" customHeight="1">
      <c r="N1138" s="215"/>
      <c r="O1138" s="215"/>
      <c r="P1138" s="215"/>
      <c r="Q1138" s="216"/>
    </row>
    <row r="1139" spans="14:17" ht="37.15" customHeight="1">
      <c r="N1139" s="215"/>
      <c r="O1139" s="215"/>
      <c r="P1139" s="215"/>
      <c r="Q1139" s="216"/>
    </row>
    <row r="1140" spans="14:17" ht="37.15" customHeight="1">
      <c r="N1140" s="215"/>
      <c r="O1140" s="215"/>
      <c r="P1140" s="215"/>
      <c r="Q1140" s="216"/>
    </row>
    <row r="1141" spans="14:17" ht="37.15" customHeight="1">
      <c r="N1141" s="215"/>
      <c r="O1141" s="215"/>
      <c r="P1141" s="215"/>
      <c r="Q1141" s="216"/>
    </row>
    <row r="1142" spans="14:17" ht="37.15" customHeight="1">
      <c r="N1142" s="215"/>
      <c r="O1142" s="215"/>
      <c r="P1142" s="215"/>
      <c r="Q1142" s="216"/>
    </row>
    <row r="1143" spans="14:17" ht="37.15" customHeight="1">
      <c r="N1143" s="215"/>
      <c r="O1143" s="215"/>
      <c r="P1143" s="215"/>
      <c r="Q1143" s="216"/>
    </row>
    <row r="1144" spans="14:17" ht="37.15" customHeight="1">
      <c r="N1144" s="215"/>
      <c r="O1144" s="215"/>
      <c r="P1144" s="215"/>
      <c r="Q1144" s="216"/>
    </row>
    <row r="1145" spans="14:17" ht="37.15" customHeight="1">
      <c r="N1145" s="215"/>
      <c r="O1145" s="215"/>
      <c r="P1145" s="215"/>
      <c r="Q1145" s="216"/>
    </row>
    <row r="1146" spans="14:17" ht="37.15" customHeight="1">
      <c r="N1146" s="215"/>
      <c r="O1146" s="215"/>
      <c r="P1146" s="215"/>
      <c r="Q1146" s="216"/>
    </row>
    <row r="1147" spans="14:17" ht="37.15" customHeight="1">
      <c r="N1147" s="215"/>
      <c r="O1147" s="215"/>
      <c r="P1147" s="215"/>
      <c r="Q1147" s="216"/>
    </row>
    <row r="1148" spans="14:17" ht="37.15" customHeight="1">
      <c r="N1148" s="215"/>
      <c r="O1148" s="215"/>
      <c r="P1148" s="215"/>
      <c r="Q1148" s="216"/>
    </row>
    <row r="1149" spans="14:17" ht="37.15" customHeight="1">
      <c r="N1149" s="215"/>
      <c r="O1149" s="215"/>
      <c r="P1149" s="215"/>
      <c r="Q1149" s="216"/>
    </row>
    <row r="1150" spans="14:17" ht="37.15" customHeight="1">
      <c r="N1150" s="215"/>
      <c r="O1150" s="215"/>
      <c r="P1150" s="215"/>
      <c r="Q1150" s="216"/>
    </row>
    <row r="1151" spans="14:17" ht="37.15" customHeight="1">
      <c r="N1151" s="215"/>
      <c r="O1151" s="215"/>
      <c r="P1151" s="215"/>
      <c r="Q1151" s="216"/>
    </row>
    <row r="1152" spans="14:17" ht="37.15" customHeight="1">
      <c r="N1152" s="215"/>
      <c r="O1152" s="215"/>
      <c r="P1152" s="215"/>
      <c r="Q1152" s="216"/>
    </row>
    <row r="1153" spans="14:17" ht="37.15" customHeight="1">
      <c r="N1153" s="215"/>
      <c r="O1153" s="215"/>
      <c r="P1153" s="215"/>
      <c r="Q1153" s="216"/>
    </row>
    <row r="1154" spans="14:17" ht="37.15" customHeight="1">
      <c r="N1154" s="215"/>
      <c r="O1154" s="215"/>
      <c r="P1154" s="215"/>
      <c r="Q1154" s="216"/>
    </row>
    <row r="1155" spans="14:17" ht="37.15" customHeight="1">
      <c r="N1155" s="215"/>
      <c r="O1155" s="215"/>
      <c r="P1155" s="215"/>
      <c r="Q1155" s="216"/>
    </row>
    <row r="1156" spans="14:17" ht="37.15" customHeight="1">
      <c r="N1156" s="215"/>
      <c r="O1156" s="215"/>
      <c r="P1156" s="215"/>
      <c r="Q1156" s="216"/>
    </row>
    <row r="1157" spans="14:17" ht="37.15" customHeight="1">
      <c r="N1157" s="215"/>
      <c r="O1157" s="215"/>
      <c r="P1157" s="215"/>
      <c r="Q1157" s="216"/>
    </row>
    <row r="1158" spans="14:17" ht="37.15" customHeight="1">
      <c r="N1158" s="215"/>
      <c r="O1158" s="215"/>
      <c r="P1158" s="215"/>
      <c r="Q1158" s="216"/>
    </row>
    <row r="1159" spans="14:17" ht="37.15" customHeight="1">
      <c r="N1159" s="215"/>
      <c r="O1159" s="215"/>
      <c r="P1159" s="215"/>
      <c r="Q1159" s="216"/>
    </row>
    <row r="1160" spans="14:17" ht="37.15" customHeight="1">
      <c r="N1160" s="215"/>
      <c r="O1160" s="215"/>
      <c r="P1160" s="215"/>
      <c r="Q1160" s="216"/>
    </row>
    <row r="1161" spans="14:17" ht="37.15" customHeight="1">
      <c r="N1161" s="215"/>
      <c r="O1161" s="215"/>
      <c r="P1161" s="215"/>
      <c r="Q1161" s="216"/>
    </row>
    <row r="1162" spans="14:17" ht="37.15" customHeight="1">
      <c r="N1162" s="215"/>
      <c r="O1162" s="215"/>
      <c r="P1162" s="215"/>
      <c r="Q1162" s="216"/>
    </row>
    <row r="1163" spans="14:17" ht="37.15" customHeight="1">
      <c r="N1163" s="215"/>
      <c r="O1163" s="215"/>
      <c r="P1163" s="215"/>
      <c r="Q1163" s="216"/>
    </row>
    <row r="1164" spans="14:17" ht="37.15" customHeight="1">
      <c r="N1164" s="215"/>
      <c r="O1164" s="215"/>
      <c r="P1164" s="215"/>
      <c r="Q1164" s="216"/>
    </row>
    <row r="1165" spans="14:17" ht="37.15" customHeight="1">
      <c r="N1165" s="215"/>
      <c r="O1165" s="215"/>
      <c r="P1165" s="215"/>
      <c r="Q1165" s="216"/>
    </row>
    <row r="1166" spans="14:17" ht="37.15" customHeight="1">
      <c r="N1166" s="215"/>
      <c r="O1166" s="215"/>
      <c r="P1166" s="215"/>
      <c r="Q1166" s="216"/>
    </row>
    <row r="1167" spans="14:17" ht="37.15" customHeight="1">
      <c r="N1167" s="215"/>
      <c r="O1167" s="215"/>
      <c r="P1167" s="215"/>
      <c r="Q1167" s="216"/>
    </row>
    <row r="1168" spans="14:17" ht="37.15" customHeight="1">
      <c r="N1168" s="215"/>
      <c r="O1168" s="215"/>
      <c r="P1168" s="215"/>
      <c r="Q1168" s="216"/>
    </row>
    <row r="1169" spans="14:17" ht="37.15" customHeight="1">
      <c r="N1169" s="215"/>
      <c r="O1169" s="215"/>
      <c r="P1169" s="215"/>
      <c r="Q1169" s="216"/>
    </row>
    <row r="1170" spans="14:17" ht="37.15" customHeight="1">
      <c r="N1170" s="215"/>
      <c r="O1170" s="215"/>
      <c r="P1170" s="215"/>
      <c r="Q1170" s="216"/>
    </row>
    <row r="1171" spans="14:17" ht="37.15" customHeight="1">
      <c r="N1171" s="215"/>
      <c r="O1171" s="215"/>
      <c r="P1171" s="215"/>
      <c r="Q1171" s="216"/>
    </row>
    <row r="1172" spans="14:17" ht="37.15" customHeight="1">
      <c r="N1172" s="215"/>
      <c r="O1172" s="215"/>
      <c r="P1172" s="215"/>
      <c r="Q1172" s="216"/>
    </row>
    <row r="1173" spans="14:17" ht="37.15" customHeight="1">
      <c r="N1173" s="215"/>
      <c r="O1173" s="215"/>
      <c r="P1173" s="215"/>
      <c r="Q1173" s="216"/>
    </row>
    <row r="1174" spans="14:17" ht="37.15" customHeight="1">
      <c r="N1174" s="215"/>
      <c r="O1174" s="215"/>
      <c r="P1174" s="215"/>
      <c r="Q1174" s="216"/>
    </row>
    <row r="1175" spans="14:17" ht="37.15" customHeight="1">
      <c r="N1175" s="215"/>
      <c r="O1175" s="215"/>
      <c r="P1175" s="215"/>
      <c r="Q1175" s="216"/>
    </row>
    <row r="1176" spans="14:17" ht="37.15" customHeight="1">
      <c r="N1176" s="215"/>
      <c r="O1176" s="215"/>
      <c r="P1176" s="215"/>
      <c r="Q1176" s="216"/>
    </row>
    <row r="1177" spans="14:17" ht="37.15" customHeight="1">
      <c r="N1177" s="215"/>
      <c r="O1177" s="215"/>
      <c r="P1177" s="215"/>
      <c r="Q1177" s="216"/>
    </row>
    <row r="1178" spans="14:17" ht="37.15" customHeight="1">
      <c r="N1178" s="215"/>
      <c r="O1178" s="215"/>
      <c r="P1178" s="215"/>
      <c r="Q1178" s="216"/>
    </row>
    <row r="1179" spans="14:17" ht="37.15" customHeight="1">
      <c r="N1179" s="215"/>
      <c r="O1179" s="215"/>
      <c r="P1179" s="215"/>
      <c r="Q1179" s="216"/>
    </row>
    <row r="1180" spans="14:17" ht="37.15" customHeight="1">
      <c r="N1180" s="215"/>
      <c r="O1180" s="215"/>
      <c r="P1180" s="215"/>
      <c r="Q1180" s="216"/>
    </row>
    <row r="1181" spans="14:17" ht="37.15" customHeight="1">
      <c r="N1181" s="215"/>
      <c r="O1181" s="215"/>
      <c r="P1181" s="215"/>
      <c r="Q1181" s="216"/>
    </row>
    <row r="1182" spans="14:17" ht="37.15" customHeight="1">
      <c r="N1182" s="215"/>
      <c r="O1182" s="215"/>
      <c r="P1182" s="215"/>
      <c r="Q1182" s="216"/>
    </row>
    <row r="1183" spans="14:17" ht="37.15" customHeight="1">
      <c r="N1183" s="215"/>
      <c r="O1183" s="215"/>
      <c r="P1183" s="215"/>
      <c r="Q1183" s="216"/>
    </row>
    <row r="1184" spans="14:17" ht="37.15" customHeight="1">
      <c r="N1184" s="215"/>
      <c r="O1184" s="215"/>
      <c r="P1184" s="215"/>
      <c r="Q1184" s="216"/>
    </row>
    <row r="1185" spans="14:17" ht="37.15" customHeight="1">
      <c r="N1185" s="215"/>
      <c r="O1185" s="215"/>
      <c r="P1185" s="215"/>
      <c r="Q1185" s="216"/>
    </row>
    <row r="1186" spans="14:17" ht="37.15" customHeight="1">
      <c r="N1186" s="215"/>
      <c r="O1186" s="215"/>
      <c r="P1186" s="215"/>
      <c r="Q1186" s="216"/>
    </row>
    <row r="1187" spans="14:17" ht="37.15" customHeight="1">
      <c r="N1187" s="215"/>
      <c r="O1187" s="215"/>
      <c r="P1187" s="215"/>
      <c r="Q1187" s="216"/>
    </row>
    <row r="1188" spans="14:17" ht="37.15" customHeight="1">
      <c r="N1188" s="215"/>
      <c r="O1188" s="215"/>
      <c r="P1188" s="215"/>
      <c r="Q1188" s="216"/>
    </row>
    <row r="1189" spans="14:17" ht="37.15" customHeight="1">
      <c r="N1189" s="215"/>
      <c r="O1189" s="215"/>
      <c r="P1189" s="215"/>
      <c r="Q1189" s="216"/>
    </row>
    <row r="1190" spans="14:17" ht="37.15" customHeight="1">
      <c r="N1190" s="215"/>
      <c r="O1190" s="215"/>
      <c r="P1190" s="215"/>
      <c r="Q1190" s="216"/>
    </row>
    <row r="1191" spans="14:17" ht="37.15" customHeight="1">
      <c r="N1191" s="215"/>
      <c r="O1191" s="215"/>
      <c r="P1191" s="215"/>
      <c r="Q1191" s="216"/>
    </row>
    <row r="1192" spans="14:17" ht="37.15" customHeight="1">
      <c r="N1192" s="215"/>
      <c r="O1192" s="215"/>
      <c r="P1192" s="215"/>
      <c r="Q1192" s="216"/>
    </row>
    <row r="1193" spans="14:17" ht="37.15" customHeight="1">
      <c r="N1193" s="215"/>
      <c r="O1193" s="215"/>
      <c r="P1193" s="215"/>
      <c r="Q1193" s="216"/>
    </row>
    <row r="1194" spans="14:17" ht="37.15" customHeight="1">
      <c r="N1194" s="215"/>
      <c r="O1194" s="215"/>
      <c r="P1194" s="215"/>
      <c r="Q1194" s="216"/>
    </row>
    <row r="1195" spans="14:17" ht="37.15" customHeight="1">
      <c r="N1195" s="215"/>
      <c r="O1195" s="215"/>
      <c r="P1195" s="215"/>
      <c r="Q1195" s="216"/>
    </row>
    <row r="1196" spans="14:17" ht="37.15" customHeight="1">
      <c r="N1196" s="215"/>
      <c r="O1196" s="215"/>
      <c r="P1196" s="215"/>
      <c r="Q1196" s="216"/>
    </row>
    <row r="1197" spans="14:17" ht="37.15" customHeight="1">
      <c r="N1197" s="215"/>
      <c r="O1197" s="215"/>
      <c r="P1197" s="215"/>
      <c r="Q1197" s="216"/>
    </row>
    <row r="1198" spans="14:17" ht="37.15" customHeight="1">
      <c r="N1198" s="215"/>
      <c r="O1198" s="215"/>
      <c r="P1198" s="215"/>
      <c r="Q1198" s="216"/>
    </row>
    <row r="1199" spans="14:17" ht="37.15" customHeight="1">
      <c r="N1199" s="215"/>
      <c r="O1199" s="215"/>
      <c r="P1199" s="215"/>
      <c r="Q1199" s="216"/>
    </row>
    <row r="1200" spans="14:17" ht="37.15" customHeight="1">
      <c r="N1200" s="215"/>
      <c r="O1200" s="215"/>
      <c r="P1200" s="215"/>
      <c r="Q1200" s="216"/>
    </row>
    <row r="1201" spans="14:17" ht="37.15" customHeight="1">
      <c r="N1201" s="215"/>
      <c r="O1201" s="215"/>
      <c r="P1201" s="215"/>
      <c r="Q1201" s="216"/>
    </row>
    <row r="1202" spans="14:17" ht="37.15" customHeight="1">
      <c r="N1202" s="215"/>
      <c r="O1202" s="215"/>
      <c r="P1202" s="215"/>
      <c r="Q1202" s="216"/>
    </row>
    <row r="1203" spans="14:17" ht="37.15" customHeight="1">
      <c r="N1203" s="215"/>
      <c r="O1203" s="215"/>
      <c r="P1203" s="215"/>
      <c r="Q1203" s="216"/>
    </row>
    <row r="1204" spans="14:17" ht="37.15" customHeight="1">
      <c r="N1204" s="215"/>
      <c r="O1204" s="215"/>
      <c r="P1204" s="215"/>
      <c r="Q1204" s="216"/>
    </row>
    <row r="1205" spans="14:17" ht="37.15" customHeight="1">
      <c r="N1205" s="215"/>
      <c r="O1205" s="215"/>
      <c r="P1205" s="215"/>
      <c r="Q1205" s="216"/>
    </row>
    <row r="1206" spans="14:17" ht="37.15" customHeight="1">
      <c r="N1206" s="215"/>
      <c r="O1206" s="215"/>
      <c r="P1206" s="215"/>
      <c r="Q1206" s="216"/>
    </row>
    <row r="1207" spans="14:17" ht="37.15" customHeight="1">
      <c r="N1207" s="215"/>
      <c r="O1207" s="215"/>
      <c r="P1207" s="215"/>
      <c r="Q1207" s="216"/>
    </row>
    <row r="1208" spans="14:17" ht="37.15" customHeight="1">
      <c r="N1208" s="215"/>
      <c r="O1208" s="215"/>
      <c r="P1208" s="215"/>
      <c r="Q1208" s="216"/>
    </row>
    <row r="1209" spans="14:17" ht="37.15" customHeight="1">
      <c r="N1209" s="215"/>
      <c r="O1209" s="215"/>
      <c r="P1209" s="215"/>
      <c r="Q1209" s="216"/>
    </row>
    <row r="1210" spans="14:17" ht="37.15" customHeight="1">
      <c r="N1210" s="215"/>
      <c r="O1210" s="215"/>
      <c r="P1210" s="215"/>
      <c r="Q1210" s="216"/>
    </row>
    <row r="1211" spans="14:17" ht="37.15" customHeight="1">
      <c r="N1211" s="215"/>
      <c r="O1211" s="215"/>
      <c r="P1211" s="215"/>
      <c r="Q1211" s="216"/>
    </row>
    <row r="1212" spans="14:17" ht="37.15" customHeight="1">
      <c r="N1212" s="215"/>
      <c r="O1212" s="215"/>
      <c r="P1212" s="215"/>
      <c r="Q1212" s="216"/>
    </row>
    <row r="1213" spans="14:17" ht="37.15" customHeight="1">
      <c r="N1213" s="215"/>
      <c r="O1213" s="215"/>
      <c r="P1213" s="215"/>
      <c r="Q1213" s="216"/>
    </row>
    <row r="1214" spans="14:17" ht="37.15" customHeight="1">
      <c r="N1214" s="215"/>
      <c r="O1214" s="215"/>
      <c r="P1214" s="215"/>
      <c r="Q1214" s="216"/>
    </row>
    <row r="1215" spans="14:17" ht="37.15" customHeight="1">
      <c r="N1215" s="215"/>
      <c r="O1215" s="215"/>
      <c r="P1215" s="215"/>
      <c r="Q1215" s="216"/>
    </row>
    <row r="1216" spans="14:17" ht="37.15" customHeight="1">
      <c r="N1216" s="215"/>
      <c r="O1216" s="215"/>
      <c r="P1216" s="215"/>
      <c r="Q1216" s="216"/>
    </row>
    <row r="1217" spans="14:17" ht="37.15" customHeight="1">
      <c r="N1217" s="215"/>
      <c r="O1217" s="215"/>
      <c r="P1217" s="215"/>
      <c r="Q1217" s="216"/>
    </row>
    <row r="1218" spans="14:17" ht="37.15" customHeight="1">
      <c r="N1218" s="215"/>
      <c r="O1218" s="215"/>
      <c r="P1218" s="215"/>
      <c r="Q1218" s="216"/>
    </row>
    <row r="1219" spans="14:17" ht="37.15" customHeight="1">
      <c r="N1219" s="215"/>
      <c r="O1219" s="215"/>
      <c r="P1219" s="215"/>
      <c r="Q1219" s="216"/>
    </row>
    <row r="1220" spans="14:17" ht="37.15" customHeight="1">
      <c r="N1220" s="215"/>
      <c r="O1220" s="215"/>
      <c r="P1220" s="215"/>
      <c r="Q1220" s="216"/>
    </row>
    <row r="1221" spans="14:17" ht="37.15" customHeight="1">
      <c r="N1221" s="215"/>
      <c r="O1221" s="215"/>
      <c r="P1221" s="215"/>
      <c r="Q1221" s="216"/>
    </row>
    <row r="1222" spans="14:17" ht="37.15" customHeight="1">
      <c r="N1222" s="215"/>
      <c r="O1222" s="215"/>
      <c r="P1222" s="215"/>
      <c r="Q1222" s="216"/>
    </row>
    <row r="1223" spans="14:17" ht="37.15" customHeight="1">
      <c r="N1223" s="215"/>
      <c r="O1223" s="215"/>
      <c r="P1223" s="215"/>
      <c r="Q1223" s="216"/>
    </row>
    <row r="1224" spans="14:17" ht="37.15" customHeight="1">
      <c r="N1224" s="215"/>
      <c r="O1224" s="215"/>
      <c r="P1224" s="215"/>
      <c r="Q1224" s="216"/>
    </row>
    <row r="1225" spans="14:17" ht="37.15" customHeight="1">
      <c r="N1225" s="215"/>
      <c r="O1225" s="215"/>
      <c r="P1225" s="215"/>
      <c r="Q1225" s="216"/>
    </row>
    <row r="1226" spans="14:17" ht="37.15" customHeight="1">
      <c r="N1226" s="215"/>
      <c r="O1226" s="215"/>
      <c r="P1226" s="215"/>
      <c r="Q1226" s="216"/>
    </row>
    <row r="1227" spans="14:17" ht="37.15" customHeight="1">
      <c r="N1227" s="215"/>
      <c r="O1227" s="215"/>
      <c r="P1227" s="215"/>
      <c r="Q1227" s="216"/>
    </row>
    <row r="1228" spans="14:17" ht="37.15" customHeight="1">
      <c r="N1228" s="215"/>
      <c r="O1228" s="215"/>
      <c r="P1228" s="215"/>
      <c r="Q1228" s="216"/>
    </row>
    <row r="1229" spans="14:17" ht="37.15" customHeight="1">
      <c r="N1229" s="215"/>
      <c r="O1229" s="215"/>
      <c r="P1229" s="215"/>
      <c r="Q1229" s="216"/>
    </row>
    <row r="1230" spans="14:17" ht="37.15" customHeight="1">
      <c r="N1230" s="215"/>
      <c r="O1230" s="215"/>
      <c r="P1230" s="215"/>
      <c r="Q1230" s="216"/>
    </row>
    <row r="1231" spans="14:17" ht="37.15" customHeight="1">
      <c r="N1231" s="215"/>
      <c r="O1231" s="215"/>
      <c r="P1231" s="215"/>
      <c r="Q1231" s="216"/>
    </row>
    <row r="1232" spans="14:17" ht="37.15" customHeight="1">
      <c r="N1232" s="215"/>
      <c r="O1232" s="215"/>
      <c r="P1232" s="215"/>
      <c r="Q1232" s="216"/>
    </row>
    <row r="1233" spans="14:17" ht="37.15" customHeight="1">
      <c r="N1233" s="215"/>
      <c r="O1233" s="215"/>
      <c r="P1233" s="215"/>
      <c r="Q1233" s="216"/>
    </row>
    <row r="1234" spans="14:17" ht="37.15" customHeight="1">
      <c r="N1234" s="215"/>
      <c r="O1234" s="215"/>
      <c r="P1234" s="215"/>
      <c r="Q1234" s="216"/>
    </row>
    <row r="1235" spans="14:17" ht="37.15" customHeight="1">
      <c r="N1235" s="215"/>
      <c r="O1235" s="215"/>
      <c r="P1235" s="215"/>
      <c r="Q1235" s="216"/>
    </row>
    <row r="1236" spans="14:17" ht="37.15" customHeight="1">
      <c r="N1236" s="215"/>
      <c r="O1236" s="215"/>
      <c r="P1236" s="215"/>
      <c r="Q1236" s="216"/>
    </row>
    <row r="1237" spans="14:17" ht="37.15" customHeight="1">
      <c r="N1237" s="215"/>
      <c r="O1237" s="215"/>
      <c r="P1237" s="215"/>
      <c r="Q1237" s="216"/>
    </row>
    <row r="1238" spans="14:17" ht="37.15" customHeight="1">
      <c r="N1238" s="215"/>
      <c r="O1238" s="215"/>
      <c r="P1238" s="215"/>
      <c r="Q1238" s="216"/>
    </row>
    <row r="1239" spans="14:17" ht="37.15" customHeight="1">
      <c r="N1239" s="215"/>
      <c r="O1239" s="215"/>
      <c r="P1239" s="215"/>
      <c r="Q1239" s="216"/>
    </row>
    <row r="1240" spans="14:17" ht="37.15" customHeight="1">
      <c r="N1240" s="215"/>
      <c r="O1240" s="215"/>
      <c r="P1240" s="215"/>
      <c r="Q1240" s="216"/>
    </row>
    <row r="1241" spans="14:17" ht="37.15" customHeight="1">
      <c r="N1241" s="215"/>
      <c r="O1241" s="215"/>
      <c r="P1241" s="215"/>
    </row>
    <row r="1242" spans="14:17" ht="37.15" customHeight="1">
      <c r="N1242" s="215"/>
      <c r="O1242" s="215"/>
      <c r="P1242" s="215"/>
    </row>
    <row r="1243" spans="14:17" ht="37.15" customHeight="1">
      <c r="N1243" s="215"/>
      <c r="O1243" s="215"/>
      <c r="P1243" s="215"/>
    </row>
    <row r="1244" spans="14:17" ht="37.15" customHeight="1">
      <c r="N1244" s="215"/>
      <c r="O1244" s="215"/>
      <c r="P1244" s="215"/>
    </row>
    <row r="1245" spans="14:17" ht="37.15" customHeight="1">
      <c r="N1245" s="215"/>
      <c r="O1245" s="215"/>
      <c r="P1245" s="215"/>
    </row>
    <row r="1246" spans="14:17" ht="37.15" customHeight="1">
      <c r="N1246" s="215"/>
      <c r="O1246" s="215"/>
      <c r="P1246" s="215"/>
    </row>
    <row r="1247" spans="14:17" ht="37.15" customHeight="1">
      <c r="N1247" s="215"/>
      <c r="O1247" s="215"/>
      <c r="P1247" s="215"/>
    </row>
    <row r="1248" spans="14:17" ht="37.15" customHeight="1">
      <c r="N1248" s="215"/>
      <c r="O1248" s="215"/>
      <c r="P1248" s="215"/>
    </row>
    <row r="1249" spans="14:16" ht="37.15" customHeight="1">
      <c r="N1249" s="215"/>
      <c r="O1249" s="215"/>
      <c r="P1249" s="215"/>
    </row>
    <row r="1250" spans="14:16" ht="37.15" customHeight="1">
      <c r="N1250" s="215"/>
      <c r="O1250" s="215"/>
      <c r="P1250" s="215"/>
    </row>
    <row r="1251" spans="14:16" ht="37.15" customHeight="1">
      <c r="N1251" s="215"/>
      <c r="O1251" s="215"/>
      <c r="P1251" s="215"/>
    </row>
    <row r="1252" spans="14:16" ht="37.15" customHeight="1">
      <c r="N1252" s="215"/>
      <c r="O1252" s="215"/>
      <c r="P1252" s="215"/>
    </row>
    <row r="1253" spans="14:16" ht="37.15" customHeight="1">
      <c r="N1253" s="215"/>
      <c r="O1253" s="215"/>
      <c r="P1253" s="215"/>
    </row>
    <row r="1254" spans="14:16" ht="37.15" customHeight="1">
      <c r="N1254" s="215"/>
      <c r="O1254" s="215"/>
      <c r="P1254" s="215"/>
    </row>
    <row r="1255" spans="14:16" ht="37.15" customHeight="1">
      <c r="N1255" s="215"/>
      <c r="O1255" s="215"/>
      <c r="P1255" s="215"/>
    </row>
    <row r="1256" spans="14:16" ht="37.15" customHeight="1">
      <c r="N1256" s="215"/>
      <c r="O1256" s="215"/>
      <c r="P1256" s="215"/>
    </row>
    <row r="1257" spans="14:16" ht="37.15" customHeight="1">
      <c r="N1257" s="215"/>
      <c r="O1257" s="215"/>
      <c r="P1257" s="215"/>
    </row>
    <row r="1258" spans="14:16" ht="37.15" customHeight="1">
      <c r="N1258" s="215"/>
      <c r="O1258" s="215"/>
      <c r="P1258" s="215"/>
    </row>
    <row r="1259" spans="14:16" ht="37.15" customHeight="1">
      <c r="N1259" s="215"/>
      <c r="O1259" s="215"/>
      <c r="P1259" s="215"/>
    </row>
    <row r="1260" spans="14:16" ht="37.15" customHeight="1">
      <c r="N1260" s="215"/>
      <c r="O1260" s="215"/>
      <c r="P1260" s="215"/>
    </row>
    <row r="1261" spans="14:16" ht="37.15" customHeight="1">
      <c r="N1261" s="215"/>
      <c r="O1261" s="215"/>
      <c r="P1261" s="215"/>
    </row>
    <row r="1262" spans="14:16" ht="37.15" customHeight="1">
      <c r="N1262" s="215"/>
      <c r="O1262" s="215"/>
      <c r="P1262" s="215"/>
    </row>
    <row r="1263" spans="14:16" ht="37.15" customHeight="1">
      <c r="N1263" s="215"/>
      <c r="O1263" s="215"/>
      <c r="P1263" s="215"/>
    </row>
    <row r="1264" spans="14:16" ht="37.15" customHeight="1">
      <c r="N1264" s="215"/>
      <c r="O1264" s="215"/>
      <c r="P1264" s="215"/>
    </row>
    <row r="1265" spans="14:16" ht="37.15" customHeight="1">
      <c r="N1265" s="215"/>
      <c r="O1265" s="215"/>
      <c r="P1265" s="215"/>
    </row>
    <row r="1266" spans="14:16" ht="37.15" customHeight="1">
      <c r="N1266" s="215"/>
      <c r="O1266" s="215"/>
      <c r="P1266" s="215"/>
    </row>
    <row r="1267" spans="14:16" ht="37.15" customHeight="1">
      <c r="N1267" s="215"/>
      <c r="O1267" s="215"/>
      <c r="P1267" s="215"/>
    </row>
    <row r="1268" spans="14:16" ht="37.15" customHeight="1">
      <c r="N1268" s="215"/>
      <c r="O1268" s="215"/>
      <c r="P1268" s="215"/>
    </row>
    <row r="1269" spans="14:16" ht="37.15" customHeight="1">
      <c r="N1269" s="215"/>
      <c r="O1269" s="215"/>
      <c r="P1269" s="215"/>
    </row>
    <row r="1270" spans="14:16" ht="37.15" customHeight="1">
      <c r="N1270" s="215"/>
      <c r="O1270" s="215"/>
      <c r="P1270" s="215"/>
    </row>
    <row r="1271" spans="14:16" ht="37.15" customHeight="1">
      <c r="N1271" s="215"/>
      <c r="O1271" s="215"/>
      <c r="P1271" s="215"/>
    </row>
    <row r="1272" spans="14:16" ht="37.15" customHeight="1">
      <c r="N1272" s="215"/>
      <c r="O1272" s="215"/>
      <c r="P1272" s="215"/>
    </row>
    <row r="1273" spans="14:16" ht="37.15" customHeight="1">
      <c r="N1273" s="215"/>
      <c r="O1273" s="215"/>
      <c r="P1273" s="215"/>
    </row>
    <row r="1274" spans="14:16" ht="37.15" customHeight="1">
      <c r="N1274" s="215"/>
      <c r="O1274" s="215"/>
      <c r="P1274" s="215"/>
    </row>
    <row r="1275" spans="14:16" ht="37.15" customHeight="1">
      <c r="N1275" s="215"/>
      <c r="O1275" s="215"/>
      <c r="P1275" s="215"/>
    </row>
    <row r="1276" spans="14:16" ht="37.15" customHeight="1">
      <c r="N1276" s="215"/>
      <c r="O1276" s="215"/>
      <c r="P1276" s="215"/>
    </row>
    <row r="1277" spans="14:16" ht="37.15" customHeight="1">
      <c r="N1277" s="215"/>
      <c r="O1277" s="215"/>
      <c r="P1277" s="215"/>
    </row>
    <row r="1278" spans="14:16" ht="37.15" customHeight="1">
      <c r="N1278" s="215"/>
      <c r="O1278" s="215"/>
      <c r="P1278" s="215"/>
    </row>
    <row r="1279" spans="14:16" ht="37.15" customHeight="1">
      <c r="N1279" s="215"/>
      <c r="O1279" s="215"/>
      <c r="P1279" s="215"/>
    </row>
    <row r="1280" spans="14:16" ht="37.15" customHeight="1">
      <c r="N1280" s="215"/>
      <c r="O1280" s="215"/>
      <c r="P1280" s="215"/>
    </row>
    <row r="1281" spans="14:16" ht="37.15" customHeight="1">
      <c r="N1281" s="215"/>
      <c r="O1281" s="215"/>
      <c r="P1281" s="215"/>
    </row>
    <row r="1282" spans="14:16" ht="37.15" customHeight="1">
      <c r="N1282" s="215"/>
      <c r="O1282" s="215"/>
      <c r="P1282" s="215"/>
    </row>
    <row r="1283" spans="14:16" ht="37.15" customHeight="1">
      <c r="N1283" s="215"/>
      <c r="O1283" s="215"/>
      <c r="P1283" s="215"/>
    </row>
    <row r="1284" spans="14:16" ht="37.15" customHeight="1">
      <c r="N1284" s="215"/>
      <c r="O1284" s="215"/>
      <c r="P1284" s="215"/>
    </row>
    <row r="1285" spans="14:16" ht="37.15" customHeight="1">
      <c r="N1285" s="215"/>
      <c r="O1285" s="215"/>
      <c r="P1285" s="215"/>
    </row>
    <row r="1286" spans="14:16" ht="37.15" customHeight="1">
      <c r="N1286" s="215"/>
      <c r="O1286" s="215"/>
      <c r="P1286" s="215"/>
    </row>
    <row r="1287" spans="14:16" ht="37.15" customHeight="1">
      <c r="N1287" s="215"/>
      <c r="O1287" s="215"/>
      <c r="P1287" s="215"/>
    </row>
    <row r="1288" spans="14:16" ht="37.15" customHeight="1">
      <c r="N1288" s="215"/>
      <c r="O1288" s="215"/>
      <c r="P1288" s="215"/>
    </row>
    <row r="1289" spans="14:16" ht="37.15" customHeight="1">
      <c r="N1289" s="215"/>
      <c r="O1289" s="215"/>
      <c r="P1289" s="215"/>
    </row>
    <row r="1290" spans="14:16" ht="37.15" customHeight="1">
      <c r="N1290" s="215"/>
      <c r="O1290" s="215"/>
      <c r="P1290" s="215"/>
    </row>
    <row r="1291" spans="14:16" ht="37.15" customHeight="1">
      <c r="N1291" s="215"/>
      <c r="O1291" s="215"/>
      <c r="P1291" s="215"/>
    </row>
    <row r="1292" spans="14:16" ht="37.15" customHeight="1">
      <c r="N1292" s="215"/>
      <c r="O1292" s="215"/>
      <c r="P1292" s="215"/>
    </row>
    <row r="1293" spans="14:16" ht="37.15" customHeight="1">
      <c r="N1293" s="215"/>
      <c r="O1293" s="215"/>
      <c r="P1293" s="215"/>
    </row>
    <row r="1294" spans="14:16" ht="37.15" customHeight="1">
      <c r="N1294" s="215"/>
      <c r="O1294" s="215"/>
      <c r="P1294" s="215"/>
    </row>
    <row r="1295" spans="14:16" ht="37.15" customHeight="1">
      <c r="N1295" s="215"/>
      <c r="O1295" s="215"/>
      <c r="P1295" s="215"/>
    </row>
    <row r="1296" spans="14:16" ht="37.15" customHeight="1">
      <c r="N1296" s="215"/>
      <c r="O1296" s="215"/>
      <c r="P1296" s="215"/>
    </row>
    <row r="1297" spans="14:16" ht="37.15" customHeight="1">
      <c r="N1297" s="215"/>
      <c r="O1297" s="215"/>
      <c r="P1297" s="215"/>
    </row>
    <row r="1298" spans="14:16" ht="37.15" customHeight="1">
      <c r="N1298" s="215"/>
      <c r="O1298" s="215"/>
      <c r="P1298" s="215"/>
    </row>
    <row r="1299" spans="14:16" ht="37.15" customHeight="1">
      <c r="N1299" s="215"/>
      <c r="O1299" s="215"/>
      <c r="P1299" s="215"/>
    </row>
    <row r="1300" spans="14:16" ht="37.15" customHeight="1">
      <c r="N1300" s="215"/>
      <c r="O1300" s="215"/>
      <c r="P1300" s="215"/>
    </row>
    <row r="1301" spans="14:16" ht="37.15" customHeight="1">
      <c r="N1301" s="215"/>
      <c r="O1301" s="215"/>
      <c r="P1301" s="215"/>
    </row>
    <row r="1302" spans="14:16" ht="37.15" customHeight="1">
      <c r="N1302" s="215"/>
      <c r="O1302" s="215"/>
      <c r="P1302" s="215"/>
    </row>
    <row r="1303" spans="14:16" ht="37.15" customHeight="1">
      <c r="N1303" s="215"/>
      <c r="O1303" s="215"/>
      <c r="P1303" s="215"/>
    </row>
    <row r="1304" spans="14:16" ht="37.15" customHeight="1">
      <c r="N1304" s="215"/>
      <c r="O1304" s="215"/>
      <c r="P1304" s="215"/>
    </row>
    <row r="1305" spans="14:16" ht="37.15" customHeight="1">
      <c r="N1305" s="215"/>
      <c r="O1305" s="215"/>
      <c r="P1305" s="215"/>
    </row>
    <row r="1306" spans="14:16" ht="37.15" customHeight="1">
      <c r="N1306" s="215"/>
      <c r="O1306" s="215"/>
      <c r="P1306" s="215"/>
    </row>
    <row r="1307" spans="14:16" ht="37.15" customHeight="1">
      <c r="N1307" s="215"/>
      <c r="O1307" s="215"/>
      <c r="P1307" s="215"/>
    </row>
    <row r="1308" spans="14:16" ht="37.15" customHeight="1">
      <c r="N1308" s="215"/>
      <c r="O1308" s="215"/>
      <c r="P1308" s="215"/>
    </row>
    <row r="1309" spans="14:16" ht="37.15" customHeight="1">
      <c r="N1309" s="215"/>
      <c r="O1309" s="215"/>
      <c r="P1309" s="215"/>
    </row>
    <row r="1310" spans="14:16" ht="37.15" customHeight="1">
      <c r="N1310" s="215"/>
      <c r="O1310" s="215"/>
      <c r="P1310" s="215"/>
    </row>
    <row r="1311" spans="14:16" ht="37.15" customHeight="1">
      <c r="N1311" s="215"/>
      <c r="O1311" s="215"/>
      <c r="P1311" s="215"/>
    </row>
    <row r="1312" spans="14:16" ht="37.15" customHeight="1">
      <c r="N1312" s="215"/>
      <c r="O1312" s="215"/>
      <c r="P1312" s="215"/>
    </row>
    <row r="1313" spans="14:16" ht="37.15" customHeight="1">
      <c r="N1313" s="215"/>
      <c r="O1313" s="215"/>
      <c r="P1313" s="215"/>
    </row>
    <row r="1314" spans="14:16" ht="37.15" customHeight="1">
      <c r="N1314" s="215"/>
      <c r="O1314" s="215"/>
      <c r="P1314" s="215"/>
    </row>
    <row r="1315" spans="14:16" ht="37.15" customHeight="1">
      <c r="N1315" s="215"/>
      <c r="O1315" s="215"/>
      <c r="P1315" s="215"/>
    </row>
    <row r="1316" spans="14:16" ht="37.15" customHeight="1">
      <c r="N1316" s="215"/>
      <c r="O1316" s="215"/>
      <c r="P1316" s="215"/>
    </row>
    <row r="1317" spans="14:16" ht="37.15" customHeight="1">
      <c r="N1317" s="215"/>
      <c r="O1317" s="215"/>
      <c r="P1317" s="215"/>
    </row>
    <row r="1318" spans="14:16" ht="37.15" customHeight="1">
      <c r="N1318" s="215"/>
      <c r="O1318" s="215"/>
      <c r="P1318" s="215"/>
    </row>
    <row r="1319" spans="14:16" ht="37.15" customHeight="1">
      <c r="N1319" s="215"/>
      <c r="O1319" s="215"/>
      <c r="P1319" s="215"/>
    </row>
    <row r="1320" spans="14:16" ht="37.15" customHeight="1">
      <c r="N1320" s="215"/>
      <c r="O1320" s="215"/>
      <c r="P1320" s="215"/>
    </row>
    <row r="1321" spans="14:16" ht="37.15" customHeight="1">
      <c r="N1321" s="215"/>
      <c r="O1321" s="215"/>
      <c r="P1321" s="215"/>
    </row>
    <row r="1322" spans="14:16" ht="37.15" customHeight="1">
      <c r="N1322" s="215"/>
      <c r="O1322" s="215"/>
      <c r="P1322" s="215"/>
    </row>
    <row r="1323" spans="14:16" ht="37.15" customHeight="1">
      <c r="N1323" s="215"/>
      <c r="O1323" s="215"/>
      <c r="P1323" s="215"/>
    </row>
    <row r="1324" spans="14:16" ht="37.15" customHeight="1">
      <c r="N1324" s="215"/>
      <c r="O1324" s="215"/>
      <c r="P1324" s="215"/>
    </row>
    <row r="1325" spans="14:16" ht="37.15" customHeight="1">
      <c r="N1325" s="215"/>
      <c r="O1325" s="215"/>
      <c r="P1325" s="215"/>
    </row>
    <row r="1326" spans="14:16" ht="37.15" customHeight="1">
      <c r="N1326" s="215"/>
      <c r="O1326" s="215"/>
      <c r="P1326" s="215"/>
    </row>
    <row r="1327" spans="14:16" ht="37.15" customHeight="1">
      <c r="N1327" s="215"/>
      <c r="O1327" s="215"/>
      <c r="P1327" s="215"/>
    </row>
    <row r="1328" spans="14:16" ht="37.15" customHeight="1">
      <c r="N1328" s="215"/>
      <c r="O1328" s="215"/>
      <c r="P1328" s="215"/>
    </row>
    <row r="1329" spans="14:16" ht="37.15" customHeight="1">
      <c r="N1329" s="215"/>
      <c r="O1329" s="215"/>
      <c r="P1329" s="215"/>
    </row>
    <row r="1330" spans="14:16" ht="37.15" customHeight="1">
      <c r="N1330" s="215"/>
      <c r="O1330" s="215"/>
      <c r="P1330" s="215"/>
    </row>
    <row r="1331" spans="14:16" ht="37.15" customHeight="1">
      <c r="N1331" s="215"/>
      <c r="O1331" s="215"/>
      <c r="P1331" s="215"/>
    </row>
    <row r="1332" spans="14:16" ht="37.15" customHeight="1">
      <c r="N1332" s="215"/>
      <c r="O1332" s="215"/>
      <c r="P1332" s="215"/>
    </row>
    <row r="1333" spans="14:16" ht="37.15" customHeight="1">
      <c r="N1333" s="215"/>
      <c r="O1333" s="215"/>
      <c r="P1333" s="215"/>
    </row>
    <row r="1334" spans="14:16" ht="37.15" customHeight="1">
      <c r="N1334" s="215"/>
      <c r="O1334" s="215"/>
      <c r="P1334" s="215"/>
    </row>
    <row r="1335" spans="14:16" ht="37.15" customHeight="1">
      <c r="N1335" s="215"/>
      <c r="O1335" s="215"/>
      <c r="P1335" s="215"/>
    </row>
    <row r="1336" spans="14:16" ht="37.15" customHeight="1">
      <c r="N1336" s="215"/>
      <c r="O1336" s="215"/>
      <c r="P1336" s="215"/>
    </row>
    <row r="1337" spans="14:16" ht="37.15" customHeight="1">
      <c r="N1337" s="215"/>
      <c r="O1337" s="215"/>
      <c r="P1337" s="215"/>
    </row>
    <row r="1338" spans="14:16" ht="37.15" customHeight="1">
      <c r="N1338" s="215"/>
      <c r="O1338" s="215"/>
      <c r="P1338" s="215"/>
    </row>
    <row r="1339" spans="14:16" ht="37.15" customHeight="1">
      <c r="N1339" s="215"/>
      <c r="O1339" s="215"/>
      <c r="P1339" s="215"/>
    </row>
    <row r="1340" spans="14:16" ht="37.15" customHeight="1">
      <c r="N1340" s="215"/>
      <c r="O1340" s="215"/>
      <c r="P1340" s="215"/>
    </row>
    <row r="1341" spans="14:16" ht="37.15" customHeight="1">
      <c r="N1341" s="215"/>
      <c r="O1341" s="215"/>
      <c r="P1341" s="215"/>
    </row>
    <row r="1342" spans="14:16" ht="37.15" customHeight="1">
      <c r="N1342" s="215"/>
      <c r="O1342" s="215"/>
      <c r="P1342" s="215"/>
    </row>
    <row r="1343" spans="14:16" ht="37.15" customHeight="1">
      <c r="N1343" s="215"/>
      <c r="O1343" s="215"/>
      <c r="P1343" s="215"/>
    </row>
    <row r="1344" spans="14:16" ht="37.15" customHeight="1">
      <c r="N1344" s="215"/>
      <c r="O1344" s="215"/>
      <c r="P1344" s="215"/>
    </row>
    <row r="1345" spans="14:16" ht="37.15" customHeight="1">
      <c r="N1345" s="215"/>
      <c r="O1345" s="215"/>
      <c r="P1345" s="215"/>
    </row>
    <row r="1346" spans="14:16" ht="37.15" customHeight="1">
      <c r="N1346" s="215"/>
      <c r="O1346" s="215"/>
      <c r="P1346" s="215"/>
    </row>
    <row r="1347" spans="14:16" ht="37.15" customHeight="1">
      <c r="N1347" s="215"/>
      <c r="O1347" s="215"/>
      <c r="P1347" s="215"/>
    </row>
    <row r="1348" spans="14:16" ht="37.15" customHeight="1">
      <c r="N1348" s="215"/>
      <c r="O1348" s="215"/>
      <c r="P1348" s="215"/>
    </row>
    <row r="1349" spans="14:16" ht="37.15" customHeight="1">
      <c r="N1349" s="215"/>
      <c r="O1349" s="215"/>
      <c r="P1349" s="215"/>
    </row>
    <row r="1350" spans="14:16" ht="37.15" customHeight="1">
      <c r="N1350" s="215"/>
      <c r="O1350" s="215"/>
      <c r="P1350" s="215"/>
    </row>
    <row r="1351" spans="14:16" ht="37.15" customHeight="1">
      <c r="N1351" s="215"/>
      <c r="O1351" s="215"/>
      <c r="P1351" s="215"/>
    </row>
    <row r="1352" spans="14:16" ht="37.15" customHeight="1">
      <c r="N1352" s="215"/>
      <c r="O1352" s="215"/>
      <c r="P1352" s="215"/>
    </row>
    <row r="1353" spans="14:16" ht="37.15" customHeight="1">
      <c r="N1353" s="215"/>
      <c r="O1353" s="215"/>
      <c r="P1353" s="215"/>
    </row>
    <row r="1354" spans="14:16" ht="37.15" customHeight="1">
      <c r="N1354" s="215"/>
      <c r="O1354" s="215"/>
      <c r="P1354" s="215"/>
    </row>
    <row r="1355" spans="14:16" ht="37.15" customHeight="1">
      <c r="N1355" s="215"/>
      <c r="O1355" s="215"/>
      <c r="P1355" s="215"/>
    </row>
    <row r="1356" spans="14:16" ht="37.15" customHeight="1">
      <c r="N1356" s="215"/>
      <c r="O1356" s="215"/>
      <c r="P1356" s="215"/>
    </row>
    <row r="1357" spans="14:16" ht="37.15" customHeight="1">
      <c r="N1357" s="215"/>
      <c r="O1357" s="215"/>
      <c r="P1357" s="215"/>
    </row>
    <row r="1358" spans="14:16" ht="37.15" customHeight="1">
      <c r="N1358" s="215"/>
      <c r="O1358" s="215"/>
      <c r="P1358" s="215"/>
    </row>
    <row r="1359" spans="14:16" ht="37.15" customHeight="1">
      <c r="N1359" s="215"/>
      <c r="O1359" s="215"/>
      <c r="P1359" s="215"/>
    </row>
    <row r="1360" spans="14:16" ht="37.15" customHeight="1">
      <c r="N1360" s="215"/>
      <c r="O1360" s="215"/>
      <c r="P1360" s="215"/>
    </row>
    <row r="1361" spans="14:16" ht="37.15" customHeight="1">
      <c r="N1361" s="215"/>
      <c r="O1361" s="215"/>
      <c r="P1361" s="215"/>
    </row>
    <row r="1362" spans="14:16" ht="37.15" customHeight="1">
      <c r="N1362" s="215"/>
      <c r="O1362" s="215"/>
      <c r="P1362" s="215"/>
    </row>
    <row r="1363" spans="14:16" ht="37.15" customHeight="1">
      <c r="N1363" s="215"/>
      <c r="O1363" s="215"/>
      <c r="P1363" s="215"/>
    </row>
    <row r="1364" spans="14:16" ht="37.15" customHeight="1">
      <c r="N1364" s="215"/>
      <c r="O1364" s="215"/>
      <c r="P1364" s="215"/>
    </row>
    <row r="1365" spans="14:16" ht="37.15" customHeight="1">
      <c r="N1365" s="215"/>
      <c r="O1365" s="215"/>
      <c r="P1365" s="215"/>
    </row>
    <row r="1366" spans="14:16" ht="37.15" customHeight="1">
      <c r="N1366" s="215"/>
      <c r="O1366" s="215"/>
      <c r="P1366" s="215"/>
    </row>
    <row r="1367" spans="14:16" ht="37.15" customHeight="1">
      <c r="N1367" s="215"/>
      <c r="O1367" s="215"/>
      <c r="P1367" s="215"/>
    </row>
    <row r="1368" spans="14:16" ht="37.15" customHeight="1">
      <c r="N1368" s="215"/>
      <c r="O1368" s="215"/>
      <c r="P1368" s="215"/>
    </row>
    <row r="1369" spans="14:16" ht="37.15" customHeight="1">
      <c r="N1369" s="215"/>
      <c r="O1369" s="215"/>
      <c r="P1369" s="215"/>
    </row>
    <row r="1370" spans="14:16" ht="37.15" customHeight="1">
      <c r="N1370" s="215"/>
      <c r="O1370" s="215"/>
      <c r="P1370" s="215"/>
    </row>
    <row r="1371" spans="14:16" ht="37.15" customHeight="1">
      <c r="N1371" s="215"/>
      <c r="O1371" s="215"/>
      <c r="P1371" s="215"/>
    </row>
    <row r="1372" spans="14:16" ht="37.15" customHeight="1">
      <c r="N1372" s="215"/>
      <c r="O1372" s="215"/>
      <c r="P1372" s="215"/>
    </row>
    <row r="1373" spans="14:16" ht="37.15" customHeight="1">
      <c r="N1373" s="215"/>
      <c r="O1373" s="215"/>
      <c r="P1373" s="215"/>
    </row>
    <row r="1374" spans="14:16" ht="37.15" customHeight="1">
      <c r="N1374" s="215"/>
      <c r="O1374" s="215"/>
      <c r="P1374" s="215"/>
    </row>
    <row r="1375" spans="14:16" ht="37.15" customHeight="1">
      <c r="N1375" s="215"/>
      <c r="O1375" s="215"/>
      <c r="P1375" s="215"/>
    </row>
    <row r="1376" spans="14:16" ht="37.15" customHeight="1">
      <c r="N1376" s="215"/>
      <c r="O1376" s="215"/>
      <c r="P1376" s="215"/>
    </row>
    <row r="1377" spans="14:16" ht="37.15" customHeight="1">
      <c r="N1377" s="215"/>
      <c r="O1377" s="215"/>
      <c r="P1377" s="215"/>
    </row>
    <row r="1378" spans="14:16" ht="37.15" customHeight="1">
      <c r="N1378" s="215"/>
      <c r="O1378" s="215"/>
      <c r="P1378" s="215"/>
    </row>
    <row r="1379" spans="14:16" ht="37.15" customHeight="1">
      <c r="N1379" s="215"/>
      <c r="O1379" s="215"/>
      <c r="P1379" s="215"/>
    </row>
    <row r="1380" spans="14:16" ht="37.15" customHeight="1">
      <c r="N1380" s="215"/>
      <c r="O1380" s="215"/>
      <c r="P1380" s="215"/>
    </row>
    <row r="1381" spans="14:16" ht="37.15" customHeight="1">
      <c r="N1381" s="215"/>
      <c r="O1381" s="215"/>
      <c r="P1381" s="215"/>
    </row>
    <row r="1382" spans="14:16" ht="37.15" customHeight="1">
      <c r="N1382" s="215"/>
      <c r="O1382" s="215"/>
      <c r="P1382" s="215"/>
    </row>
    <row r="1383" spans="14:16" ht="37.15" customHeight="1">
      <c r="N1383" s="215"/>
      <c r="O1383" s="215"/>
      <c r="P1383" s="215"/>
    </row>
    <row r="1384" spans="14:16" ht="37.15" customHeight="1">
      <c r="N1384" s="215"/>
      <c r="O1384" s="215"/>
      <c r="P1384" s="215"/>
    </row>
    <row r="1385" spans="14:16" ht="37.15" customHeight="1">
      <c r="N1385" s="215"/>
      <c r="O1385" s="215"/>
      <c r="P1385" s="215"/>
    </row>
    <row r="1386" spans="14:16" ht="37.15" customHeight="1">
      <c r="N1386" s="215"/>
      <c r="O1386" s="215"/>
      <c r="P1386" s="215"/>
    </row>
    <row r="1387" spans="14:16" ht="37.15" customHeight="1">
      <c r="N1387" s="215"/>
      <c r="O1387" s="215"/>
      <c r="P1387" s="215"/>
    </row>
    <row r="1388" spans="14:16" ht="37.15" customHeight="1">
      <c r="N1388" s="215"/>
      <c r="O1388" s="215"/>
      <c r="P1388" s="215"/>
    </row>
    <row r="1389" spans="14:16" ht="37.15" customHeight="1">
      <c r="N1389" s="215"/>
      <c r="O1389" s="215"/>
      <c r="P1389" s="215"/>
    </row>
    <row r="1390" spans="14:16" ht="37.15" customHeight="1">
      <c r="N1390" s="215"/>
      <c r="O1390" s="215"/>
      <c r="P1390" s="215"/>
    </row>
    <row r="1391" spans="14:16" ht="37.15" customHeight="1">
      <c r="N1391" s="215"/>
      <c r="O1391" s="215"/>
      <c r="P1391" s="215"/>
    </row>
    <row r="1392" spans="14:16" ht="37.15" customHeight="1">
      <c r="N1392" s="215"/>
      <c r="O1392" s="215"/>
      <c r="P1392" s="215"/>
    </row>
    <row r="1393" spans="14:16" ht="37.15" customHeight="1">
      <c r="N1393" s="215"/>
      <c r="O1393" s="215"/>
      <c r="P1393" s="215"/>
    </row>
    <row r="1394" spans="14:16" ht="37.15" customHeight="1">
      <c r="N1394" s="215"/>
      <c r="O1394" s="215"/>
      <c r="P1394" s="215"/>
    </row>
    <row r="1395" spans="14:16" ht="37.15" customHeight="1">
      <c r="N1395" s="215"/>
      <c r="O1395" s="215"/>
      <c r="P1395" s="215"/>
    </row>
    <row r="1396" spans="14:16" ht="37.15" customHeight="1">
      <c r="N1396" s="215"/>
      <c r="O1396" s="215"/>
      <c r="P1396" s="215"/>
    </row>
    <row r="1397" spans="14:16" ht="37.15" customHeight="1">
      <c r="N1397" s="215"/>
      <c r="O1397" s="215"/>
      <c r="P1397" s="215"/>
    </row>
    <row r="1398" spans="14:16" ht="37.15" customHeight="1">
      <c r="N1398" s="215"/>
      <c r="O1398" s="215"/>
      <c r="P1398" s="215"/>
    </row>
    <row r="1399" spans="14:16" ht="37.15" customHeight="1">
      <c r="N1399" s="215"/>
      <c r="O1399" s="215"/>
      <c r="P1399" s="215"/>
    </row>
    <row r="1400" spans="14:16" ht="37.15" customHeight="1">
      <c r="N1400" s="215"/>
      <c r="O1400" s="215"/>
      <c r="P1400" s="215"/>
    </row>
    <row r="1401" spans="14:16" ht="37.15" customHeight="1">
      <c r="N1401" s="215"/>
      <c r="O1401" s="215"/>
      <c r="P1401" s="215"/>
    </row>
    <row r="1402" spans="14:16" ht="37.15" customHeight="1">
      <c r="N1402" s="215"/>
      <c r="O1402" s="215"/>
      <c r="P1402" s="215"/>
    </row>
    <row r="1403" spans="14:16" ht="37.15" customHeight="1">
      <c r="N1403" s="215"/>
      <c r="O1403" s="215"/>
      <c r="P1403" s="215"/>
    </row>
    <row r="1404" spans="14:16" ht="37.15" customHeight="1">
      <c r="N1404" s="215"/>
      <c r="O1404" s="215"/>
      <c r="P1404" s="215"/>
    </row>
    <row r="1405" spans="14:16" ht="37.15" customHeight="1">
      <c r="N1405" s="215"/>
      <c r="O1405" s="215"/>
      <c r="P1405" s="215"/>
    </row>
    <row r="1406" spans="14:16" ht="37.15" customHeight="1">
      <c r="N1406" s="215"/>
      <c r="O1406" s="215"/>
      <c r="P1406" s="215"/>
    </row>
    <row r="1407" spans="14:16" ht="37.15" customHeight="1">
      <c r="N1407" s="215"/>
      <c r="O1407" s="215"/>
      <c r="P1407" s="215"/>
    </row>
    <row r="1408" spans="14:16" ht="37.15" customHeight="1">
      <c r="N1408" s="215"/>
      <c r="O1408" s="215"/>
      <c r="P1408" s="215"/>
    </row>
    <row r="1409" spans="14:16" ht="37.15" customHeight="1">
      <c r="N1409" s="215"/>
      <c r="O1409" s="215"/>
      <c r="P1409" s="215"/>
    </row>
    <row r="1410" spans="14:16" ht="37.15" customHeight="1">
      <c r="N1410" s="215"/>
      <c r="O1410" s="215"/>
      <c r="P1410" s="215"/>
    </row>
    <row r="1411" spans="14:16" ht="37.15" customHeight="1">
      <c r="N1411" s="215"/>
      <c r="O1411" s="215"/>
      <c r="P1411" s="215"/>
    </row>
    <row r="1412" spans="14:16" ht="37.15" customHeight="1">
      <c r="N1412" s="215"/>
      <c r="O1412" s="215"/>
      <c r="P1412" s="215"/>
    </row>
    <row r="1413" spans="14:16" ht="37.15" customHeight="1">
      <c r="N1413" s="215"/>
      <c r="O1413" s="215"/>
      <c r="P1413" s="215"/>
    </row>
    <row r="1414" spans="14:16" ht="37.15" customHeight="1">
      <c r="N1414" s="215"/>
      <c r="O1414" s="215"/>
      <c r="P1414" s="215"/>
    </row>
    <row r="1415" spans="14:16" ht="37.15" customHeight="1">
      <c r="N1415" s="215"/>
      <c r="O1415" s="215"/>
      <c r="P1415" s="215"/>
    </row>
    <row r="1416" spans="14:16" ht="37.15" customHeight="1">
      <c r="N1416" s="215"/>
      <c r="O1416" s="215"/>
      <c r="P1416" s="215"/>
    </row>
    <row r="1417" spans="14:16" ht="37.15" customHeight="1">
      <c r="N1417" s="215"/>
      <c r="O1417" s="215"/>
      <c r="P1417" s="215"/>
    </row>
    <row r="1418" spans="14:16" ht="37.15" customHeight="1">
      <c r="N1418" s="215"/>
      <c r="O1418" s="215"/>
      <c r="P1418" s="215"/>
    </row>
    <row r="1419" spans="14:16" ht="37.15" customHeight="1">
      <c r="N1419" s="215"/>
      <c r="O1419" s="215"/>
      <c r="P1419" s="215"/>
    </row>
    <row r="1420" spans="14:16" ht="37.15" customHeight="1">
      <c r="N1420" s="215"/>
      <c r="O1420" s="215"/>
      <c r="P1420" s="215"/>
    </row>
    <row r="1421" spans="14:16" ht="37.15" customHeight="1">
      <c r="N1421" s="215"/>
      <c r="O1421" s="215"/>
      <c r="P1421" s="215"/>
    </row>
    <row r="1422" spans="14:16" ht="37.15" customHeight="1">
      <c r="N1422" s="215"/>
      <c r="O1422" s="215"/>
      <c r="P1422" s="215"/>
    </row>
    <row r="1423" spans="14:16" ht="37.15" customHeight="1">
      <c r="N1423" s="215"/>
      <c r="O1423" s="215"/>
      <c r="P1423" s="215"/>
    </row>
    <row r="1424" spans="14:16" ht="37.15" customHeight="1">
      <c r="N1424" s="215"/>
      <c r="O1424" s="215"/>
      <c r="P1424" s="215"/>
    </row>
    <row r="1425" spans="14:16" ht="37.15" customHeight="1">
      <c r="N1425" s="215"/>
      <c r="O1425" s="215"/>
      <c r="P1425" s="215"/>
    </row>
    <row r="1426" spans="14:16" ht="37.15" customHeight="1">
      <c r="N1426" s="215"/>
      <c r="O1426" s="215"/>
      <c r="P1426" s="215"/>
    </row>
    <row r="1427" spans="14:16" ht="37.15" customHeight="1">
      <c r="N1427" s="215"/>
      <c r="O1427" s="215"/>
      <c r="P1427" s="215"/>
    </row>
    <row r="1428" spans="14:16" ht="37.15" customHeight="1">
      <c r="N1428" s="215"/>
      <c r="O1428" s="215"/>
      <c r="P1428" s="215"/>
    </row>
    <row r="1429" spans="14:16" ht="37.15" customHeight="1">
      <c r="N1429" s="215"/>
      <c r="O1429" s="215"/>
      <c r="P1429" s="215"/>
    </row>
    <row r="1430" spans="14:16" ht="37.15" customHeight="1">
      <c r="N1430" s="215"/>
      <c r="O1430" s="215"/>
      <c r="P1430" s="215"/>
    </row>
    <row r="1431" spans="14:16" ht="37.15" customHeight="1">
      <c r="N1431" s="215"/>
      <c r="O1431" s="215"/>
      <c r="P1431" s="215"/>
    </row>
    <row r="1432" spans="14:16" ht="37.15" customHeight="1">
      <c r="N1432" s="215"/>
      <c r="O1432" s="215"/>
      <c r="P1432" s="215"/>
    </row>
    <row r="1433" spans="14:16" ht="37.15" customHeight="1">
      <c r="N1433" s="215"/>
      <c r="O1433" s="215"/>
      <c r="P1433" s="215"/>
    </row>
    <row r="1434" spans="14:16" ht="37.15" customHeight="1">
      <c r="N1434" s="215"/>
      <c r="O1434" s="215"/>
      <c r="P1434" s="215"/>
    </row>
    <row r="1435" spans="14:16" ht="37.15" customHeight="1">
      <c r="N1435" s="215"/>
      <c r="O1435" s="215"/>
      <c r="P1435" s="215"/>
    </row>
    <row r="1436" spans="14:16" ht="37.15" customHeight="1">
      <c r="N1436" s="215"/>
      <c r="O1436" s="215"/>
      <c r="P1436" s="215"/>
    </row>
    <row r="1437" spans="14:16" ht="37.15" customHeight="1">
      <c r="N1437" s="215"/>
      <c r="O1437" s="215"/>
      <c r="P1437" s="215"/>
    </row>
    <row r="1438" spans="14:16" ht="37.15" customHeight="1">
      <c r="N1438" s="215"/>
      <c r="O1438" s="215"/>
      <c r="P1438" s="215"/>
    </row>
    <row r="1439" spans="14:16" ht="37.15" customHeight="1">
      <c r="N1439" s="215"/>
      <c r="O1439" s="215"/>
      <c r="P1439" s="215"/>
    </row>
    <row r="1440" spans="14:16" ht="37.15" customHeight="1">
      <c r="N1440" s="215"/>
      <c r="O1440" s="215"/>
      <c r="P1440" s="215"/>
    </row>
    <row r="1441" spans="14:16" ht="37.15" customHeight="1">
      <c r="N1441" s="215"/>
      <c r="O1441" s="215"/>
      <c r="P1441" s="215"/>
    </row>
    <row r="1442" spans="14:16" ht="37.15" customHeight="1">
      <c r="N1442" s="215"/>
      <c r="O1442" s="215"/>
      <c r="P1442" s="215"/>
    </row>
    <row r="1443" spans="14:16" ht="37.15" customHeight="1">
      <c r="N1443" s="215"/>
      <c r="O1443" s="215"/>
      <c r="P1443" s="215"/>
    </row>
    <row r="1444" spans="14:16" ht="37.15" customHeight="1">
      <c r="N1444" s="215"/>
      <c r="O1444" s="215"/>
      <c r="P1444" s="215"/>
    </row>
    <row r="1445" spans="14:16" ht="37.15" customHeight="1">
      <c r="N1445" s="215"/>
      <c r="O1445" s="215"/>
      <c r="P1445" s="215"/>
    </row>
    <row r="1446" spans="14:16" ht="37.15" customHeight="1">
      <c r="N1446" s="215"/>
      <c r="O1446" s="215"/>
      <c r="P1446" s="215"/>
    </row>
    <row r="1447" spans="14:16" ht="37.15" customHeight="1">
      <c r="N1447" s="215"/>
      <c r="O1447" s="215"/>
      <c r="P1447" s="215"/>
    </row>
    <row r="1448" spans="14:16" ht="37.15" customHeight="1">
      <c r="N1448" s="215"/>
      <c r="O1448" s="215"/>
      <c r="P1448" s="215"/>
    </row>
    <row r="1449" spans="14:16" ht="37.15" customHeight="1">
      <c r="N1449" s="215"/>
      <c r="O1449" s="215"/>
      <c r="P1449" s="215"/>
    </row>
    <row r="1450" spans="14:16" ht="37.15" customHeight="1">
      <c r="N1450" s="215"/>
      <c r="O1450" s="215"/>
      <c r="P1450" s="215"/>
    </row>
    <row r="1451" spans="14:16" ht="37.15" customHeight="1">
      <c r="N1451" s="215"/>
      <c r="O1451" s="215"/>
      <c r="P1451" s="215"/>
    </row>
    <row r="1452" spans="14:16" ht="37.15" customHeight="1">
      <c r="N1452" s="215"/>
      <c r="O1452" s="215"/>
      <c r="P1452" s="215"/>
    </row>
    <row r="1453" spans="14:16" ht="37.15" customHeight="1">
      <c r="N1453" s="215"/>
      <c r="O1453" s="215"/>
      <c r="P1453" s="215"/>
    </row>
    <row r="1454" spans="14:16" ht="37.15" customHeight="1">
      <c r="N1454" s="215"/>
      <c r="O1454" s="215"/>
      <c r="P1454" s="215"/>
    </row>
    <row r="1455" spans="14:16" ht="37.15" customHeight="1">
      <c r="N1455" s="215"/>
      <c r="O1455" s="215"/>
      <c r="P1455" s="215"/>
    </row>
    <row r="1456" spans="14:16" ht="37.15" customHeight="1">
      <c r="N1456" s="215"/>
      <c r="O1456" s="215"/>
      <c r="P1456" s="215"/>
    </row>
    <row r="1457" spans="14:16" ht="37.15" customHeight="1">
      <c r="N1457" s="215"/>
      <c r="O1457" s="215"/>
      <c r="P1457" s="215"/>
    </row>
    <row r="1458" spans="14:16" ht="37.15" customHeight="1">
      <c r="N1458" s="215"/>
      <c r="O1458" s="215"/>
      <c r="P1458" s="215"/>
    </row>
    <row r="1459" spans="14:16" ht="37.15" customHeight="1">
      <c r="N1459" s="215"/>
      <c r="O1459" s="215"/>
      <c r="P1459" s="215"/>
    </row>
    <row r="1460" spans="14:16" ht="37.15" customHeight="1">
      <c r="N1460" s="215"/>
      <c r="O1460" s="215"/>
      <c r="P1460" s="215"/>
    </row>
    <row r="1461" spans="14:16" ht="37.15" customHeight="1">
      <c r="N1461" s="215"/>
      <c r="O1461" s="215"/>
      <c r="P1461" s="215"/>
    </row>
    <row r="1462" spans="14:16" ht="37.15" customHeight="1">
      <c r="N1462" s="215"/>
      <c r="O1462" s="215"/>
      <c r="P1462" s="215"/>
    </row>
    <row r="1463" spans="14:16" ht="37.15" customHeight="1">
      <c r="N1463" s="215"/>
      <c r="O1463" s="215"/>
      <c r="P1463" s="215"/>
    </row>
    <row r="1464" spans="14:16" ht="37.15" customHeight="1">
      <c r="N1464" s="215"/>
      <c r="O1464" s="215"/>
      <c r="P1464" s="215"/>
    </row>
    <row r="1465" spans="14:16" ht="37.15" customHeight="1">
      <c r="N1465" s="215"/>
      <c r="O1465" s="215"/>
      <c r="P1465" s="215"/>
    </row>
    <row r="1466" spans="14:16" ht="37.15" customHeight="1">
      <c r="N1466" s="215"/>
      <c r="O1466" s="215"/>
      <c r="P1466" s="215"/>
    </row>
    <row r="1467" spans="14:16" ht="37.15" customHeight="1">
      <c r="N1467" s="215"/>
      <c r="O1467" s="215"/>
      <c r="P1467" s="215"/>
    </row>
    <row r="1468" spans="14:16" ht="37.15" customHeight="1">
      <c r="N1468" s="215"/>
      <c r="O1468" s="215"/>
      <c r="P1468" s="215"/>
    </row>
    <row r="1469" spans="14:16" ht="37.15" customHeight="1">
      <c r="N1469" s="215"/>
      <c r="O1469" s="215"/>
      <c r="P1469" s="215"/>
    </row>
    <row r="1470" spans="14:16" ht="37.15" customHeight="1">
      <c r="N1470" s="215"/>
      <c r="O1470" s="215"/>
      <c r="P1470" s="215"/>
    </row>
    <row r="1471" spans="14:16" ht="37.15" customHeight="1">
      <c r="N1471" s="215"/>
      <c r="O1471" s="215"/>
      <c r="P1471" s="215"/>
    </row>
    <row r="1472" spans="14:16" ht="37.15" customHeight="1">
      <c r="N1472" s="215"/>
      <c r="O1472" s="215"/>
      <c r="P1472" s="215"/>
    </row>
    <row r="1473" spans="14:16" ht="37.15" customHeight="1">
      <c r="N1473" s="215"/>
      <c r="O1473" s="215"/>
      <c r="P1473" s="215"/>
    </row>
    <row r="1474" spans="14:16" ht="37.15" customHeight="1">
      <c r="N1474" s="215"/>
      <c r="O1474" s="215"/>
      <c r="P1474" s="215"/>
    </row>
    <row r="1475" spans="14:16" ht="37.15" customHeight="1">
      <c r="N1475" s="215"/>
      <c r="O1475" s="215"/>
      <c r="P1475" s="215"/>
    </row>
    <row r="1476" spans="14:16" ht="37.15" customHeight="1">
      <c r="N1476" s="215"/>
      <c r="O1476" s="215"/>
      <c r="P1476" s="215"/>
    </row>
    <row r="1477" spans="14:16" ht="37.15" customHeight="1">
      <c r="N1477" s="215"/>
      <c r="O1477" s="215"/>
      <c r="P1477" s="215"/>
    </row>
    <row r="1478" spans="14:16" ht="37.15" customHeight="1">
      <c r="N1478" s="215"/>
      <c r="O1478" s="215"/>
      <c r="P1478" s="215"/>
    </row>
    <row r="1479" spans="14:16" ht="37.15" customHeight="1">
      <c r="N1479" s="215"/>
      <c r="O1479" s="215"/>
      <c r="P1479" s="215"/>
    </row>
    <row r="1480" spans="14:16" ht="37.15" customHeight="1">
      <c r="N1480" s="215"/>
      <c r="O1480" s="215"/>
      <c r="P1480" s="215"/>
    </row>
    <row r="1481" spans="14:16" ht="37.15" customHeight="1">
      <c r="N1481" s="215"/>
      <c r="O1481" s="215"/>
      <c r="P1481" s="215"/>
    </row>
    <row r="1482" spans="14:16" ht="37.15" customHeight="1">
      <c r="N1482" s="215"/>
      <c r="O1482" s="215"/>
      <c r="P1482" s="215"/>
    </row>
    <row r="1483" spans="14:16" ht="37.15" customHeight="1">
      <c r="N1483" s="215"/>
      <c r="O1483" s="215"/>
      <c r="P1483" s="215"/>
    </row>
    <row r="1484" spans="14:16" ht="37.15" customHeight="1">
      <c r="N1484" s="215"/>
      <c r="O1484" s="215"/>
      <c r="P1484" s="215"/>
    </row>
    <row r="1485" spans="14:16" ht="37.15" customHeight="1">
      <c r="N1485" s="215"/>
      <c r="O1485" s="215"/>
      <c r="P1485" s="215"/>
    </row>
    <row r="1486" spans="14:16" ht="37.15" customHeight="1">
      <c r="N1486" s="215"/>
      <c r="O1486" s="215"/>
      <c r="P1486" s="215"/>
    </row>
    <row r="1487" spans="14:16" ht="37.15" customHeight="1">
      <c r="N1487" s="215"/>
      <c r="O1487" s="215"/>
      <c r="P1487" s="215"/>
    </row>
    <row r="1488" spans="14:16" ht="37.15" customHeight="1">
      <c r="N1488" s="215"/>
      <c r="O1488" s="215"/>
      <c r="P1488" s="215"/>
    </row>
    <row r="1489" spans="14:16" ht="37.15" customHeight="1">
      <c r="N1489" s="215"/>
      <c r="O1489" s="215"/>
      <c r="P1489" s="215"/>
    </row>
    <row r="1490" spans="14:16" ht="37.15" customHeight="1">
      <c r="N1490" s="215"/>
      <c r="O1490" s="215"/>
      <c r="P1490" s="215"/>
    </row>
    <row r="1491" spans="14:16" ht="37.15" customHeight="1">
      <c r="N1491" s="215"/>
      <c r="O1491" s="215"/>
      <c r="P1491" s="215"/>
    </row>
    <row r="1492" spans="14:16" ht="37.15" customHeight="1">
      <c r="N1492" s="215"/>
      <c r="O1492" s="215"/>
      <c r="P1492" s="215"/>
    </row>
    <row r="1493" spans="14:16" ht="37.15" customHeight="1">
      <c r="N1493" s="215"/>
      <c r="O1493" s="215"/>
      <c r="P1493" s="215"/>
    </row>
    <row r="1494" spans="14:16" ht="37.15" customHeight="1">
      <c r="N1494" s="215"/>
      <c r="O1494" s="215"/>
      <c r="P1494" s="215"/>
    </row>
    <row r="1495" spans="14:16" ht="37.15" customHeight="1">
      <c r="N1495" s="215"/>
      <c r="O1495" s="215"/>
      <c r="P1495" s="215"/>
    </row>
    <row r="1496" spans="14:16" ht="37.15" customHeight="1">
      <c r="N1496" s="215"/>
      <c r="O1496" s="215"/>
      <c r="P1496" s="215"/>
    </row>
    <row r="1497" spans="14:16" ht="37.15" customHeight="1">
      <c r="N1497" s="215"/>
      <c r="O1497" s="215"/>
      <c r="P1497" s="215"/>
    </row>
    <row r="1498" spans="14:16" ht="37.15" customHeight="1">
      <c r="N1498" s="215"/>
      <c r="O1498" s="215"/>
      <c r="P1498" s="215"/>
    </row>
    <row r="1499" spans="14:16" ht="37.15" customHeight="1">
      <c r="N1499" s="215"/>
      <c r="O1499" s="215"/>
      <c r="P1499" s="215"/>
    </row>
    <row r="1500" spans="14:16" ht="37.15" customHeight="1">
      <c r="N1500" s="215"/>
      <c r="O1500" s="215"/>
      <c r="P1500" s="215"/>
    </row>
    <row r="1501" spans="14:16" ht="37.15" customHeight="1">
      <c r="N1501" s="215"/>
      <c r="O1501" s="215"/>
      <c r="P1501" s="215"/>
    </row>
    <row r="1502" spans="14:16" ht="37.15" customHeight="1">
      <c r="N1502" s="215"/>
      <c r="O1502" s="215"/>
      <c r="P1502" s="215"/>
    </row>
    <row r="1503" spans="14:16" ht="37.15" customHeight="1">
      <c r="N1503" s="215"/>
      <c r="O1503" s="215"/>
      <c r="P1503" s="215"/>
    </row>
    <row r="1504" spans="14:16" ht="37.15" customHeight="1">
      <c r="N1504" s="215"/>
      <c r="O1504" s="215"/>
      <c r="P1504" s="215"/>
    </row>
    <row r="1505" spans="14:16" ht="37.15" customHeight="1">
      <c r="N1505" s="215"/>
      <c r="O1505" s="215"/>
      <c r="P1505" s="215"/>
    </row>
    <row r="1506" spans="14:16" ht="37.15" customHeight="1">
      <c r="N1506" s="215"/>
      <c r="O1506" s="215"/>
      <c r="P1506" s="215"/>
    </row>
    <row r="1507" spans="14:16" ht="37.15" customHeight="1">
      <c r="N1507" s="215"/>
      <c r="O1507" s="215"/>
      <c r="P1507" s="215"/>
    </row>
    <row r="1508" spans="14:16" ht="37.15" customHeight="1">
      <c r="N1508" s="215"/>
      <c r="O1508" s="215"/>
      <c r="P1508" s="215"/>
    </row>
    <row r="1509" spans="14:16" ht="37.15" customHeight="1">
      <c r="N1509" s="215"/>
      <c r="O1509" s="215"/>
      <c r="P1509" s="215"/>
    </row>
    <row r="1510" spans="14:16" ht="37.15" customHeight="1">
      <c r="N1510" s="215"/>
      <c r="O1510" s="215"/>
      <c r="P1510" s="215"/>
    </row>
    <row r="1511" spans="14:16" ht="37.15" customHeight="1">
      <c r="N1511" s="215"/>
      <c r="O1511" s="215"/>
      <c r="P1511" s="215"/>
    </row>
    <row r="1512" spans="14:16" ht="37.15" customHeight="1">
      <c r="N1512" s="215"/>
      <c r="O1512" s="215"/>
      <c r="P1512" s="215"/>
    </row>
    <row r="1513" spans="14:16" ht="37.15" customHeight="1">
      <c r="N1513" s="215"/>
      <c r="O1513" s="215"/>
      <c r="P1513" s="215"/>
    </row>
    <row r="1514" spans="14:16" ht="37.15" customHeight="1">
      <c r="N1514" s="215"/>
      <c r="O1514" s="215"/>
      <c r="P1514" s="215"/>
    </row>
    <row r="1515" spans="14:16" ht="37.15" customHeight="1">
      <c r="N1515" s="215"/>
      <c r="O1515" s="215"/>
      <c r="P1515" s="215"/>
    </row>
    <row r="1516" spans="14:16" ht="37.15" customHeight="1">
      <c r="N1516" s="215"/>
      <c r="O1516" s="215"/>
      <c r="P1516" s="215"/>
    </row>
    <row r="1517" spans="14:16" ht="37.15" customHeight="1">
      <c r="N1517" s="215"/>
      <c r="O1517" s="215"/>
      <c r="P1517" s="215"/>
    </row>
    <row r="1518" spans="14:16" ht="37.15" customHeight="1">
      <c r="N1518" s="215"/>
      <c r="O1518" s="215"/>
      <c r="P1518" s="215"/>
    </row>
    <row r="1519" spans="14:16" ht="37.15" customHeight="1">
      <c r="N1519" s="215"/>
      <c r="O1519" s="215"/>
      <c r="P1519" s="215"/>
    </row>
    <row r="1520" spans="14:16" ht="37.15" customHeight="1">
      <c r="N1520" s="215"/>
      <c r="O1520" s="215"/>
      <c r="P1520" s="215"/>
    </row>
    <row r="1521" spans="14:16" ht="37.15" customHeight="1">
      <c r="N1521" s="215"/>
      <c r="O1521" s="215"/>
      <c r="P1521" s="215"/>
    </row>
    <row r="1522" spans="14:16" ht="37.15" customHeight="1">
      <c r="N1522" s="215"/>
      <c r="O1522" s="215"/>
      <c r="P1522" s="215"/>
    </row>
    <row r="1523" spans="14:16" ht="37.15" customHeight="1">
      <c r="N1523" s="215"/>
      <c r="O1523" s="215"/>
      <c r="P1523" s="215"/>
    </row>
    <row r="1524" spans="14:16" ht="37.15" customHeight="1">
      <c r="N1524" s="215"/>
      <c r="O1524" s="215"/>
      <c r="P1524" s="215"/>
    </row>
    <row r="1525" spans="14:16" ht="37.15" customHeight="1">
      <c r="N1525" s="215"/>
      <c r="O1525" s="215"/>
      <c r="P1525" s="215"/>
    </row>
    <row r="1526" spans="14:16" ht="37.15" customHeight="1">
      <c r="N1526" s="215"/>
      <c r="O1526" s="215"/>
      <c r="P1526" s="215"/>
    </row>
    <row r="1527" spans="14:16" ht="37.15" customHeight="1">
      <c r="N1527" s="215"/>
      <c r="O1527" s="215"/>
      <c r="P1527" s="215"/>
    </row>
    <row r="1528" spans="14:16" ht="37.15" customHeight="1">
      <c r="N1528" s="215"/>
      <c r="O1528" s="215"/>
      <c r="P1528" s="215"/>
    </row>
    <row r="1529" spans="14:16" ht="37.15" customHeight="1">
      <c r="N1529" s="215"/>
      <c r="O1529" s="215"/>
      <c r="P1529" s="215"/>
    </row>
    <row r="1530" spans="14:16" ht="37.15" customHeight="1">
      <c r="N1530" s="215"/>
      <c r="O1530" s="215"/>
      <c r="P1530" s="215"/>
    </row>
    <row r="1531" spans="14:16" ht="37.15" customHeight="1">
      <c r="N1531" s="215"/>
      <c r="O1531" s="215"/>
      <c r="P1531" s="215"/>
    </row>
    <row r="1532" spans="14:16" ht="37.15" customHeight="1">
      <c r="N1532" s="215"/>
      <c r="O1532" s="215"/>
      <c r="P1532" s="215"/>
    </row>
    <row r="1533" spans="14:16" ht="37.15" customHeight="1">
      <c r="N1533" s="215"/>
      <c r="O1533" s="215"/>
      <c r="P1533" s="215"/>
    </row>
    <row r="1534" spans="14:16" ht="37.15" customHeight="1">
      <c r="N1534" s="215"/>
      <c r="O1534" s="215"/>
      <c r="P1534" s="215"/>
    </row>
    <row r="1535" spans="14:16" ht="37.15" customHeight="1">
      <c r="N1535" s="215"/>
      <c r="O1535" s="215"/>
      <c r="P1535" s="215"/>
    </row>
    <row r="1536" spans="14:16" ht="37.15" customHeight="1">
      <c r="N1536" s="215"/>
      <c r="O1536" s="215"/>
      <c r="P1536" s="215"/>
    </row>
    <row r="1537" spans="14:16" ht="37.15" customHeight="1">
      <c r="N1537" s="215"/>
      <c r="O1537" s="215"/>
      <c r="P1537" s="215"/>
    </row>
    <row r="1538" spans="14:16" ht="37.15" customHeight="1">
      <c r="N1538" s="215"/>
      <c r="O1538" s="215"/>
      <c r="P1538" s="215"/>
    </row>
    <row r="1539" spans="14:16" ht="37.15" customHeight="1">
      <c r="N1539" s="215"/>
      <c r="O1539" s="215"/>
      <c r="P1539" s="215"/>
    </row>
    <row r="1540" spans="14:16" ht="37.15" customHeight="1">
      <c r="N1540" s="215"/>
      <c r="O1540" s="215"/>
      <c r="P1540" s="215"/>
    </row>
    <row r="1541" spans="14:16" ht="37.15" customHeight="1">
      <c r="N1541" s="215"/>
      <c r="O1541" s="215"/>
      <c r="P1541" s="215"/>
    </row>
    <row r="1542" spans="14:16" ht="37.15" customHeight="1">
      <c r="N1542" s="215"/>
      <c r="O1542" s="215"/>
      <c r="P1542" s="215"/>
    </row>
    <row r="1543" spans="14:16" ht="37.15" customHeight="1">
      <c r="N1543" s="215"/>
      <c r="O1543" s="215"/>
      <c r="P1543" s="215"/>
    </row>
    <row r="1544" spans="14:16" ht="37.15" customHeight="1">
      <c r="N1544" s="215"/>
      <c r="O1544" s="215"/>
      <c r="P1544" s="215"/>
    </row>
    <row r="1545" spans="14:16" ht="37.15" customHeight="1">
      <c r="N1545" s="215"/>
      <c r="O1545" s="215"/>
      <c r="P1545" s="215"/>
    </row>
    <row r="1546" spans="14:16" ht="37.15" customHeight="1">
      <c r="N1546" s="215"/>
      <c r="O1546" s="215"/>
      <c r="P1546" s="215"/>
    </row>
    <row r="1547" spans="14:16" ht="37.15" customHeight="1">
      <c r="N1547" s="215"/>
      <c r="O1547" s="215"/>
      <c r="P1547" s="215"/>
    </row>
    <row r="1548" spans="14:16" ht="37.15" customHeight="1">
      <c r="N1548" s="215"/>
      <c r="O1548" s="215"/>
      <c r="P1548" s="215"/>
    </row>
    <row r="1549" spans="14:16" ht="37.15" customHeight="1">
      <c r="N1549" s="215"/>
      <c r="O1549" s="215"/>
      <c r="P1549" s="215"/>
    </row>
    <row r="1550" spans="14:16" ht="37.15" customHeight="1">
      <c r="N1550" s="215"/>
      <c r="O1550" s="215"/>
      <c r="P1550" s="215"/>
    </row>
    <row r="1551" spans="14:16" ht="37.15" customHeight="1">
      <c r="N1551" s="215"/>
      <c r="O1551" s="215"/>
      <c r="P1551" s="215"/>
    </row>
    <row r="1552" spans="14:16" ht="37.15" customHeight="1">
      <c r="N1552" s="215"/>
      <c r="O1552" s="215"/>
      <c r="P1552" s="215"/>
    </row>
    <row r="1553" spans="14:16" ht="37.15" customHeight="1">
      <c r="N1553" s="215"/>
      <c r="O1553" s="215"/>
      <c r="P1553" s="215"/>
    </row>
    <row r="1554" spans="14:16" ht="37.15" customHeight="1">
      <c r="N1554" s="215"/>
      <c r="O1554" s="215"/>
      <c r="P1554" s="215"/>
    </row>
    <row r="1555" spans="14:16" ht="37.15" customHeight="1">
      <c r="N1555" s="215"/>
      <c r="O1555" s="215"/>
      <c r="P1555" s="215"/>
    </row>
    <row r="1556" spans="14:16" ht="37.15" customHeight="1">
      <c r="N1556" s="215"/>
      <c r="O1556" s="215"/>
      <c r="P1556" s="215"/>
    </row>
    <row r="1557" spans="14:16" ht="37.15" customHeight="1">
      <c r="N1557" s="215"/>
      <c r="O1557" s="215"/>
      <c r="P1557" s="215"/>
    </row>
    <row r="1558" spans="14:16" ht="37.15" customHeight="1">
      <c r="N1558" s="215"/>
      <c r="O1558" s="215"/>
      <c r="P1558" s="215"/>
    </row>
    <row r="1559" spans="14:16" ht="37.15" customHeight="1">
      <c r="N1559" s="215"/>
      <c r="O1559" s="215"/>
      <c r="P1559" s="215"/>
    </row>
    <row r="1560" spans="14:16" ht="37.15" customHeight="1">
      <c r="N1560" s="215"/>
      <c r="O1560" s="215"/>
      <c r="P1560" s="215"/>
    </row>
    <row r="1561" spans="14:16" ht="37.15" customHeight="1">
      <c r="N1561" s="215"/>
      <c r="O1561" s="215"/>
      <c r="P1561" s="215"/>
    </row>
    <row r="1562" spans="14:16" ht="37.15" customHeight="1">
      <c r="N1562" s="215"/>
      <c r="O1562" s="215"/>
      <c r="P1562" s="215"/>
    </row>
    <row r="1563" spans="14:16" ht="37.15" customHeight="1">
      <c r="N1563" s="215"/>
      <c r="O1563" s="215"/>
      <c r="P1563" s="215"/>
    </row>
    <row r="1564" spans="14:16" ht="37.15" customHeight="1">
      <c r="N1564" s="215"/>
      <c r="O1564" s="215"/>
      <c r="P1564" s="215"/>
    </row>
    <row r="1565" spans="14:16" ht="37.15" customHeight="1">
      <c r="N1565" s="215"/>
      <c r="O1565" s="215"/>
      <c r="P1565" s="215"/>
    </row>
    <row r="1566" spans="14:16" ht="37.15" customHeight="1">
      <c r="N1566" s="215"/>
      <c r="O1566" s="215"/>
      <c r="P1566" s="215"/>
    </row>
    <row r="1567" spans="14:16" ht="37.15" customHeight="1">
      <c r="N1567" s="215"/>
      <c r="O1567" s="215"/>
      <c r="P1567" s="215"/>
    </row>
    <row r="1568" spans="14:16" ht="37.15" customHeight="1">
      <c r="N1568" s="215"/>
      <c r="O1568" s="215"/>
      <c r="P1568" s="215"/>
    </row>
    <row r="1569" spans="14:16" ht="37.15" customHeight="1">
      <c r="N1569" s="215"/>
      <c r="O1569" s="215"/>
      <c r="P1569" s="215"/>
    </row>
    <row r="1570" spans="14:16" ht="37.15" customHeight="1">
      <c r="N1570" s="215"/>
      <c r="O1570" s="215"/>
      <c r="P1570" s="215"/>
    </row>
    <row r="1571" spans="14:16" ht="37.15" customHeight="1">
      <c r="N1571" s="215"/>
      <c r="O1571" s="215"/>
      <c r="P1571" s="215"/>
    </row>
    <row r="1572" spans="14:16" ht="37.15" customHeight="1">
      <c r="N1572" s="215"/>
      <c r="O1572" s="215"/>
      <c r="P1572" s="215"/>
    </row>
    <row r="1573" spans="14:16" ht="37.15" customHeight="1">
      <c r="N1573" s="215"/>
      <c r="O1573" s="215"/>
      <c r="P1573" s="215"/>
    </row>
    <row r="1574" spans="14:16" ht="37.15" customHeight="1">
      <c r="N1574" s="215"/>
      <c r="O1574" s="215"/>
      <c r="P1574" s="215"/>
    </row>
    <row r="1575" spans="14:16" ht="37.15" customHeight="1">
      <c r="N1575" s="215"/>
      <c r="O1575" s="215"/>
      <c r="P1575" s="215"/>
    </row>
    <row r="1576" spans="14:16" ht="37.15" customHeight="1">
      <c r="N1576" s="215"/>
      <c r="O1576" s="215"/>
      <c r="P1576" s="215"/>
    </row>
    <row r="1577" spans="14:16" ht="37.15" customHeight="1">
      <c r="N1577" s="215"/>
      <c r="O1577" s="215"/>
      <c r="P1577" s="215"/>
    </row>
    <row r="1578" spans="14:16" ht="37.15" customHeight="1">
      <c r="N1578" s="215"/>
      <c r="O1578" s="215"/>
      <c r="P1578" s="215"/>
    </row>
    <row r="1579" spans="14:16" ht="37.15" customHeight="1">
      <c r="N1579" s="215"/>
      <c r="O1579" s="215"/>
      <c r="P1579" s="215"/>
    </row>
    <row r="1580" spans="14:16" ht="37.15" customHeight="1">
      <c r="N1580" s="215"/>
      <c r="O1580" s="215"/>
      <c r="P1580" s="215"/>
    </row>
    <row r="1581" spans="14:16" ht="37.15" customHeight="1">
      <c r="N1581" s="215"/>
      <c r="O1581" s="215"/>
      <c r="P1581" s="215"/>
    </row>
    <row r="1582" spans="14:16" ht="37.15" customHeight="1">
      <c r="N1582" s="215"/>
      <c r="O1582" s="215"/>
      <c r="P1582" s="215"/>
    </row>
    <row r="1583" spans="14:16" ht="37.15" customHeight="1">
      <c r="N1583" s="215"/>
      <c r="O1583" s="215"/>
      <c r="P1583" s="215"/>
    </row>
    <row r="1584" spans="14:16" ht="37.15" customHeight="1">
      <c r="N1584" s="215"/>
      <c r="O1584" s="215"/>
      <c r="P1584" s="215"/>
    </row>
    <row r="1585" spans="14:16" ht="37.15" customHeight="1">
      <c r="N1585" s="215"/>
      <c r="O1585" s="215"/>
      <c r="P1585" s="215"/>
    </row>
    <row r="1586" spans="14:16" ht="37.15" customHeight="1">
      <c r="N1586" s="215"/>
      <c r="O1586" s="215"/>
      <c r="P1586" s="215"/>
    </row>
    <row r="1587" spans="14:16" ht="37.15" customHeight="1">
      <c r="N1587" s="215"/>
      <c r="O1587" s="215"/>
      <c r="P1587" s="215"/>
    </row>
    <row r="1588" spans="14:16" ht="37.15" customHeight="1">
      <c r="N1588" s="215"/>
      <c r="O1588" s="215"/>
      <c r="P1588" s="215"/>
    </row>
    <row r="1589" spans="14:16" ht="37.15" customHeight="1">
      <c r="N1589" s="215"/>
      <c r="O1589" s="215"/>
      <c r="P1589" s="215"/>
    </row>
    <row r="1590" spans="14:16" ht="37.15" customHeight="1">
      <c r="N1590" s="215"/>
      <c r="O1590" s="215"/>
      <c r="P1590" s="215"/>
    </row>
    <row r="1591" spans="14:16" ht="37.15" customHeight="1">
      <c r="N1591" s="215"/>
      <c r="O1591" s="215"/>
      <c r="P1591" s="215"/>
    </row>
    <row r="1592" spans="14:16" ht="37.15" customHeight="1">
      <c r="N1592" s="215"/>
      <c r="O1592" s="215"/>
      <c r="P1592" s="215"/>
    </row>
    <row r="1593" spans="14:16" ht="37.15" customHeight="1">
      <c r="N1593" s="215"/>
      <c r="O1593" s="215"/>
      <c r="P1593" s="215"/>
    </row>
    <row r="1594" spans="14:16" ht="37.15" customHeight="1">
      <c r="N1594" s="215"/>
      <c r="O1594" s="215"/>
      <c r="P1594" s="215"/>
    </row>
    <row r="1595" spans="14:16" ht="37.15" customHeight="1">
      <c r="N1595" s="215"/>
      <c r="O1595" s="215"/>
      <c r="P1595" s="215"/>
    </row>
    <row r="1596" spans="14:16" ht="37.15" customHeight="1">
      <c r="N1596" s="215"/>
      <c r="O1596" s="215"/>
      <c r="P1596" s="215"/>
    </row>
    <row r="1597" spans="14:16" ht="37.15" customHeight="1">
      <c r="N1597" s="215"/>
      <c r="O1597" s="215"/>
      <c r="P1597" s="215"/>
    </row>
    <row r="1598" spans="14:16" ht="37.15" customHeight="1">
      <c r="N1598" s="215"/>
      <c r="O1598" s="215"/>
      <c r="P1598" s="215"/>
    </row>
    <row r="1599" spans="14:16" ht="37.15" customHeight="1">
      <c r="N1599" s="215"/>
      <c r="O1599" s="215"/>
      <c r="P1599" s="215"/>
    </row>
    <row r="1600" spans="14:16" ht="37.15" customHeight="1">
      <c r="N1600" s="215"/>
      <c r="O1600" s="215"/>
      <c r="P1600" s="215"/>
    </row>
    <row r="1601" spans="14:16" ht="37.15" customHeight="1">
      <c r="N1601" s="215"/>
      <c r="O1601" s="215"/>
      <c r="P1601" s="215"/>
    </row>
    <row r="1602" spans="14:16" ht="37.15" customHeight="1">
      <c r="N1602" s="215"/>
      <c r="O1602" s="215"/>
      <c r="P1602" s="215"/>
    </row>
    <row r="1603" spans="14:16" ht="37.15" customHeight="1">
      <c r="N1603" s="215"/>
      <c r="O1603" s="215"/>
      <c r="P1603" s="215"/>
    </row>
    <row r="1604" spans="14:16" ht="37.15" customHeight="1">
      <c r="N1604" s="215"/>
      <c r="O1604" s="215"/>
      <c r="P1604" s="215"/>
    </row>
    <row r="1605" spans="14:16" ht="37.15" customHeight="1">
      <c r="N1605" s="215"/>
      <c r="O1605" s="215"/>
      <c r="P1605" s="215"/>
    </row>
    <row r="1606" spans="14:16" ht="37.15" customHeight="1">
      <c r="N1606" s="215"/>
      <c r="O1606" s="215"/>
      <c r="P1606" s="215"/>
    </row>
    <row r="1607" spans="14:16" ht="37.15" customHeight="1">
      <c r="N1607" s="215"/>
      <c r="O1607" s="215"/>
      <c r="P1607" s="215"/>
    </row>
    <row r="1608" spans="14:16" ht="37.15" customHeight="1">
      <c r="N1608" s="215"/>
      <c r="O1608" s="215"/>
      <c r="P1608" s="215"/>
    </row>
    <row r="1609" spans="14:16" ht="37.15" customHeight="1">
      <c r="N1609" s="215"/>
      <c r="O1609" s="215"/>
      <c r="P1609" s="215"/>
    </row>
    <row r="1610" spans="14:16" ht="37.15" customHeight="1">
      <c r="N1610" s="215"/>
      <c r="O1610" s="215"/>
      <c r="P1610" s="215"/>
    </row>
    <row r="1611" spans="14:16" ht="37.15" customHeight="1">
      <c r="N1611" s="215"/>
      <c r="O1611" s="215"/>
      <c r="P1611" s="215"/>
    </row>
    <row r="1612" spans="14:16" ht="37.15" customHeight="1">
      <c r="N1612" s="215"/>
      <c r="O1612" s="215"/>
      <c r="P1612" s="215"/>
    </row>
    <row r="1613" spans="14:16" ht="37.15" customHeight="1">
      <c r="N1613" s="215"/>
      <c r="O1613" s="215"/>
      <c r="P1613" s="215"/>
    </row>
    <row r="1614" spans="14:16" ht="37.15" customHeight="1">
      <c r="N1614" s="215"/>
      <c r="O1614" s="215"/>
      <c r="P1614" s="215"/>
    </row>
    <row r="1615" spans="14:16" ht="37.15" customHeight="1">
      <c r="N1615" s="215"/>
      <c r="O1615" s="215"/>
      <c r="P1615" s="215"/>
    </row>
    <row r="1616" spans="14:16" ht="37.15" customHeight="1">
      <c r="N1616" s="215"/>
      <c r="O1616" s="215"/>
      <c r="P1616" s="215"/>
    </row>
    <row r="1617" spans="14:16" ht="37.15" customHeight="1">
      <c r="N1617" s="215"/>
      <c r="O1617" s="215"/>
      <c r="P1617" s="215"/>
    </row>
    <row r="1618" spans="14:16" ht="37.15" customHeight="1">
      <c r="N1618" s="215"/>
      <c r="O1618" s="215"/>
      <c r="P1618" s="215"/>
    </row>
    <row r="1619" spans="14:16" ht="37.15" customHeight="1">
      <c r="N1619" s="215"/>
      <c r="O1619" s="215"/>
      <c r="P1619" s="215"/>
    </row>
    <row r="1620" spans="14:16" ht="37.15" customHeight="1">
      <c r="N1620" s="215"/>
      <c r="O1620" s="215"/>
      <c r="P1620" s="215"/>
    </row>
    <row r="1621" spans="14:16" ht="37.15" customHeight="1">
      <c r="N1621" s="215"/>
      <c r="O1621" s="215"/>
      <c r="P1621" s="215"/>
    </row>
    <row r="1622" spans="14:16" ht="37.15" customHeight="1">
      <c r="N1622" s="215"/>
      <c r="O1622" s="215"/>
      <c r="P1622" s="215"/>
    </row>
    <row r="1623" spans="14:16" ht="37.15" customHeight="1">
      <c r="N1623" s="215"/>
      <c r="O1623" s="215"/>
      <c r="P1623" s="215"/>
    </row>
    <row r="1624" spans="14:16" ht="37.15" customHeight="1">
      <c r="N1624" s="215"/>
      <c r="O1624" s="215"/>
      <c r="P1624" s="215"/>
    </row>
    <row r="1625" spans="14:16" ht="37.15" customHeight="1">
      <c r="N1625" s="215"/>
      <c r="O1625" s="215"/>
      <c r="P1625" s="215"/>
    </row>
    <row r="1626" spans="14:16" ht="37.15" customHeight="1">
      <c r="N1626" s="215"/>
      <c r="O1626" s="215"/>
      <c r="P1626" s="215"/>
    </row>
    <row r="1627" spans="14:16" ht="37.15" customHeight="1">
      <c r="N1627" s="215"/>
      <c r="O1627" s="215"/>
      <c r="P1627" s="215"/>
    </row>
    <row r="1628" spans="14:16" ht="37.15" customHeight="1">
      <c r="N1628" s="215"/>
      <c r="O1628" s="215"/>
      <c r="P1628" s="215"/>
    </row>
    <row r="1629" spans="14:16" ht="37.15" customHeight="1">
      <c r="N1629" s="215"/>
      <c r="O1629" s="215"/>
      <c r="P1629" s="215"/>
    </row>
    <row r="1630" spans="14:16" ht="37.15" customHeight="1">
      <c r="N1630" s="215"/>
      <c r="O1630" s="215"/>
      <c r="P1630" s="215"/>
    </row>
    <row r="1631" spans="14:16" ht="37.15" customHeight="1">
      <c r="N1631" s="215"/>
      <c r="O1631" s="215"/>
      <c r="P1631" s="215"/>
    </row>
    <row r="1632" spans="14:16" ht="37.15" customHeight="1">
      <c r="N1632" s="215"/>
      <c r="O1632" s="215"/>
      <c r="P1632" s="215"/>
    </row>
    <row r="1633" spans="14:16" ht="37.15" customHeight="1">
      <c r="N1633" s="215"/>
      <c r="O1633" s="215"/>
      <c r="P1633" s="215"/>
    </row>
    <row r="1634" spans="14:16" ht="37.15" customHeight="1">
      <c r="N1634" s="215"/>
      <c r="O1634" s="215"/>
      <c r="P1634" s="215"/>
    </row>
    <row r="1635" spans="14:16" ht="37.15" customHeight="1">
      <c r="N1635" s="215"/>
      <c r="O1635" s="215"/>
      <c r="P1635" s="215"/>
    </row>
    <row r="1636" spans="14:16" ht="37.15" customHeight="1">
      <c r="N1636" s="215"/>
      <c r="O1636" s="215"/>
      <c r="P1636" s="215"/>
    </row>
    <row r="1637" spans="14:16" ht="37.15" customHeight="1">
      <c r="N1637" s="215"/>
      <c r="O1637" s="215"/>
      <c r="P1637" s="215"/>
    </row>
    <row r="1638" spans="14:16" ht="37.15" customHeight="1">
      <c r="N1638" s="215"/>
      <c r="O1638" s="215"/>
      <c r="P1638" s="215"/>
    </row>
    <row r="1639" spans="14:16" ht="37.15" customHeight="1">
      <c r="N1639" s="215"/>
      <c r="O1639" s="215"/>
      <c r="P1639" s="215"/>
    </row>
    <row r="1640" spans="14:16" ht="37.15" customHeight="1">
      <c r="N1640" s="215"/>
      <c r="O1640" s="215"/>
      <c r="P1640" s="215"/>
    </row>
    <row r="1641" spans="14:16" ht="37.15" customHeight="1">
      <c r="N1641" s="215"/>
      <c r="O1641" s="215"/>
      <c r="P1641" s="215"/>
    </row>
    <row r="1642" spans="14:16" ht="37.15" customHeight="1">
      <c r="N1642" s="215"/>
      <c r="O1642" s="215"/>
      <c r="P1642" s="215"/>
    </row>
    <row r="1643" spans="14:16" ht="37.15" customHeight="1">
      <c r="N1643" s="215"/>
      <c r="O1643" s="215"/>
      <c r="P1643" s="215"/>
    </row>
    <row r="1644" spans="14:16" ht="37.15" customHeight="1">
      <c r="N1644" s="215"/>
      <c r="O1644" s="215"/>
      <c r="P1644" s="215"/>
    </row>
    <row r="1645" spans="14:16" ht="37.15" customHeight="1">
      <c r="N1645" s="215"/>
      <c r="O1645" s="215"/>
      <c r="P1645" s="215"/>
    </row>
    <row r="1646" spans="14:16" ht="37.15" customHeight="1">
      <c r="N1646" s="215"/>
      <c r="O1646" s="215"/>
      <c r="P1646" s="215"/>
    </row>
    <row r="1647" spans="14:16" ht="37.15" customHeight="1">
      <c r="N1647" s="215"/>
      <c r="O1647" s="215"/>
      <c r="P1647" s="215"/>
    </row>
    <row r="1648" spans="14:16" ht="37.15" customHeight="1">
      <c r="N1648" s="215"/>
      <c r="O1648" s="215"/>
      <c r="P1648" s="215"/>
    </row>
    <row r="1649" spans="14:16" ht="37.15" customHeight="1">
      <c r="N1649" s="215"/>
      <c r="O1649" s="215"/>
      <c r="P1649" s="215"/>
    </row>
    <row r="1650" spans="14:16" ht="37.15" customHeight="1">
      <c r="N1650" s="215"/>
      <c r="O1650" s="215"/>
      <c r="P1650" s="215"/>
    </row>
    <row r="1651" spans="14:16" ht="37.15" customHeight="1">
      <c r="N1651" s="215"/>
      <c r="O1651" s="215"/>
      <c r="P1651" s="215"/>
    </row>
    <row r="1652" spans="14:16" ht="37.15" customHeight="1">
      <c r="N1652" s="215"/>
      <c r="O1652" s="215"/>
      <c r="P1652" s="215"/>
    </row>
    <row r="1653" spans="14:16" ht="37.15" customHeight="1">
      <c r="N1653" s="215"/>
      <c r="O1653" s="215"/>
      <c r="P1653" s="215"/>
    </row>
    <row r="1654" spans="14:16" ht="37.15" customHeight="1">
      <c r="N1654" s="215"/>
      <c r="O1654" s="215"/>
      <c r="P1654" s="215"/>
    </row>
    <row r="1655" spans="14:16" ht="37.15" customHeight="1">
      <c r="N1655" s="215"/>
      <c r="O1655" s="215"/>
      <c r="P1655" s="215"/>
    </row>
    <row r="1656" spans="14:16" ht="37.15" customHeight="1">
      <c r="N1656" s="215"/>
      <c r="O1656" s="215"/>
      <c r="P1656" s="215"/>
    </row>
    <row r="1657" spans="14:16" ht="37.15" customHeight="1">
      <c r="N1657" s="215"/>
      <c r="O1657" s="215"/>
      <c r="P1657" s="215"/>
    </row>
    <row r="1658" spans="14:16" ht="37.15" customHeight="1">
      <c r="N1658" s="215"/>
      <c r="O1658" s="215"/>
      <c r="P1658" s="215"/>
    </row>
    <row r="1659" spans="14:16" ht="37.15" customHeight="1">
      <c r="N1659" s="215"/>
      <c r="O1659" s="215"/>
      <c r="P1659" s="215"/>
    </row>
    <row r="1660" spans="14:16" ht="37.15" customHeight="1">
      <c r="N1660" s="215"/>
      <c r="O1660" s="215"/>
      <c r="P1660" s="215"/>
    </row>
    <row r="1661" spans="14:16" ht="37.15" customHeight="1">
      <c r="N1661" s="215"/>
      <c r="O1661" s="215"/>
      <c r="P1661" s="215"/>
    </row>
    <row r="1662" spans="14:16" ht="37.15" customHeight="1">
      <c r="N1662" s="215"/>
      <c r="O1662" s="215"/>
      <c r="P1662" s="215"/>
    </row>
    <row r="1663" spans="14:16" ht="37.15" customHeight="1">
      <c r="N1663" s="215"/>
      <c r="O1663" s="215"/>
      <c r="P1663" s="215"/>
    </row>
    <row r="1664" spans="14:16" ht="37.15" customHeight="1">
      <c r="N1664" s="215"/>
      <c r="O1664" s="215"/>
      <c r="P1664" s="215"/>
    </row>
    <row r="1665" spans="14:16" ht="37.15" customHeight="1">
      <c r="N1665" s="215"/>
      <c r="O1665" s="215"/>
      <c r="P1665" s="215"/>
    </row>
    <row r="1666" spans="14:16" ht="37.15" customHeight="1">
      <c r="N1666" s="215"/>
      <c r="O1666" s="215"/>
      <c r="P1666" s="215"/>
    </row>
    <row r="1667" spans="14:16" ht="37.15" customHeight="1">
      <c r="N1667" s="215"/>
      <c r="O1667" s="215"/>
      <c r="P1667" s="215"/>
    </row>
    <row r="1668" spans="14:16" ht="37.15" customHeight="1">
      <c r="N1668" s="215"/>
      <c r="O1668" s="215"/>
      <c r="P1668" s="215"/>
    </row>
    <row r="1669" spans="14:16" ht="37.15" customHeight="1">
      <c r="N1669" s="215"/>
      <c r="O1669" s="215"/>
      <c r="P1669" s="215"/>
    </row>
    <row r="1670" spans="14:16" ht="37.15" customHeight="1">
      <c r="N1670" s="215"/>
      <c r="O1670" s="215"/>
      <c r="P1670" s="215"/>
    </row>
    <row r="1671" spans="14:16" ht="37.15" customHeight="1">
      <c r="N1671" s="215"/>
      <c r="O1671" s="215"/>
      <c r="P1671" s="215"/>
    </row>
    <row r="1672" spans="14:16" ht="37.15" customHeight="1">
      <c r="N1672" s="215"/>
      <c r="O1672" s="215"/>
      <c r="P1672" s="215"/>
    </row>
    <row r="1673" spans="14:16" ht="37.15" customHeight="1">
      <c r="N1673" s="215"/>
      <c r="O1673" s="215"/>
      <c r="P1673" s="215"/>
    </row>
    <row r="1674" spans="14:16" ht="37.15" customHeight="1">
      <c r="N1674" s="215"/>
      <c r="O1674" s="215"/>
      <c r="P1674" s="215"/>
    </row>
    <row r="1675" spans="14:16" ht="37.15" customHeight="1">
      <c r="N1675" s="215"/>
      <c r="O1675" s="215"/>
      <c r="P1675" s="215"/>
    </row>
    <row r="1676" spans="14:16" ht="37.15" customHeight="1">
      <c r="N1676" s="215"/>
      <c r="O1676" s="215"/>
      <c r="P1676" s="215"/>
    </row>
    <row r="1677" spans="14:16" ht="37.15" customHeight="1">
      <c r="N1677" s="215"/>
      <c r="O1677" s="215"/>
      <c r="P1677" s="215"/>
    </row>
    <row r="1678" spans="14:16" ht="37.15" customHeight="1">
      <c r="N1678" s="215"/>
      <c r="O1678" s="215"/>
      <c r="P1678" s="215"/>
    </row>
    <row r="1679" spans="14:16" ht="37.15" customHeight="1">
      <c r="N1679" s="215"/>
      <c r="O1679" s="215"/>
      <c r="P1679" s="215"/>
    </row>
    <row r="1680" spans="14:16" ht="37.15" customHeight="1">
      <c r="N1680" s="215"/>
      <c r="O1680" s="215"/>
      <c r="P1680" s="215"/>
    </row>
    <row r="1681" spans="14:16" ht="37.15" customHeight="1">
      <c r="N1681" s="215"/>
      <c r="O1681" s="215"/>
      <c r="P1681" s="215"/>
    </row>
    <row r="1682" spans="14:16" ht="37.15" customHeight="1">
      <c r="N1682" s="215"/>
      <c r="O1682" s="215"/>
      <c r="P1682" s="215"/>
    </row>
    <row r="1683" spans="14:16" ht="37.15" customHeight="1">
      <c r="N1683" s="215"/>
      <c r="O1683" s="215"/>
      <c r="P1683" s="215"/>
    </row>
    <row r="1684" spans="14:16" ht="37.15" customHeight="1">
      <c r="N1684" s="215"/>
      <c r="O1684" s="215"/>
      <c r="P1684" s="215"/>
    </row>
    <row r="1685" spans="14:16" ht="37.15" customHeight="1">
      <c r="N1685" s="215"/>
      <c r="O1685" s="215"/>
      <c r="P1685" s="215"/>
    </row>
    <row r="1686" spans="14:16" ht="37.15" customHeight="1">
      <c r="N1686" s="215"/>
      <c r="O1686" s="215"/>
      <c r="P1686" s="215"/>
    </row>
    <row r="1687" spans="14:16" ht="37.15" customHeight="1">
      <c r="N1687" s="215"/>
      <c r="O1687" s="215"/>
      <c r="P1687" s="215"/>
    </row>
    <row r="1688" spans="14:16" ht="37.15" customHeight="1">
      <c r="N1688" s="215"/>
      <c r="O1688" s="215"/>
      <c r="P1688" s="215"/>
    </row>
    <row r="1689" spans="14:16" ht="37.15" customHeight="1">
      <c r="N1689" s="215"/>
      <c r="O1689" s="215"/>
      <c r="P1689" s="215"/>
    </row>
    <row r="1690" spans="14:16" ht="37.15" customHeight="1">
      <c r="N1690" s="215"/>
      <c r="O1690" s="215"/>
      <c r="P1690" s="215"/>
    </row>
    <row r="1691" spans="14:16" ht="37.15" customHeight="1">
      <c r="N1691" s="215"/>
      <c r="O1691" s="215"/>
      <c r="P1691" s="215"/>
    </row>
    <row r="1692" spans="14:16" ht="37.15" customHeight="1">
      <c r="N1692" s="215"/>
      <c r="O1692" s="215"/>
      <c r="P1692" s="215"/>
    </row>
    <row r="1693" spans="14:16" ht="37.15" customHeight="1">
      <c r="N1693" s="215"/>
      <c r="O1693" s="215"/>
      <c r="P1693" s="215"/>
    </row>
    <row r="1694" spans="14:16" ht="37.15" customHeight="1">
      <c r="N1694" s="215"/>
      <c r="O1694" s="215"/>
      <c r="P1694" s="215"/>
    </row>
    <row r="1695" spans="14:16" ht="37.15" customHeight="1">
      <c r="N1695" s="215"/>
      <c r="O1695" s="215"/>
      <c r="P1695" s="215"/>
    </row>
    <row r="1696" spans="14:16" ht="37.15" customHeight="1">
      <c r="N1696" s="215"/>
      <c r="O1696" s="215"/>
      <c r="P1696" s="215"/>
    </row>
    <row r="1697" spans="14:16" ht="37.15" customHeight="1">
      <c r="N1697" s="215"/>
      <c r="O1697" s="215"/>
      <c r="P1697" s="215"/>
    </row>
    <row r="1698" spans="14:16" ht="37.15" customHeight="1">
      <c r="N1698" s="215"/>
      <c r="O1698" s="215"/>
      <c r="P1698" s="215"/>
    </row>
    <row r="1699" spans="14:16" ht="37.15" customHeight="1">
      <c r="N1699" s="215"/>
      <c r="O1699" s="215"/>
      <c r="P1699" s="215"/>
    </row>
    <row r="1700" spans="14:16" ht="37.15" customHeight="1">
      <c r="N1700" s="215"/>
      <c r="O1700" s="215"/>
      <c r="P1700" s="215"/>
    </row>
    <row r="1701" spans="14:16" ht="37.15" customHeight="1">
      <c r="N1701" s="215"/>
      <c r="O1701" s="215"/>
      <c r="P1701" s="215"/>
    </row>
    <row r="1702" spans="14:16" ht="37.15" customHeight="1">
      <c r="N1702" s="215"/>
      <c r="O1702" s="215"/>
      <c r="P1702" s="215"/>
    </row>
    <row r="1703" spans="14:16" ht="37.15" customHeight="1">
      <c r="N1703" s="215"/>
      <c r="O1703" s="215"/>
      <c r="P1703" s="215"/>
    </row>
    <row r="1704" spans="14:16" ht="37.15" customHeight="1">
      <c r="N1704" s="215"/>
      <c r="O1704" s="215"/>
      <c r="P1704" s="215"/>
    </row>
    <row r="1705" spans="14:16" ht="37.15" customHeight="1">
      <c r="N1705" s="215"/>
      <c r="O1705" s="215"/>
      <c r="P1705" s="215"/>
    </row>
    <row r="1706" spans="14:16" ht="37.15" customHeight="1">
      <c r="N1706" s="215"/>
      <c r="O1706" s="215"/>
      <c r="P1706" s="215"/>
    </row>
    <row r="1707" spans="14:16" ht="37.15" customHeight="1">
      <c r="N1707" s="215"/>
      <c r="O1707" s="215"/>
      <c r="P1707" s="215"/>
    </row>
    <row r="1708" spans="14:16" ht="37.15" customHeight="1">
      <c r="N1708" s="215"/>
      <c r="O1708" s="215"/>
      <c r="P1708" s="215"/>
    </row>
    <row r="1709" spans="14:16" ht="37.15" customHeight="1">
      <c r="N1709" s="215"/>
      <c r="O1709" s="215"/>
      <c r="P1709" s="215"/>
    </row>
    <row r="1710" spans="14:16" ht="37.15" customHeight="1">
      <c r="N1710" s="215"/>
      <c r="O1710" s="215"/>
      <c r="P1710" s="215"/>
    </row>
    <row r="1711" spans="14:16" ht="37.15" customHeight="1">
      <c r="N1711" s="215"/>
      <c r="O1711" s="215"/>
      <c r="P1711" s="215"/>
    </row>
    <row r="1712" spans="14:16" ht="37.15" customHeight="1">
      <c r="N1712" s="215"/>
      <c r="O1712" s="215"/>
      <c r="P1712" s="215"/>
    </row>
    <row r="1713" spans="14:16" ht="37.15" customHeight="1">
      <c r="N1713" s="215"/>
      <c r="O1713" s="215"/>
      <c r="P1713" s="215"/>
    </row>
    <row r="1714" spans="14:16" ht="37.15" customHeight="1">
      <c r="N1714" s="215"/>
      <c r="O1714" s="215"/>
      <c r="P1714" s="215"/>
    </row>
    <row r="1715" spans="14:16" ht="37.15" customHeight="1">
      <c r="N1715" s="215"/>
      <c r="O1715" s="215"/>
      <c r="P1715" s="215"/>
    </row>
    <row r="1716" spans="14:16" ht="37.15" customHeight="1">
      <c r="N1716" s="215"/>
      <c r="O1716" s="215"/>
      <c r="P1716" s="215"/>
    </row>
    <row r="1717" spans="14:16" ht="37.15" customHeight="1">
      <c r="N1717" s="215"/>
      <c r="O1717" s="215"/>
      <c r="P1717" s="215"/>
    </row>
    <row r="1718" spans="14:16" ht="37.15" customHeight="1">
      <c r="N1718" s="215"/>
      <c r="O1718" s="215"/>
      <c r="P1718" s="215"/>
    </row>
    <row r="1719" spans="14:16" ht="37.15" customHeight="1">
      <c r="N1719" s="215"/>
      <c r="O1719" s="215"/>
      <c r="P1719" s="215"/>
    </row>
    <row r="1720" spans="14:16" ht="37.15" customHeight="1">
      <c r="N1720" s="215"/>
      <c r="O1720" s="215"/>
      <c r="P1720" s="215"/>
    </row>
    <row r="1721" spans="14:16" ht="37.15" customHeight="1">
      <c r="N1721" s="215"/>
      <c r="O1721" s="215"/>
      <c r="P1721" s="215"/>
    </row>
    <row r="1722" spans="14:16" ht="37.15" customHeight="1">
      <c r="N1722" s="215"/>
      <c r="O1722" s="215"/>
      <c r="P1722" s="215"/>
    </row>
    <row r="1723" spans="14:16" ht="37.15" customHeight="1">
      <c r="N1723" s="215"/>
      <c r="O1723" s="215"/>
      <c r="P1723" s="215"/>
    </row>
    <row r="1724" spans="14:16" ht="37.15" customHeight="1">
      <c r="N1724" s="215"/>
      <c r="O1724" s="215"/>
      <c r="P1724" s="215"/>
    </row>
    <row r="1725" spans="14:16" ht="37.15" customHeight="1">
      <c r="N1725" s="215"/>
      <c r="O1725" s="215"/>
      <c r="P1725" s="215"/>
    </row>
    <row r="1726" spans="14:16" ht="37.15" customHeight="1">
      <c r="N1726" s="215"/>
      <c r="O1726" s="215"/>
      <c r="P1726" s="215"/>
    </row>
    <row r="1727" spans="14:16" ht="37.15" customHeight="1">
      <c r="N1727" s="215"/>
      <c r="O1727" s="215"/>
      <c r="P1727" s="215"/>
    </row>
    <row r="1728" spans="14:16" ht="37.15" customHeight="1">
      <c r="N1728" s="215"/>
      <c r="O1728" s="215"/>
      <c r="P1728" s="215"/>
    </row>
    <row r="1729" spans="14:16" ht="37.15" customHeight="1">
      <c r="N1729" s="215"/>
      <c r="O1729" s="215"/>
      <c r="P1729" s="215"/>
    </row>
    <row r="1730" spans="14:16" ht="37.15" customHeight="1">
      <c r="N1730" s="215"/>
      <c r="O1730" s="215"/>
      <c r="P1730" s="215"/>
    </row>
    <row r="1731" spans="14:16" ht="37.15" customHeight="1">
      <c r="N1731" s="215"/>
      <c r="O1731" s="215"/>
      <c r="P1731" s="215"/>
    </row>
    <row r="1732" spans="14:16" ht="37.15" customHeight="1">
      <c r="N1732" s="215"/>
      <c r="O1732" s="215"/>
      <c r="P1732" s="215"/>
    </row>
    <row r="1733" spans="14:16" ht="37.15" customHeight="1">
      <c r="N1733" s="215"/>
      <c r="O1733" s="215"/>
      <c r="P1733" s="215"/>
    </row>
    <row r="1734" spans="14:16" ht="37.15" customHeight="1">
      <c r="N1734" s="215"/>
      <c r="O1734" s="215"/>
      <c r="P1734" s="215"/>
    </row>
    <row r="1735" spans="14:16" ht="37.15" customHeight="1">
      <c r="N1735" s="215"/>
      <c r="O1735" s="215"/>
      <c r="P1735" s="215"/>
    </row>
    <row r="1736" spans="14:16" ht="37.15" customHeight="1">
      <c r="N1736" s="215"/>
      <c r="O1736" s="215"/>
      <c r="P1736" s="215"/>
    </row>
    <row r="1737" spans="14:16" ht="37.15" customHeight="1">
      <c r="N1737" s="215"/>
      <c r="O1737" s="215"/>
      <c r="P1737" s="215"/>
    </row>
    <row r="1738" spans="14:16" ht="37.15" customHeight="1">
      <c r="N1738" s="215"/>
      <c r="O1738" s="215"/>
      <c r="P1738" s="215"/>
    </row>
    <row r="1739" spans="14:16" ht="37.15" customHeight="1">
      <c r="N1739" s="215"/>
      <c r="O1739" s="215"/>
      <c r="P1739" s="215"/>
    </row>
    <row r="1740" spans="14:16" ht="37.15" customHeight="1">
      <c r="N1740" s="215"/>
      <c r="O1740" s="215"/>
      <c r="P1740" s="215"/>
    </row>
    <row r="1741" spans="14:16" ht="37.15" customHeight="1">
      <c r="N1741" s="215"/>
      <c r="O1741" s="215"/>
      <c r="P1741" s="215"/>
    </row>
    <row r="1742" spans="14:16" ht="37.15" customHeight="1">
      <c r="N1742" s="215"/>
      <c r="O1742" s="215"/>
      <c r="P1742" s="215"/>
    </row>
    <row r="1743" spans="14:16" ht="37.15" customHeight="1">
      <c r="N1743" s="215"/>
      <c r="O1743" s="215"/>
      <c r="P1743" s="215"/>
    </row>
    <row r="1744" spans="14:16" ht="37.15" customHeight="1">
      <c r="N1744" s="215"/>
      <c r="O1744" s="215"/>
      <c r="P1744" s="215"/>
    </row>
    <row r="1745" spans="14:16" ht="37.15" customHeight="1">
      <c r="N1745" s="215"/>
      <c r="O1745" s="215"/>
      <c r="P1745" s="215"/>
    </row>
    <row r="1746" spans="14:16" ht="37.15" customHeight="1">
      <c r="N1746" s="215"/>
      <c r="O1746" s="215"/>
      <c r="P1746" s="215"/>
    </row>
    <row r="1747" spans="14:16" ht="37.15" customHeight="1">
      <c r="N1747" s="215"/>
      <c r="O1747" s="215"/>
      <c r="P1747" s="215"/>
    </row>
    <row r="1748" spans="14:16" ht="37.15" customHeight="1">
      <c r="N1748" s="215"/>
      <c r="O1748" s="215"/>
      <c r="P1748" s="215"/>
    </row>
    <row r="1749" spans="14:16" ht="37.15" customHeight="1">
      <c r="N1749" s="215"/>
      <c r="O1749" s="215"/>
      <c r="P1749" s="215"/>
    </row>
    <row r="1750" spans="14:16" ht="37.15" customHeight="1">
      <c r="N1750" s="215"/>
      <c r="O1750" s="215"/>
      <c r="P1750" s="215"/>
    </row>
    <row r="1751" spans="14:16" ht="37.15" customHeight="1">
      <c r="N1751" s="215"/>
      <c r="O1751" s="215"/>
      <c r="P1751" s="215"/>
    </row>
    <row r="1752" spans="14:16" ht="37.15" customHeight="1">
      <c r="N1752" s="215"/>
      <c r="O1752" s="215"/>
      <c r="P1752" s="215"/>
    </row>
    <row r="1753" spans="14:16" ht="37.15" customHeight="1">
      <c r="N1753" s="215"/>
      <c r="O1753" s="215"/>
      <c r="P1753" s="215"/>
    </row>
    <row r="1754" spans="14:16" ht="37.15" customHeight="1">
      <c r="N1754" s="215"/>
      <c r="O1754" s="215"/>
      <c r="P1754" s="215"/>
    </row>
    <row r="1755" spans="14:16" ht="37.15" customHeight="1">
      <c r="N1755" s="215"/>
      <c r="O1755" s="215"/>
      <c r="P1755" s="215"/>
    </row>
    <row r="1756" spans="14:16" ht="37.15" customHeight="1">
      <c r="N1756" s="215"/>
      <c r="O1756" s="215"/>
      <c r="P1756" s="215"/>
    </row>
    <row r="1757" spans="14:16" ht="37.15" customHeight="1">
      <c r="N1757" s="215"/>
      <c r="O1757" s="215"/>
      <c r="P1757" s="215"/>
    </row>
    <row r="1758" spans="14:16" ht="37.15" customHeight="1">
      <c r="N1758" s="215"/>
      <c r="O1758" s="215"/>
      <c r="P1758" s="215"/>
    </row>
    <row r="1759" spans="14:16" ht="37.15" customHeight="1">
      <c r="N1759" s="215"/>
      <c r="O1759" s="215"/>
      <c r="P1759" s="215"/>
    </row>
    <row r="1760" spans="14:16" ht="37.15" customHeight="1">
      <c r="N1760" s="215"/>
      <c r="O1760" s="215"/>
      <c r="P1760" s="215"/>
    </row>
    <row r="1761" spans="14:16" ht="37.15" customHeight="1">
      <c r="N1761" s="215"/>
      <c r="O1761" s="215"/>
      <c r="P1761" s="215"/>
    </row>
    <row r="1762" spans="14:16" ht="37.15" customHeight="1">
      <c r="N1762" s="215"/>
      <c r="O1762" s="215"/>
      <c r="P1762" s="215"/>
    </row>
    <row r="1763" spans="14:16" ht="37.15" customHeight="1">
      <c r="N1763" s="215"/>
      <c r="O1763" s="215"/>
      <c r="P1763" s="215"/>
    </row>
    <row r="1764" spans="14:16" ht="37.15" customHeight="1">
      <c r="N1764" s="215"/>
      <c r="O1764" s="215"/>
      <c r="P1764" s="215"/>
    </row>
    <row r="1765" spans="14:16" ht="37.15" customHeight="1">
      <c r="N1765" s="215"/>
      <c r="O1765" s="215"/>
      <c r="P1765" s="215"/>
    </row>
    <row r="1766" spans="14:16" ht="37.15" customHeight="1">
      <c r="N1766" s="215"/>
      <c r="O1766" s="215"/>
      <c r="P1766" s="215"/>
    </row>
    <row r="1767" spans="14:16" ht="37.15" customHeight="1">
      <c r="N1767" s="215"/>
      <c r="O1767" s="215"/>
      <c r="P1767" s="215"/>
    </row>
    <row r="1768" spans="14:16" ht="37.15" customHeight="1">
      <c r="N1768" s="215"/>
      <c r="O1768" s="215"/>
      <c r="P1768" s="215"/>
    </row>
    <row r="1769" spans="14:16" ht="37.15" customHeight="1">
      <c r="N1769" s="215"/>
      <c r="O1769" s="215"/>
      <c r="P1769" s="215"/>
    </row>
    <row r="1770" spans="14:16" ht="37.15" customHeight="1">
      <c r="N1770" s="215"/>
      <c r="O1770" s="215"/>
      <c r="P1770" s="215"/>
    </row>
    <row r="1771" spans="14:16" ht="37.15" customHeight="1">
      <c r="N1771" s="215"/>
      <c r="O1771" s="215"/>
      <c r="P1771" s="215"/>
    </row>
    <row r="1772" spans="14:16" ht="37.15" customHeight="1">
      <c r="N1772" s="215"/>
      <c r="O1772" s="215"/>
      <c r="P1772" s="215"/>
    </row>
    <row r="1773" spans="14:16" ht="37.15" customHeight="1">
      <c r="N1773" s="215"/>
      <c r="O1773" s="215"/>
      <c r="P1773" s="215"/>
    </row>
    <row r="1774" spans="14:16" ht="37.15" customHeight="1">
      <c r="N1774" s="215"/>
      <c r="O1774" s="215"/>
      <c r="P1774" s="215"/>
    </row>
    <row r="1775" spans="14:16" ht="37.15" customHeight="1">
      <c r="N1775" s="215"/>
      <c r="O1775" s="215"/>
      <c r="P1775" s="215"/>
    </row>
    <row r="1776" spans="14:16" ht="37.15" customHeight="1">
      <c r="N1776" s="215"/>
      <c r="O1776" s="215"/>
      <c r="P1776" s="215"/>
    </row>
    <row r="1777" spans="14:16" ht="37.15" customHeight="1">
      <c r="N1777" s="215"/>
      <c r="O1777" s="215"/>
      <c r="P1777" s="215"/>
    </row>
    <row r="1778" spans="14:16" ht="37.15" customHeight="1">
      <c r="N1778" s="215"/>
      <c r="O1778" s="215"/>
      <c r="P1778" s="215"/>
    </row>
    <row r="1779" spans="14:16" ht="37.15" customHeight="1">
      <c r="N1779" s="215"/>
      <c r="O1779" s="215"/>
      <c r="P1779" s="215"/>
    </row>
    <row r="1780" spans="14:16" ht="37.15" customHeight="1">
      <c r="N1780" s="215"/>
      <c r="O1780" s="215"/>
      <c r="P1780" s="215"/>
    </row>
    <row r="1781" spans="14:16" ht="37.15" customHeight="1">
      <c r="N1781" s="215"/>
      <c r="O1781" s="215"/>
      <c r="P1781" s="215"/>
    </row>
    <row r="1782" spans="14:16" ht="37.15" customHeight="1">
      <c r="N1782" s="215"/>
      <c r="O1782" s="215"/>
      <c r="P1782" s="215"/>
    </row>
    <row r="1783" spans="14:16" ht="37.15" customHeight="1">
      <c r="N1783" s="215"/>
      <c r="O1783" s="215"/>
      <c r="P1783" s="215"/>
    </row>
    <row r="1784" spans="14:16" ht="37.15" customHeight="1">
      <c r="N1784" s="215"/>
      <c r="O1784" s="215"/>
      <c r="P1784" s="215"/>
    </row>
    <row r="1785" spans="14:16" ht="37.15" customHeight="1">
      <c r="N1785" s="215"/>
      <c r="O1785" s="215"/>
      <c r="P1785" s="215"/>
    </row>
    <row r="1786" spans="14:16" ht="37.15" customHeight="1">
      <c r="N1786" s="215"/>
      <c r="O1786" s="215"/>
      <c r="P1786" s="215"/>
    </row>
    <row r="1787" spans="14:16" ht="37.15" customHeight="1">
      <c r="N1787" s="215"/>
      <c r="O1787" s="215"/>
      <c r="P1787" s="215"/>
    </row>
    <row r="1788" spans="14:16" ht="37.15" customHeight="1">
      <c r="N1788" s="215"/>
      <c r="O1788" s="215"/>
      <c r="P1788" s="215"/>
    </row>
    <row r="1789" spans="14:16" ht="37.15" customHeight="1">
      <c r="N1789" s="215"/>
      <c r="O1789" s="215"/>
      <c r="P1789" s="215"/>
    </row>
    <row r="1790" spans="14:16" ht="37.15" customHeight="1">
      <c r="N1790" s="215"/>
      <c r="O1790" s="215"/>
      <c r="P1790" s="215"/>
    </row>
    <row r="1791" spans="14:16" ht="37.15" customHeight="1">
      <c r="N1791" s="215"/>
      <c r="O1791" s="215"/>
      <c r="P1791" s="215"/>
    </row>
    <row r="1792" spans="14:16" ht="37.15" customHeight="1">
      <c r="N1792" s="215"/>
      <c r="O1792" s="215"/>
      <c r="P1792" s="215"/>
    </row>
    <row r="1793" spans="14:16" ht="37.15" customHeight="1">
      <c r="N1793" s="215"/>
      <c r="O1793" s="215"/>
      <c r="P1793" s="215"/>
    </row>
    <row r="1794" spans="14:16" ht="37.15" customHeight="1">
      <c r="N1794" s="215"/>
      <c r="O1794" s="215"/>
      <c r="P1794" s="215"/>
    </row>
    <row r="1795" spans="14:16" ht="37.15" customHeight="1">
      <c r="N1795" s="215"/>
      <c r="O1795" s="215"/>
      <c r="P1795" s="215"/>
    </row>
    <row r="1796" spans="14:16" ht="37.15" customHeight="1">
      <c r="N1796" s="215"/>
      <c r="O1796" s="215"/>
      <c r="P1796" s="215"/>
    </row>
    <row r="1797" spans="14:16" ht="37.15" customHeight="1">
      <c r="N1797" s="215"/>
      <c r="O1797" s="215"/>
      <c r="P1797" s="215"/>
    </row>
    <row r="1798" spans="14:16" ht="37.15" customHeight="1">
      <c r="N1798" s="215"/>
      <c r="O1798" s="215"/>
      <c r="P1798" s="215"/>
    </row>
    <row r="1799" spans="14:16" ht="37.15" customHeight="1">
      <c r="N1799" s="215"/>
      <c r="O1799" s="215"/>
      <c r="P1799" s="215"/>
    </row>
    <row r="1800" spans="14:16" ht="37.15" customHeight="1">
      <c r="N1800" s="215"/>
      <c r="O1800" s="215"/>
      <c r="P1800" s="215"/>
    </row>
    <row r="1801" spans="14:16" ht="37.15" customHeight="1">
      <c r="N1801" s="215"/>
      <c r="O1801" s="215"/>
      <c r="P1801" s="215"/>
    </row>
    <row r="1802" spans="14:16" ht="37.15" customHeight="1">
      <c r="N1802" s="215"/>
      <c r="O1802" s="215"/>
      <c r="P1802" s="215"/>
    </row>
    <row r="1803" spans="14:16" ht="37.15" customHeight="1">
      <c r="N1803" s="215"/>
      <c r="O1803" s="215"/>
      <c r="P1803" s="215"/>
    </row>
    <row r="1804" spans="14:16" ht="37.15" customHeight="1">
      <c r="N1804" s="215"/>
      <c r="O1804" s="215"/>
      <c r="P1804" s="215"/>
    </row>
    <row r="1805" spans="14:16" ht="37.15" customHeight="1">
      <c r="N1805" s="215"/>
      <c r="O1805" s="215"/>
      <c r="P1805" s="215"/>
    </row>
    <row r="1806" spans="14:16" ht="37.15" customHeight="1">
      <c r="N1806" s="215"/>
      <c r="O1806" s="215"/>
      <c r="P1806" s="215"/>
    </row>
    <row r="1807" spans="14:16" ht="37.15" customHeight="1">
      <c r="N1807" s="215"/>
      <c r="O1807" s="215"/>
      <c r="P1807" s="215"/>
    </row>
    <row r="1808" spans="14:16" ht="37.15" customHeight="1">
      <c r="N1808" s="215"/>
      <c r="O1808" s="215"/>
      <c r="P1808" s="215"/>
    </row>
    <row r="1809" spans="14:16" ht="37.15" customHeight="1">
      <c r="N1809" s="215"/>
      <c r="O1809" s="215"/>
      <c r="P1809" s="215"/>
    </row>
    <row r="1810" spans="14:16" ht="37.15" customHeight="1">
      <c r="N1810" s="215"/>
      <c r="O1810" s="215"/>
      <c r="P1810" s="215"/>
    </row>
    <row r="1811" spans="14:16" ht="37.15" customHeight="1">
      <c r="N1811" s="215"/>
      <c r="O1811" s="215"/>
      <c r="P1811" s="215"/>
    </row>
    <row r="1812" spans="14:16" ht="37.15" customHeight="1">
      <c r="N1812" s="215"/>
      <c r="O1812" s="215"/>
      <c r="P1812" s="215"/>
    </row>
    <row r="1813" spans="14:16" ht="37.15" customHeight="1">
      <c r="N1813" s="215"/>
      <c r="O1813" s="215"/>
      <c r="P1813" s="215"/>
    </row>
    <row r="1814" spans="14:16" ht="37.15" customHeight="1">
      <c r="N1814" s="215"/>
      <c r="O1814" s="215"/>
      <c r="P1814" s="215"/>
    </row>
    <row r="1815" spans="14:16" ht="37.15" customHeight="1">
      <c r="N1815" s="215"/>
      <c r="O1815" s="215"/>
      <c r="P1815" s="215"/>
    </row>
    <row r="1816" spans="14:16" ht="37.15" customHeight="1">
      <c r="N1816" s="215"/>
      <c r="O1816" s="215"/>
      <c r="P1816" s="215"/>
    </row>
    <row r="1817" spans="14:16" ht="37.15" customHeight="1">
      <c r="N1817" s="215"/>
      <c r="O1817" s="215"/>
      <c r="P1817" s="215"/>
    </row>
    <row r="1818" spans="14:16" ht="37.15" customHeight="1">
      <c r="N1818" s="215"/>
      <c r="O1818" s="215"/>
      <c r="P1818" s="215"/>
    </row>
    <row r="1819" spans="14:16" ht="37.15" customHeight="1">
      <c r="N1819" s="215"/>
      <c r="O1819" s="215"/>
      <c r="P1819" s="215"/>
    </row>
    <row r="1820" spans="14:16" ht="37.15" customHeight="1">
      <c r="N1820" s="215"/>
      <c r="O1820" s="215"/>
      <c r="P1820" s="215"/>
    </row>
    <row r="1821" spans="14:16" ht="37.15" customHeight="1">
      <c r="N1821" s="215"/>
      <c r="O1821" s="215"/>
      <c r="P1821" s="215"/>
    </row>
    <row r="1822" spans="14:16" ht="37.15" customHeight="1">
      <c r="N1822" s="215"/>
      <c r="O1822" s="215"/>
      <c r="P1822" s="215"/>
    </row>
    <row r="1823" spans="14:16" ht="37.15" customHeight="1">
      <c r="N1823" s="215"/>
      <c r="O1823" s="215"/>
      <c r="P1823" s="215"/>
    </row>
    <row r="1824" spans="14:16" ht="37.15" customHeight="1">
      <c r="N1824" s="215"/>
      <c r="O1824" s="215"/>
      <c r="P1824" s="215"/>
    </row>
    <row r="1825" spans="14:16" ht="37.15" customHeight="1">
      <c r="N1825" s="215"/>
      <c r="O1825" s="215"/>
      <c r="P1825" s="215"/>
    </row>
    <row r="1826" spans="14:16" ht="37.15" customHeight="1">
      <c r="N1826" s="215"/>
      <c r="O1826" s="215"/>
      <c r="P1826" s="215"/>
    </row>
    <row r="1827" spans="14:16" ht="37.15" customHeight="1">
      <c r="N1827" s="215"/>
      <c r="O1827" s="215"/>
      <c r="P1827" s="215"/>
    </row>
    <row r="1828" spans="14:16" ht="37.15" customHeight="1">
      <c r="N1828" s="215"/>
      <c r="O1828" s="215"/>
      <c r="P1828" s="215"/>
    </row>
    <row r="1829" spans="14:16" ht="37.15" customHeight="1">
      <c r="N1829" s="215"/>
      <c r="O1829" s="215"/>
      <c r="P1829" s="215"/>
    </row>
    <row r="1830" spans="14:16" ht="37.15" customHeight="1">
      <c r="N1830" s="215"/>
      <c r="O1830" s="215"/>
      <c r="P1830" s="215"/>
    </row>
    <row r="1831" spans="14:16" ht="37.15" customHeight="1">
      <c r="N1831" s="215"/>
      <c r="O1831" s="215"/>
      <c r="P1831" s="215"/>
    </row>
    <row r="1832" spans="14:16" ht="37.15" customHeight="1">
      <c r="N1832" s="215"/>
      <c r="O1832" s="215"/>
      <c r="P1832" s="215"/>
    </row>
    <row r="1833" spans="14:16" ht="37.15" customHeight="1">
      <c r="N1833" s="215"/>
      <c r="O1833" s="215"/>
      <c r="P1833" s="215"/>
    </row>
    <row r="1834" spans="14:16" ht="37.15" customHeight="1">
      <c r="N1834" s="215"/>
      <c r="O1834" s="215"/>
      <c r="P1834" s="215"/>
    </row>
    <row r="1835" spans="14:16" ht="37.15" customHeight="1">
      <c r="N1835" s="215"/>
      <c r="O1835" s="215"/>
      <c r="P1835" s="215"/>
    </row>
    <row r="1836" spans="14:16" ht="37.15" customHeight="1">
      <c r="N1836" s="215"/>
      <c r="O1836" s="215"/>
      <c r="P1836" s="215"/>
    </row>
    <row r="1837" spans="14:16" ht="37.15" customHeight="1">
      <c r="N1837" s="215"/>
      <c r="O1837" s="215"/>
      <c r="P1837" s="215"/>
    </row>
    <row r="1838" spans="14:16" ht="37.15" customHeight="1">
      <c r="N1838" s="215"/>
      <c r="O1838" s="215"/>
      <c r="P1838" s="215"/>
    </row>
    <row r="1839" spans="14:16" ht="37.15" customHeight="1">
      <c r="N1839" s="215"/>
      <c r="O1839" s="215"/>
      <c r="P1839" s="215"/>
    </row>
    <row r="1840" spans="14:16" ht="37.15" customHeight="1">
      <c r="N1840" s="215"/>
      <c r="O1840" s="215"/>
      <c r="P1840" s="215"/>
    </row>
    <row r="1841" spans="14:16" ht="37.15" customHeight="1">
      <c r="N1841" s="215"/>
      <c r="O1841" s="215"/>
      <c r="P1841" s="215"/>
    </row>
    <row r="1842" spans="14:16" ht="37.15" customHeight="1">
      <c r="N1842" s="215"/>
      <c r="O1842" s="215"/>
      <c r="P1842" s="215"/>
    </row>
    <row r="1843" spans="14:16" ht="37.15" customHeight="1">
      <c r="N1843" s="215"/>
      <c r="O1843" s="215"/>
      <c r="P1843" s="215"/>
    </row>
    <row r="1844" spans="14:16" ht="37.15" customHeight="1">
      <c r="N1844" s="215"/>
      <c r="O1844" s="215"/>
      <c r="P1844" s="215"/>
    </row>
    <row r="1845" spans="14:16" ht="37.15" customHeight="1">
      <c r="N1845" s="215"/>
      <c r="O1845" s="215"/>
      <c r="P1845" s="215"/>
    </row>
    <row r="1846" spans="14:16" ht="37.15" customHeight="1">
      <c r="N1846" s="215"/>
      <c r="O1846" s="215"/>
      <c r="P1846" s="215"/>
    </row>
    <row r="1847" spans="14:16" ht="37.15" customHeight="1">
      <c r="N1847" s="215"/>
      <c r="O1847" s="215"/>
      <c r="P1847" s="215"/>
    </row>
    <row r="1848" spans="14:16" ht="37.15" customHeight="1">
      <c r="N1848" s="215"/>
      <c r="O1848" s="215"/>
      <c r="P1848" s="215"/>
    </row>
    <row r="1849" spans="14:16" ht="37.15" customHeight="1">
      <c r="N1849" s="215"/>
      <c r="O1849" s="215"/>
      <c r="P1849" s="215"/>
    </row>
    <row r="1850" spans="14:16" ht="37.15" customHeight="1">
      <c r="N1850" s="215"/>
      <c r="O1850" s="215"/>
      <c r="P1850" s="215"/>
    </row>
    <row r="1851" spans="14:16" ht="37.15" customHeight="1">
      <c r="N1851" s="215"/>
      <c r="O1851" s="215"/>
      <c r="P1851" s="215"/>
    </row>
    <row r="1852" spans="14:16" ht="37.15" customHeight="1">
      <c r="N1852" s="215"/>
      <c r="O1852" s="215"/>
      <c r="P1852" s="215"/>
    </row>
    <row r="1853" spans="14:16" ht="37.15" customHeight="1">
      <c r="N1853" s="215"/>
      <c r="O1853" s="215"/>
      <c r="P1853" s="215"/>
    </row>
    <row r="1854" spans="14:16" ht="37.15" customHeight="1">
      <c r="N1854" s="215"/>
      <c r="O1854" s="215"/>
      <c r="P1854" s="215"/>
    </row>
    <row r="1855" spans="14:16" ht="37.15" customHeight="1">
      <c r="N1855" s="215"/>
      <c r="O1855" s="215"/>
      <c r="P1855" s="215"/>
    </row>
    <row r="1856" spans="14:16" ht="37.15" customHeight="1">
      <c r="N1856" s="215"/>
      <c r="O1856" s="215"/>
      <c r="P1856" s="215"/>
    </row>
    <row r="1857" spans="14:16" ht="37.15" customHeight="1">
      <c r="N1857" s="215"/>
      <c r="O1857" s="215"/>
      <c r="P1857" s="215"/>
    </row>
    <row r="1858" spans="14:16" ht="37.15" customHeight="1">
      <c r="N1858" s="215"/>
      <c r="O1858" s="215"/>
      <c r="P1858" s="215"/>
    </row>
    <row r="1859" spans="14:16" ht="37.15" customHeight="1">
      <c r="N1859" s="215"/>
      <c r="O1859" s="215"/>
      <c r="P1859" s="215"/>
    </row>
    <row r="1860" spans="14:16" ht="37.15" customHeight="1">
      <c r="N1860" s="215"/>
      <c r="O1860" s="215"/>
      <c r="P1860" s="215"/>
    </row>
  </sheetData>
  <sheetProtection selectLockedCells="1" autoFilter="0"/>
  <mergeCells count="29">
    <mergeCell ref="S22:S24"/>
    <mergeCell ref="K22:K24"/>
    <mergeCell ref="L22:L24"/>
    <mergeCell ref="M22:M24"/>
    <mergeCell ref="N22:P23"/>
    <mergeCell ref="Q22:Q24"/>
    <mergeCell ref="R22:R24"/>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G6:G8"/>
    <mergeCell ref="B6:B8"/>
    <mergeCell ref="C6:C8"/>
    <mergeCell ref="D6:D8"/>
    <mergeCell ref="E6:E8"/>
    <mergeCell ref="F6:F8"/>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E66" sqref="E66"/>
    </sheetView>
  </sheetViews>
  <sheetFormatPr baseColWidth="10" defaultColWidth="11.42578125" defaultRowHeight="15"/>
  <cols>
    <col min="1" max="1" width="14" style="229" bestFit="1" customWidth="1"/>
    <col min="2" max="2" width="13.7109375" style="229" customWidth="1"/>
    <col min="3" max="3" width="18.5703125" style="229" customWidth="1"/>
    <col min="4" max="4" width="7.85546875" style="229" customWidth="1"/>
    <col min="5" max="5" width="16.42578125" style="229" customWidth="1"/>
    <col min="6" max="6" width="11.85546875" style="229" customWidth="1"/>
    <col min="7" max="9" width="16.7109375" style="229" customWidth="1"/>
    <col min="10" max="10" width="6" style="229" customWidth="1"/>
    <col min="11" max="11" width="14" style="229" customWidth="1"/>
    <col min="12" max="12" width="18.5703125" style="229" customWidth="1"/>
    <col min="13" max="13" width="7.85546875" style="229" customWidth="1"/>
    <col min="14" max="14" width="16.42578125" style="229" customWidth="1"/>
    <col min="15" max="15" width="11.85546875" style="229" customWidth="1"/>
    <col min="16" max="18" width="16.7109375" style="229" customWidth="1"/>
    <col min="19" max="16384" width="11.42578125" style="229"/>
  </cols>
  <sheetData>
    <row r="1" spans="1:16" ht="23.45" customHeight="1">
      <c r="B1" s="530" t="s">
        <v>286</v>
      </c>
      <c r="C1" s="530"/>
      <c r="D1" s="530"/>
      <c r="E1" s="530"/>
      <c r="F1" s="530"/>
      <c r="G1" s="530"/>
      <c r="H1" s="530"/>
      <c r="I1" s="530"/>
      <c r="J1" s="530"/>
      <c r="K1" s="530"/>
      <c r="L1" s="530"/>
      <c r="M1" s="530"/>
      <c r="N1" s="530"/>
      <c r="O1" s="530"/>
      <c r="P1" s="530"/>
    </row>
    <row r="2" spans="1:16" ht="18.600000000000001" customHeight="1">
      <c r="B2" s="530" t="s">
        <v>287</v>
      </c>
      <c r="C2" s="530"/>
      <c r="D2" s="530"/>
      <c r="E2" s="530"/>
      <c r="F2" s="530"/>
      <c r="G2" s="530"/>
      <c r="H2" s="530"/>
      <c r="I2" s="530"/>
      <c r="J2" s="530"/>
      <c r="K2" s="530"/>
      <c r="L2" s="530"/>
      <c r="M2" s="530"/>
      <c r="N2" s="530"/>
      <c r="O2" s="530"/>
      <c r="P2" s="530"/>
    </row>
    <row r="3" spans="1:16" ht="19.149999999999999" customHeight="1">
      <c r="B3" s="531" t="str">
        <f>+'AFF OAX'!B19</f>
        <v>ENTIDAD FEDERATIVA: OAXACA</v>
      </c>
      <c r="C3" s="531"/>
      <c r="D3" s="531"/>
      <c r="E3" s="531"/>
      <c r="F3" s="531"/>
      <c r="G3" s="531"/>
      <c r="H3" s="531"/>
      <c r="I3" s="531"/>
      <c r="J3" s="531"/>
      <c r="K3" s="531"/>
      <c r="L3" s="531"/>
      <c r="M3" s="531"/>
      <c r="N3" s="531"/>
      <c r="O3" s="531"/>
      <c r="P3" s="531"/>
    </row>
    <row r="4" spans="1:16" ht="19.149999999999999" customHeight="1">
      <c r="B4" s="532" t="s">
        <v>2</v>
      </c>
      <c r="C4" s="532"/>
      <c r="D4" s="532"/>
      <c r="E4" s="532"/>
      <c r="F4" s="532"/>
      <c r="G4" s="532"/>
      <c r="H4" s="532"/>
      <c r="I4" s="532"/>
      <c r="J4" s="532"/>
      <c r="K4" s="532"/>
      <c r="L4" s="532"/>
      <c r="M4" s="532"/>
      <c r="N4" s="532"/>
      <c r="O4" s="532"/>
      <c r="P4" s="532"/>
    </row>
    <row r="5" spans="1:16" ht="19.149999999999999" customHeight="1" thickBot="1">
      <c r="B5" s="533" t="str">
        <f>+'AFF OAX'!B21</f>
        <v>FECHA DE CORTE: AGOSTO</v>
      </c>
      <c r="C5" s="533"/>
      <c r="D5" s="533"/>
      <c r="E5" s="533"/>
      <c r="F5" s="533"/>
      <c r="G5" s="533"/>
      <c r="H5" s="534"/>
      <c r="I5" s="534"/>
      <c r="J5" s="535"/>
      <c r="K5" s="535"/>
      <c r="L5" s="230"/>
      <c r="M5" s="230"/>
      <c r="N5" s="230"/>
      <c r="O5" s="230"/>
      <c r="P5" s="230"/>
    </row>
    <row r="6" spans="1:16" ht="18.600000000000001" customHeight="1" thickTop="1" thickBot="1">
      <c r="A6" s="231" t="s">
        <v>288</v>
      </c>
      <c r="B6" s="521" t="s">
        <v>289</v>
      </c>
      <c r="C6" s="522"/>
      <c r="D6" s="522"/>
      <c r="E6" s="522"/>
      <c r="F6" s="522"/>
      <c r="G6" s="522"/>
      <c r="H6" s="522"/>
      <c r="I6" s="522"/>
      <c r="J6" s="522"/>
      <c r="K6" s="522"/>
      <c r="L6" s="522"/>
      <c r="M6" s="522"/>
      <c r="N6" s="522"/>
      <c r="O6" s="522"/>
      <c r="P6" s="522"/>
    </row>
    <row r="7" spans="1:16" ht="19.149999999999999" customHeight="1" thickTop="1" thickBot="1">
      <c r="B7" s="230"/>
      <c r="C7" s="230"/>
      <c r="D7" s="230"/>
      <c r="E7" s="230"/>
      <c r="F7" s="230"/>
      <c r="G7" s="230"/>
      <c r="H7" s="230"/>
      <c r="I7" s="230"/>
      <c r="J7" s="230"/>
      <c r="K7" s="230"/>
      <c r="L7" s="230"/>
      <c r="M7" s="230"/>
      <c r="N7" s="230"/>
      <c r="O7" s="230"/>
      <c r="P7" s="230"/>
    </row>
    <row r="8" spans="1:16" ht="19.149999999999999" customHeight="1" thickBot="1">
      <c r="B8" s="523" t="s">
        <v>290</v>
      </c>
      <c r="C8" s="524"/>
      <c r="D8" s="524"/>
      <c r="E8" s="525"/>
      <c r="F8" s="232"/>
      <c r="K8" s="523" t="s">
        <v>24</v>
      </c>
      <c r="L8" s="524"/>
      <c r="M8" s="524"/>
      <c r="N8" s="525"/>
      <c r="O8" s="230"/>
      <c r="P8" s="230"/>
    </row>
    <row r="9" spans="1:16" ht="72.599999999999994" customHeight="1" thickBot="1">
      <c r="B9" s="526" t="s">
        <v>291</v>
      </c>
      <c r="C9" s="527"/>
      <c r="D9" s="528">
        <f>+C43</f>
        <v>33685191</v>
      </c>
      <c r="E9" s="529"/>
      <c r="F9" s="230"/>
      <c r="G9" s="230"/>
      <c r="H9" s="230"/>
      <c r="I9" s="230"/>
      <c r="J9" s="230"/>
      <c r="K9" s="526" t="s">
        <v>292</v>
      </c>
      <c r="L9" s="527"/>
      <c r="M9" s="528">
        <f>+L43</f>
        <v>33685191</v>
      </c>
      <c r="N9" s="529"/>
      <c r="O9" s="230"/>
      <c r="P9" s="230"/>
    </row>
    <row r="10" spans="1:16" ht="19.149999999999999" customHeight="1">
      <c r="B10" s="230"/>
      <c r="C10" s="230"/>
      <c r="D10" s="230"/>
      <c r="E10" s="230"/>
      <c r="F10" s="230"/>
      <c r="G10" s="230"/>
      <c r="H10" s="230"/>
      <c r="I10" s="230"/>
      <c r="J10" s="230"/>
      <c r="K10" s="230"/>
      <c r="L10" s="230"/>
      <c r="M10" s="230"/>
      <c r="N10" s="230"/>
      <c r="O10" s="230"/>
      <c r="P10" s="230"/>
    </row>
    <row r="11" spans="1:16" ht="19.149999999999999" customHeight="1" thickBot="1">
      <c r="B11" s="230"/>
      <c r="C11" s="230"/>
      <c r="D11" s="230"/>
      <c r="E11" s="230"/>
      <c r="F11" s="230"/>
      <c r="G11" s="230"/>
      <c r="H11" s="230"/>
      <c r="I11" s="230"/>
      <c r="J11" s="230"/>
      <c r="K11" s="230"/>
      <c r="L11" s="230"/>
      <c r="M11" s="230"/>
      <c r="N11" s="230"/>
      <c r="O11" s="230"/>
      <c r="P11" s="230"/>
    </row>
    <row r="12" spans="1:16" ht="41.45" customHeight="1" thickBot="1">
      <c r="B12" s="542" t="s">
        <v>293</v>
      </c>
      <c r="C12" s="543"/>
      <c r="D12" s="528">
        <f>+G43+G75+G106+G137+G168+G199</f>
        <v>150946.85999999999</v>
      </c>
      <c r="E12" s="529"/>
      <c r="F12" s="230"/>
      <c r="G12" s="230"/>
      <c r="H12" s="230"/>
      <c r="I12" s="230"/>
      <c r="J12" s="230"/>
      <c r="K12" s="542" t="s">
        <v>293</v>
      </c>
      <c r="L12" s="543"/>
      <c r="M12" s="528">
        <f>+P43+P75+P106+P137+P168+P199</f>
        <v>21.009999999999998</v>
      </c>
      <c r="N12" s="529"/>
      <c r="O12" s="230"/>
      <c r="P12" s="230"/>
    </row>
    <row r="13" spans="1:16" ht="19.149999999999999" customHeight="1">
      <c r="B13" s="544" t="s">
        <v>294</v>
      </c>
      <c r="C13" s="545"/>
      <c r="D13" s="544" t="s">
        <v>295</v>
      </c>
      <c r="E13" s="545"/>
      <c r="F13" s="230"/>
      <c r="G13" s="230"/>
      <c r="H13" s="230"/>
      <c r="I13" s="230"/>
      <c r="J13" s="230"/>
      <c r="K13" s="544" t="s">
        <v>294</v>
      </c>
      <c r="L13" s="545"/>
      <c r="M13" s="544" t="s">
        <v>295</v>
      </c>
      <c r="N13" s="545"/>
      <c r="O13" s="230"/>
      <c r="P13" s="230"/>
    </row>
    <row r="14" spans="1:16" ht="19.149999999999999" customHeight="1" thickBot="1">
      <c r="B14" s="536">
        <f>+'AVANCE RENDIMIENTOS FINANCIEROS'!N25</f>
        <v>0</v>
      </c>
      <c r="C14" s="536"/>
      <c r="D14" s="536">
        <f>+D12-B14</f>
        <v>150946.85999999999</v>
      </c>
      <c r="E14" s="536"/>
      <c r="F14" s="230"/>
      <c r="G14" s="230"/>
      <c r="H14" s="230"/>
      <c r="I14" s="230"/>
      <c r="J14" s="230"/>
      <c r="K14" s="536">
        <f>+'AVANCE RENDIMIENTOS FINANCIEROS'!O25</f>
        <v>0</v>
      </c>
      <c r="L14" s="536"/>
      <c r="M14" s="536">
        <f>+M12-K14</f>
        <v>21.009999999999998</v>
      </c>
      <c r="N14" s="536"/>
      <c r="O14" s="230"/>
      <c r="P14" s="230"/>
    </row>
    <row r="15" spans="1:16" ht="19.149999999999999" customHeight="1" thickBot="1">
      <c r="B15" s="230"/>
      <c r="C15" s="230"/>
      <c r="D15" s="230"/>
      <c r="E15" s="230"/>
      <c r="F15" s="230"/>
      <c r="G15" s="230"/>
      <c r="H15" s="230"/>
      <c r="I15" s="230"/>
      <c r="J15" s="230"/>
      <c r="K15" s="230"/>
      <c r="L15" s="230"/>
      <c r="M15" s="230"/>
      <c r="N15" s="230"/>
      <c r="O15" s="230"/>
      <c r="P15" s="230"/>
    </row>
    <row r="16" spans="1:16" ht="18.600000000000001" customHeight="1" thickTop="1" thickBot="1">
      <c r="A16" s="233" t="s">
        <v>296</v>
      </c>
      <c r="B16" s="537" t="s">
        <v>511</v>
      </c>
      <c r="C16" s="538"/>
      <c r="D16" s="538"/>
      <c r="E16" s="538"/>
      <c r="F16" s="538"/>
      <c r="G16" s="538"/>
      <c r="H16" s="538"/>
      <c r="I16" s="538"/>
      <c r="J16" s="538"/>
      <c r="K16" s="538"/>
      <c r="L16" s="538"/>
      <c r="M16" s="538"/>
      <c r="N16" s="538"/>
      <c r="O16" s="538"/>
      <c r="P16" s="538"/>
    </row>
    <row r="17" spans="1:16" ht="18.600000000000001" customHeight="1" thickTop="1" thickBot="1">
      <c r="B17" s="230"/>
      <c r="C17" s="230"/>
      <c r="D17" s="230"/>
      <c r="E17" s="230"/>
      <c r="F17" s="230"/>
      <c r="G17" s="230"/>
      <c r="H17" s="230"/>
      <c r="I17" s="230"/>
      <c r="J17" s="230"/>
      <c r="K17" s="230"/>
      <c r="L17" s="230"/>
      <c r="M17" s="230"/>
      <c r="N17" s="230"/>
      <c r="O17" s="230"/>
      <c r="P17" s="230"/>
    </row>
    <row r="18" spans="1:16" ht="21.75" thickBot="1">
      <c r="B18" s="539" t="s">
        <v>290</v>
      </c>
      <c r="C18" s="540"/>
      <c r="D18" s="540"/>
      <c r="E18" s="541"/>
      <c r="F18" s="232"/>
      <c r="K18" s="539" t="s">
        <v>24</v>
      </c>
      <c r="L18" s="540"/>
      <c r="M18" s="540"/>
      <c r="N18" s="541"/>
      <c r="O18" s="232"/>
    </row>
    <row r="19" spans="1:16" ht="15.75" thickBot="1">
      <c r="B19" s="546" t="s">
        <v>298</v>
      </c>
      <c r="C19" s="547"/>
      <c r="D19" s="550" t="s">
        <v>512</v>
      </c>
      <c r="E19" s="551"/>
      <c r="F19" s="234"/>
      <c r="K19" s="546" t="s">
        <v>298</v>
      </c>
      <c r="L19" s="547"/>
      <c r="M19" s="550" t="s">
        <v>512</v>
      </c>
      <c r="N19" s="551"/>
      <c r="O19" s="234"/>
    </row>
    <row r="20" spans="1:16" ht="15.75" thickBot="1">
      <c r="B20" s="546" t="s">
        <v>299</v>
      </c>
      <c r="C20" s="547"/>
      <c r="D20" s="548" t="s">
        <v>513</v>
      </c>
      <c r="E20" s="549"/>
      <c r="F20" s="235"/>
      <c r="K20" s="546" t="s">
        <v>299</v>
      </c>
      <c r="L20" s="547"/>
      <c r="M20" s="548" t="s">
        <v>517</v>
      </c>
      <c r="N20" s="549"/>
      <c r="O20" s="235"/>
    </row>
    <row r="21" spans="1:16" ht="15.75" thickBot="1">
      <c r="B21" s="546" t="s">
        <v>300</v>
      </c>
      <c r="C21" s="547"/>
      <c r="D21" s="548" t="s">
        <v>514</v>
      </c>
      <c r="E21" s="549"/>
      <c r="F21" s="235"/>
      <c r="K21" s="546" t="s">
        <v>300</v>
      </c>
      <c r="L21" s="547"/>
      <c r="M21" s="548" t="s">
        <v>518</v>
      </c>
      <c r="N21" s="549"/>
      <c r="O21" s="235"/>
    </row>
    <row r="22" spans="1:16" ht="15.75" thickBot="1">
      <c r="B22" s="546" t="s">
        <v>301</v>
      </c>
      <c r="C22" s="547"/>
      <c r="D22" s="548" t="s">
        <v>515</v>
      </c>
      <c r="E22" s="549"/>
      <c r="F22" s="235"/>
      <c r="K22" s="546" t="s">
        <v>301</v>
      </c>
      <c r="L22" s="547"/>
      <c r="M22" s="548" t="s">
        <v>515</v>
      </c>
      <c r="N22" s="549"/>
      <c r="O22" s="235"/>
    </row>
    <row r="23" spans="1:16" ht="15.75" thickBot="1">
      <c r="B23" s="546" t="s">
        <v>302</v>
      </c>
      <c r="C23" s="547"/>
      <c r="D23" s="553" t="s">
        <v>516</v>
      </c>
      <c r="E23" s="554"/>
      <c r="F23" s="236"/>
      <c r="G23" s="237"/>
      <c r="H23" s="237"/>
      <c r="I23" s="237"/>
      <c r="K23" s="546" t="s">
        <v>302</v>
      </c>
      <c r="L23" s="547"/>
      <c r="M23" s="553" t="s">
        <v>519</v>
      </c>
      <c r="N23" s="554"/>
      <c r="O23" s="236"/>
      <c r="P23" s="237"/>
    </row>
    <row r="24" spans="1:16" ht="15.75" customHeight="1" thickBot="1">
      <c r="B24" s="555" t="s">
        <v>303</v>
      </c>
      <c r="C24" s="556"/>
      <c r="D24" s="556"/>
      <c r="E24" s="556"/>
      <c r="F24" s="556"/>
      <c r="G24" s="556"/>
      <c r="H24"/>
      <c r="I24"/>
      <c r="K24" s="555" t="s">
        <v>303</v>
      </c>
      <c r="L24" s="556"/>
      <c r="M24" s="556"/>
      <c r="N24" s="556"/>
      <c r="O24" s="556"/>
      <c r="P24" s="556"/>
    </row>
    <row r="25" spans="1:16" ht="56.45" customHeight="1" thickBot="1">
      <c r="A25" s="238"/>
      <c r="B25" s="239" t="s">
        <v>304</v>
      </c>
      <c r="C25" s="240" t="s">
        <v>305</v>
      </c>
      <c r="D25" s="241" t="s">
        <v>306</v>
      </c>
      <c r="E25" s="242" t="s">
        <v>307</v>
      </c>
      <c r="F25" s="243" t="s">
        <v>308</v>
      </c>
      <c r="G25" s="244" t="s">
        <v>309</v>
      </c>
      <c r="H25"/>
      <c r="I25"/>
      <c r="K25" s="239" t="s">
        <v>304</v>
      </c>
      <c r="L25" s="240" t="s">
        <v>310</v>
      </c>
      <c r="M25" s="245" t="s">
        <v>311</v>
      </c>
      <c r="N25" s="242" t="s">
        <v>307</v>
      </c>
      <c r="O25" s="243" t="s">
        <v>308</v>
      </c>
      <c r="P25" s="244" t="s">
        <v>309</v>
      </c>
    </row>
    <row r="26" spans="1:16" ht="15.75" thickBot="1">
      <c r="A26" s="246"/>
      <c r="B26" s="247"/>
      <c r="C26" s="248"/>
      <c r="D26" s="249"/>
      <c r="E26" s="250"/>
      <c r="F26" s="251"/>
      <c r="G26" s="252"/>
      <c r="H26"/>
      <c r="I26"/>
      <c r="K26" s="247"/>
      <c r="L26" s="248"/>
      <c r="M26" s="253"/>
      <c r="N26" s="250"/>
      <c r="O26" s="251"/>
      <c r="P26" s="252"/>
    </row>
    <row r="27" spans="1:16" ht="20.25" customHeight="1" thickBot="1">
      <c r="A27" s="254"/>
      <c r="B27" s="247" t="s">
        <v>312</v>
      </c>
      <c r="C27" s="255">
        <v>0</v>
      </c>
      <c r="D27" s="256">
        <v>45322</v>
      </c>
      <c r="E27" s="257">
        <v>0</v>
      </c>
      <c r="F27" s="258">
        <v>0</v>
      </c>
      <c r="G27" s="259">
        <f>+E27-F27</f>
        <v>0</v>
      </c>
      <c r="H27"/>
      <c r="I27"/>
      <c r="K27" s="247" t="s">
        <v>312</v>
      </c>
      <c r="L27" s="255">
        <v>0</v>
      </c>
      <c r="M27" s="260">
        <v>45322</v>
      </c>
      <c r="N27" s="257">
        <v>0</v>
      </c>
      <c r="O27" s="258">
        <v>0</v>
      </c>
      <c r="P27" s="259">
        <f>+N27-O27</f>
        <v>0</v>
      </c>
    </row>
    <row r="28" spans="1:16" ht="15.75" thickBot="1">
      <c r="A28" s="261"/>
      <c r="B28" s="247" t="s">
        <v>313</v>
      </c>
      <c r="C28" s="262">
        <v>0</v>
      </c>
      <c r="D28" s="263">
        <v>45351</v>
      </c>
      <c r="E28" s="264">
        <v>0</v>
      </c>
      <c r="F28" s="265">
        <v>0</v>
      </c>
      <c r="G28" s="266">
        <f t="shared" ref="G28:G42" si="0">+E28-F28</f>
        <v>0</v>
      </c>
      <c r="H28"/>
      <c r="I28"/>
      <c r="K28" s="247" t="s">
        <v>313</v>
      </c>
      <c r="L28" s="262">
        <v>0</v>
      </c>
      <c r="M28" s="267">
        <v>45351</v>
      </c>
      <c r="N28" s="264">
        <v>0</v>
      </c>
      <c r="O28" s="265">
        <v>0</v>
      </c>
      <c r="P28" s="266">
        <f t="shared" ref="P28:P42" si="1">+N28-O28</f>
        <v>0</v>
      </c>
    </row>
    <row r="29" spans="1:16" ht="15.75" thickBot="1">
      <c r="A29" s="261"/>
      <c r="B29" s="247" t="s">
        <v>314</v>
      </c>
      <c r="C29" s="262">
        <v>0</v>
      </c>
      <c r="D29" s="263">
        <v>45382</v>
      </c>
      <c r="E29" s="264">
        <v>0</v>
      </c>
      <c r="F29" s="265">
        <v>0</v>
      </c>
      <c r="G29" s="266">
        <f t="shared" si="0"/>
        <v>0</v>
      </c>
      <c r="H29"/>
      <c r="I29"/>
      <c r="K29" s="247" t="s">
        <v>314</v>
      </c>
      <c r="L29" s="262">
        <v>0</v>
      </c>
      <c r="M29" s="267">
        <v>45382</v>
      </c>
      <c r="N29" s="264">
        <v>0</v>
      </c>
      <c r="O29" s="265">
        <v>0</v>
      </c>
      <c r="P29" s="266">
        <f t="shared" si="1"/>
        <v>0</v>
      </c>
    </row>
    <row r="30" spans="1:16" ht="15.75" thickBot="1">
      <c r="A30" s="261"/>
      <c r="B30" s="247" t="s">
        <v>315</v>
      </c>
      <c r="C30" s="262">
        <v>0</v>
      </c>
      <c r="D30" s="263">
        <v>45412</v>
      </c>
      <c r="E30" s="264">
        <v>0</v>
      </c>
      <c r="F30" s="265">
        <v>0</v>
      </c>
      <c r="G30" s="266">
        <f t="shared" si="0"/>
        <v>0</v>
      </c>
      <c r="H30"/>
      <c r="I30"/>
      <c r="K30" s="247" t="s">
        <v>315</v>
      </c>
      <c r="L30" s="262">
        <v>0</v>
      </c>
      <c r="M30" s="267">
        <v>45412</v>
      </c>
      <c r="N30" s="264">
        <v>0</v>
      </c>
      <c r="O30" s="265">
        <v>0</v>
      </c>
      <c r="P30" s="266">
        <f t="shared" si="1"/>
        <v>0</v>
      </c>
    </row>
    <row r="31" spans="1:16" ht="15.75" thickBot="1">
      <c r="A31" s="261"/>
      <c r="B31" s="268" t="s">
        <v>316</v>
      </c>
      <c r="C31" s="422">
        <v>23579633.699999999</v>
      </c>
      <c r="D31" s="423">
        <v>45415</v>
      </c>
      <c r="E31" s="425">
        <v>78.599999999999994</v>
      </c>
      <c r="F31" s="426">
        <v>0</v>
      </c>
      <c r="G31" s="427">
        <f t="shared" si="0"/>
        <v>78.599999999999994</v>
      </c>
      <c r="H31"/>
      <c r="I31"/>
      <c r="K31" s="268" t="s">
        <v>316</v>
      </c>
      <c r="L31" s="422">
        <v>0</v>
      </c>
      <c r="M31" s="424">
        <v>45443</v>
      </c>
      <c r="N31" s="425">
        <v>0</v>
      </c>
      <c r="O31" s="426">
        <v>0</v>
      </c>
      <c r="P31" s="427">
        <f t="shared" si="1"/>
        <v>0</v>
      </c>
    </row>
    <row r="32" spans="1:16" ht="15.75" thickBot="1">
      <c r="A32" s="261"/>
      <c r="B32" s="268" t="s">
        <v>317</v>
      </c>
      <c r="C32" s="262">
        <v>0</v>
      </c>
      <c r="D32" s="263">
        <v>45473</v>
      </c>
      <c r="E32" s="264">
        <v>0</v>
      </c>
      <c r="F32" s="265">
        <v>0</v>
      </c>
      <c r="G32" s="266">
        <f t="shared" si="0"/>
        <v>0</v>
      </c>
      <c r="H32"/>
      <c r="I32"/>
      <c r="K32" s="268" t="s">
        <v>317</v>
      </c>
      <c r="L32" s="262">
        <v>23579633.699999999</v>
      </c>
      <c r="M32" s="267">
        <v>45450</v>
      </c>
      <c r="N32" s="264">
        <v>0</v>
      </c>
      <c r="O32" s="265">
        <v>0</v>
      </c>
      <c r="P32" s="266">
        <f t="shared" si="1"/>
        <v>0</v>
      </c>
    </row>
    <row r="33" spans="1:16" ht="15.75" thickBot="1">
      <c r="A33" s="261"/>
      <c r="B33" s="268" t="s">
        <v>318</v>
      </c>
      <c r="C33" s="262">
        <v>10105557.300000001</v>
      </c>
      <c r="D33" s="263">
        <v>45483</v>
      </c>
      <c r="E33" s="264">
        <v>5.61</v>
      </c>
      <c r="F33" s="265">
        <v>0</v>
      </c>
      <c r="G33" s="266">
        <f t="shared" si="0"/>
        <v>5.61</v>
      </c>
      <c r="H33"/>
      <c r="I33"/>
      <c r="K33" s="268" t="s">
        <v>318</v>
      </c>
      <c r="L33" s="262">
        <v>10105557.300000001</v>
      </c>
      <c r="M33" s="267">
        <v>45488</v>
      </c>
      <c r="N33" s="264">
        <v>3.9</v>
      </c>
      <c r="O33" s="265">
        <v>0</v>
      </c>
      <c r="P33" s="266">
        <f t="shared" si="1"/>
        <v>3.9</v>
      </c>
    </row>
    <row r="34" spans="1:16" ht="15.75" thickBot="1">
      <c r="A34" s="261"/>
      <c r="B34" s="268" t="s">
        <v>319</v>
      </c>
      <c r="C34" s="262">
        <v>0</v>
      </c>
      <c r="D34" s="263">
        <v>45535</v>
      </c>
      <c r="E34" s="264">
        <v>0</v>
      </c>
      <c r="F34" s="265">
        <v>0</v>
      </c>
      <c r="G34" s="266">
        <f t="shared" si="0"/>
        <v>0</v>
      </c>
      <c r="H34"/>
      <c r="I34"/>
      <c r="K34" s="268" t="s">
        <v>319</v>
      </c>
      <c r="L34" s="262">
        <v>0</v>
      </c>
      <c r="M34" s="267">
        <v>45535</v>
      </c>
      <c r="N34" s="264">
        <v>0</v>
      </c>
      <c r="O34" s="265">
        <v>0</v>
      </c>
      <c r="P34" s="266">
        <f t="shared" si="1"/>
        <v>0</v>
      </c>
    </row>
    <row r="35" spans="1:16" ht="15.75" thickBot="1">
      <c r="A35" s="261"/>
      <c r="B35" s="268" t="s">
        <v>320</v>
      </c>
      <c r="C35" s="262"/>
      <c r="D35" s="263"/>
      <c r="E35" s="264"/>
      <c r="F35" s="265"/>
      <c r="G35" s="266">
        <f t="shared" si="0"/>
        <v>0</v>
      </c>
      <c r="H35"/>
      <c r="I35"/>
      <c r="K35" s="268" t="s">
        <v>320</v>
      </c>
      <c r="L35" s="262"/>
      <c r="M35" s="267"/>
      <c r="N35" s="264"/>
      <c r="O35" s="265"/>
      <c r="P35" s="266">
        <f t="shared" si="1"/>
        <v>0</v>
      </c>
    </row>
    <row r="36" spans="1:16" ht="15.75" thickBot="1">
      <c r="A36" s="261"/>
      <c r="B36" s="268" t="s">
        <v>321</v>
      </c>
      <c r="C36" s="262"/>
      <c r="D36" s="263"/>
      <c r="E36" s="264"/>
      <c r="F36" s="265"/>
      <c r="G36" s="266">
        <f t="shared" si="0"/>
        <v>0</v>
      </c>
      <c r="H36"/>
      <c r="I36"/>
      <c r="K36" s="268" t="s">
        <v>321</v>
      </c>
      <c r="L36" s="262"/>
      <c r="M36" s="267"/>
      <c r="N36" s="264"/>
      <c r="O36" s="265"/>
      <c r="P36" s="266">
        <f t="shared" si="1"/>
        <v>0</v>
      </c>
    </row>
    <row r="37" spans="1:16" ht="15.75" thickBot="1">
      <c r="B37" s="268" t="s">
        <v>322</v>
      </c>
      <c r="C37" s="269"/>
      <c r="D37" s="263"/>
      <c r="E37" s="264"/>
      <c r="F37" s="265"/>
      <c r="G37" s="266">
        <f t="shared" si="0"/>
        <v>0</v>
      </c>
      <c r="H37"/>
      <c r="I37"/>
      <c r="K37" s="268" t="s">
        <v>322</v>
      </c>
      <c r="L37" s="269"/>
      <c r="M37" s="267"/>
      <c r="N37" s="264"/>
      <c r="O37" s="265"/>
      <c r="P37" s="266">
        <f t="shared" si="1"/>
        <v>0</v>
      </c>
    </row>
    <row r="38" spans="1:16" ht="15.75" thickBot="1">
      <c r="B38" s="268" t="s">
        <v>323</v>
      </c>
      <c r="C38" s="269"/>
      <c r="D38" s="263"/>
      <c r="E38" s="264"/>
      <c r="F38" s="265"/>
      <c r="G38" s="266">
        <f t="shared" si="0"/>
        <v>0</v>
      </c>
      <c r="H38"/>
      <c r="I38"/>
      <c r="K38" s="268" t="s">
        <v>323</v>
      </c>
      <c r="L38" s="269"/>
      <c r="M38" s="267"/>
      <c r="N38" s="264"/>
      <c r="O38" s="265"/>
      <c r="P38" s="266">
        <f t="shared" si="1"/>
        <v>0</v>
      </c>
    </row>
    <row r="39" spans="1:16" ht="15.75" thickBot="1">
      <c r="B39" s="270" t="s">
        <v>324</v>
      </c>
      <c r="C39" s="269"/>
      <c r="D39" s="263"/>
      <c r="E39" s="264"/>
      <c r="F39" s="265"/>
      <c r="G39" s="266">
        <f t="shared" si="0"/>
        <v>0</v>
      </c>
      <c r="H39"/>
      <c r="I39"/>
      <c r="K39" s="270" t="s">
        <v>324</v>
      </c>
      <c r="L39" s="269"/>
      <c r="M39" s="267"/>
      <c r="N39" s="264"/>
      <c r="O39" s="265"/>
      <c r="P39" s="266">
        <f t="shared" si="1"/>
        <v>0</v>
      </c>
    </row>
    <row r="40" spans="1:16" ht="15.75" thickBot="1">
      <c r="B40" s="270" t="s">
        <v>325</v>
      </c>
      <c r="C40" s="269"/>
      <c r="D40" s="263"/>
      <c r="E40" s="264"/>
      <c r="F40" s="265"/>
      <c r="G40" s="266">
        <f t="shared" si="0"/>
        <v>0</v>
      </c>
      <c r="H40"/>
      <c r="I40"/>
      <c r="K40" s="270" t="s">
        <v>325</v>
      </c>
      <c r="L40" s="269"/>
      <c r="M40" s="267"/>
      <c r="N40" s="264"/>
      <c r="O40" s="265"/>
      <c r="P40" s="266">
        <f t="shared" si="1"/>
        <v>0</v>
      </c>
    </row>
    <row r="41" spans="1:16" ht="15.75" thickBot="1">
      <c r="B41" s="270" t="s">
        <v>326</v>
      </c>
      <c r="C41" s="269"/>
      <c r="D41" s="263"/>
      <c r="E41" s="264"/>
      <c r="F41" s="265"/>
      <c r="G41" s="266">
        <f t="shared" si="0"/>
        <v>0</v>
      </c>
      <c r="H41"/>
      <c r="I41"/>
      <c r="K41" s="270" t="s">
        <v>326</v>
      </c>
      <c r="L41" s="269"/>
      <c r="M41" s="267"/>
      <c r="N41" s="264"/>
      <c r="O41" s="265"/>
      <c r="P41" s="266">
        <f t="shared" si="1"/>
        <v>0</v>
      </c>
    </row>
    <row r="42" spans="1:16" ht="15.75" thickBot="1">
      <c r="B42" s="270" t="s">
        <v>327</v>
      </c>
      <c r="C42" s="269"/>
      <c r="D42" s="263"/>
      <c r="E42" s="271"/>
      <c r="F42" s="272"/>
      <c r="G42" s="273">
        <f t="shared" si="0"/>
        <v>0</v>
      </c>
      <c r="H42"/>
      <c r="I42"/>
      <c r="K42" s="270" t="s">
        <v>327</v>
      </c>
      <c r="L42" s="269"/>
      <c r="M42" s="267"/>
      <c r="N42" s="271"/>
      <c r="O42" s="272"/>
      <c r="P42" s="273">
        <f t="shared" si="1"/>
        <v>0</v>
      </c>
    </row>
    <row r="43" spans="1:16">
      <c r="B43" s="274" t="s">
        <v>328</v>
      </c>
      <c r="C43" s="275">
        <f>SUM(C27:C42)</f>
        <v>33685191</v>
      </c>
      <c r="D43" s="276"/>
      <c r="E43" s="275">
        <f>SUM(E27:E42)</f>
        <v>84.21</v>
      </c>
      <c r="F43" s="275">
        <f t="shared" ref="F43:G43" si="2">SUM(F27:F42)</f>
        <v>0</v>
      </c>
      <c r="G43" s="275">
        <f t="shared" si="2"/>
        <v>84.21</v>
      </c>
      <c r="H43"/>
      <c r="I43"/>
      <c r="K43" s="274" t="s">
        <v>328</v>
      </c>
      <c r="L43" s="275">
        <f>SUM(L27:L42)</f>
        <v>33685191</v>
      </c>
      <c r="M43" s="276"/>
      <c r="N43" s="275">
        <f>SUM(N27:N42)</f>
        <v>3.9</v>
      </c>
      <c r="O43" s="275">
        <f t="shared" ref="O43:P43" si="3">SUM(O27:O42)</f>
        <v>0</v>
      </c>
      <c r="P43" s="275">
        <f t="shared" si="3"/>
        <v>3.9</v>
      </c>
    </row>
    <row r="44" spans="1:16" s="277" customFormat="1">
      <c r="B44" s="278"/>
      <c r="C44" s="279"/>
      <c r="D44" s="280"/>
      <c r="E44" s="279"/>
      <c r="F44" s="281"/>
      <c r="G44" s="282"/>
      <c r="H44" s="282"/>
      <c r="I44" s="282"/>
      <c r="J44" s="282"/>
      <c r="L44" s="280"/>
      <c r="M44" s="279"/>
      <c r="N44" s="281"/>
      <c r="O44" s="282"/>
    </row>
    <row r="45" spans="1:16">
      <c r="C45" s="283"/>
      <c r="D45" s="284"/>
      <c r="E45" s="283"/>
      <c r="F45" s="284"/>
      <c r="L45" s="283"/>
      <c r="M45" s="284"/>
    </row>
    <row r="46" spans="1:16">
      <c r="C46" s="283"/>
      <c r="D46" s="284"/>
      <c r="E46" s="283"/>
      <c r="F46" s="284"/>
      <c r="L46" s="283"/>
      <c r="M46" s="284"/>
      <c r="N46" s="283"/>
      <c r="O46" s="284"/>
    </row>
    <row r="47" spans="1:16" ht="19.149999999999999" customHeight="1" thickBot="1">
      <c r="B47" s="230"/>
      <c r="C47" s="230"/>
      <c r="D47" s="230"/>
      <c r="E47" s="230"/>
      <c r="F47" s="230"/>
      <c r="G47" s="230"/>
      <c r="H47" s="230"/>
      <c r="I47" s="230"/>
      <c r="J47" s="230"/>
      <c r="K47" s="230"/>
      <c r="L47" s="230"/>
      <c r="M47" s="230"/>
      <c r="N47" s="230"/>
      <c r="O47" s="230"/>
      <c r="P47" s="230"/>
    </row>
    <row r="48" spans="1:16" ht="18.600000000000001" customHeight="1" thickTop="1" thickBot="1">
      <c r="A48" s="231" t="s">
        <v>329</v>
      </c>
      <c r="B48" s="552" t="s">
        <v>510</v>
      </c>
      <c r="C48" s="552"/>
      <c r="D48" s="552"/>
      <c r="E48" s="552"/>
      <c r="F48" s="552"/>
      <c r="G48" s="552"/>
      <c r="H48" s="552"/>
      <c r="I48" s="552"/>
      <c r="J48" s="552"/>
      <c r="K48" s="552"/>
      <c r="L48" s="552"/>
      <c r="M48" s="552"/>
      <c r="N48" s="552"/>
      <c r="O48" s="552"/>
      <c r="P48" s="552"/>
    </row>
    <row r="49" spans="1:16" ht="18.600000000000001" customHeight="1" thickTop="1" thickBot="1">
      <c r="B49" s="230"/>
      <c r="C49" s="230"/>
      <c r="D49" s="230"/>
      <c r="E49" s="230"/>
      <c r="F49" s="230"/>
      <c r="G49" s="230"/>
      <c r="H49" s="230"/>
      <c r="I49" s="230"/>
      <c r="J49" s="230"/>
      <c r="K49" s="230"/>
      <c r="L49" s="230"/>
      <c r="M49" s="230"/>
      <c r="N49" s="230"/>
      <c r="O49" s="230"/>
      <c r="P49" s="230"/>
    </row>
    <row r="50" spans="1:16" ht="21.75" thickBot="1">
      <c r="B50" s="539" t="s">
        <v>290</v>
      </c>
      <c r="C50" s="540"/>
      <c r="D50" s="540"/>
      <c r="E50" s="541"/>
      <c r="F50" s="232"/>
      <c r="K50" s="539" t="s">
        <v>24</v>
      </c>
      <c r="L50" s="540"/>
      <c r="M50" s="540"/>
      <c r="N50" s="541"/>
      <c r="O50" s="232"/>
    </row>
    <row r="51" spans="1:16" ht="15.75" thickBot="1">
      <c r="B51" s="546" t="s">
        <v>298</v>
      </c>
      <c r="C51" s="547"/>
      <c r="D51" s="550" t="s">
        <v>520</v>
      </c>
      <c r="E51" s="551"/>
      <c r="F51" s="234"/>
      <c r="K51" s="546" t="s">
        <v>298</v>
      </c>
      <c r="L51" s="547"/>
      <c r="M51" s="550" t="s">
        <v>520</v>
      </c>
      <c r="N51" s="551"/>
      <c r="O51" s="234"/>
    </row>
    <row r="52" spans="1:16" ht="15.75" thickBot="1">
      <c r="B52" s="546" t="s">
        <v>299</v>
      </c>
      <c r="C52" s="547"/>
      <c r="D52" s="548" t="s">
        <v>521</v>
      </c>
      <c r="E52" s="549"/>
      <c r="F52" s="235"/>
      <c r="K52" s="546" t="s">
        <v>299</v>
      </c>
      <c r="L52" s="547"/>
      <c r="M52" s="548" t="s">
        <v>524</v>
      </c>
      <c r="N52" s="549"/>
      <c r="O52" s="235"/>
    </row>
    <row r="53" spans="1:16" ht="15.75" thickBot="1">
      <c r="B53" s="546" t="s">
        <v>300</v>
      </c>
      <c r="C53" s="547"/>
      <c r="D53" s="548" t="s">
        <v>522</v>
      </c>
      <c r="E53" s="549"/>
      <c r="F53" s="235"/>
      <c r="K53" s="546" t="s">
        <v>300</v>
      </c>
      <c r="L53" s="547"/>
      <c r="M53" s="548" t="s">
        <v>525</v>
      </c>
      <c r="N53" s="549"/>
      <c r="O53" s="235"/>
    </row>
    <row r="54" spans="1:16" ht="15.75" thickBot="1">
      <c r="B54" s="546" t="s">
        <v>301</v>
      </c>
      <c r="C54" s="547"/>
      <c r="D54" s="548" t="s">
        <v>515</v>
      </c>
      <c r="E54" s="549"/>
      <c r="F54" s="235"/>
      <c r="K54" s="546" t="s">
        <v>301</v>
      </c>
      <c r="L54" s="547"/>
      <c r="M54" s="548" t="s">
        <v>515</v>
      </c>
      <c r="N54" s="549"/>
      <c r="O54" s="235"/>
    </row>
    <row r="55" spans="1:16" ht="15.75" thickBot="1">
      <c r="B55" s="546" t="s">
        <v>302</v>
      </c>
      <c r="C55" s="547"/>
      <c r="D55" s="553" t="s">
        <v>523</v>
      </c>
      <c r="E55" s="554"/>
      <c r="F55" s="236"/>
      <c r="G55" s="237"/>
      <c r="H55" s="237"/>
      <c r="I55" s="237"/>
      <c r="K55" s="546" t="s">
        <v>302</v>
      </c>
      <c r="L55" s="547"/>
      <c r="M55" s="553" t="s">
        <v>523</v>
      </c>
      <c r="N55" s="554"/>
      <c r="O55" s="236"/>
      <c r="P55" s="237"/>
    </row>
    <row r="56" spans="1:16" ht="15.75" customHeight="1" thickBot="1">
      <c r="B56" s="555" t="s">
        <v>303</v>
      </c>
      <c r="C56" s="556"/>
      <c r="D56" s="556"/>
      <c r="E56" s="556"/>
      <c r="F56" s="556"/>
      <c r="G56" s="556"/>
      <c r="H56"/>
      <c r="I56"/>
      <c r="K56" s="555" t="s">
        <v>303</v>
      </c>
      <c r="L56" s="556"/>
      <c r="M56" s="556"/>
      <c r="N56" s="556"/>
      <c r="O56" s="556"/>
      <c r="P56" s="556"/>
    </row>
    <row r="57" spans="1:16" ht="56.45" customHeight="1" thickBot="1">
      <c r="A57" s="238"/>
      <c r="B57" s="239" t="s">
        <v>304</v>
      </c>
      <c r="C57" s="240" t="s">
        <v>305</v>
      </c>
      <c r="D57" s="241" t="s">
        <v>306</v>
      </c>
      <c r="E57" s="242" t="s">
        <v>307</v>
      </c>
      <c r="F57" s="243" t="s">
        <v>308</v>
      </c>
      <c r="G57" s="244" t="s">
        <v>309</v>
      </c>
      <c r="H57"/>
      <c r="I57"/>
      <c r="K57" s="239" t="s">
        <v>304</v>
      </c>
      <c r="L57" s="240" t="s">
        <v>310</v>
      </c>
      <c r="M57" s="245" t="s">
        <v>311</v>
      </c>
      <c r="N57" s="242" t="s">
        <v>307</v>
      </c>
      <c r="O57" s="243" t="s">
        <v>308</v>
      </c>
      <c r="P57" s="244" t="s">
        <v>309</v>
      </c>
    </row>
    <row r="58" spans="1:16" ht="15.75" thickBot="1">
      <c r="A58" s="246"/>
      <c r="B58" s="247"/>
      <c r="C58" s="248"/>
      <c r="D58" s="249"/>
      <c r="E58" s="250"/>
      <c r="F58" s="251"/>
      <c r="G58" s="252"/>
      <c r="H58"/>
      <c r="I58"/>
      <c r="K58" s="247"/>
      <c r="L58" s="248"/>
      <c r="M58" s="253"/>
      <c r="N58" s="250"/>
      <c r="O58" s="251"/>
      <c r="P58" s="252"/>
    </row>
    <row r="59" spans="1:16" ht="20.25" customHeight="1" thickBot="1">
      <c r="A59" s="254"/>
      <c r="B59" s="247" t="s">
        <v>312</v>
      </c>
      <c r="C59" s="255">
        <v>0</v>
      </c>
      <c r="D59" s="256">
        <v>45322</v>
      </c>
      <c r="E59" s="257">
        <v>0</v>
      </c>
      <c r="F59" s="258">
        <v>0</v>
      </c>
      <c r="G59" s="259">
        <f>+E59-F59</f>
        <v>0</v>
      </c>
      <c r="H59"/>
      <c r="I59"/>
      <c r="K59" s="247" t="s">
        <v>312</v>
      </c>
      <c r="L59" s="255">
        <v>0</v>
      </c>
      <c r="M59" s="260">
        <v>45322</v>
      </c>
      <c r="N59" s="257">
        <v>0</v>
      </c>
      <c r="O59" s="258">
        <v>0</v>
      </c>
      <c r="P59" s="259">
        <f>+N59-O59</f>
        <v>0</v>
      </c>
    </row>
    <row r="60" spans="1:16" ht="15.75" thickBot="1">
      <c r="A60" s="261"/>
      <c r="B60" s="247" t="s">
        <v>313</v>
      </c>
      <c r="C60" s="262">
        <v>0</v>
      </c>
      <c r="D60" s="263">
        <v>45351</v>
      </c>
      <c r="E60" s="264">
        <v>0</v>
      </c>
      <c r="F60" s="265">
        <v>0</v>
      </c>
      <c r="G60" s="266">
        <f t="shared" ref="G60:G74" si="4">+E60-F60</f>
        <v>0</v>
      </c>
      <c r="H60"/>
      <c r="I60"/>
      <c r="K60" s="247" t="s">
        <v>313</v>
      </c>
      <c r="L60" s="262">
        <v>0</v>
      </c>
      <c r="M60" s="267">
        <v>45351</v>
      </c>
      <c r="N60" s="264">
        <v>0</v>
      </c>
      <c r="O60" s="265">
        <v>0</v>
      </c>
      <c r="P60" s="266">
        <f t="shared" ref="P60:P74" si="5">+N60-O60</f>
        <v>0</v>
      </c>
    </row>
    <row r="61" spans="1:16" ht="15.75" thickBot="1">
      <c r="A61" s="261"/>
      <c r="B61" s="247" t="s">
        <v>314</v>
      </c>
      <c r="C61" s="262">
        <v>0</v>
      </c>
      <c r="D61" s="263">
        <v>45382</v>
      </c>
      <c r="E61" s="264">
        <v>0</v>
      </c>
      <c r="F61" s="265">
        <v>0</v>
      </c>
      <c r="G61" s="266">
        <f t="shared" si="4"/>
        <v>0</v>
      </c>
      <c r="H61"/>
      <c r="I61"/>
      <c r="K61" s="247" t="s">
        <v>314</v>
      </c>
      <c r="L61" s="262">
        <v>0</v>
      </c>
      <c r="M61" s="267">
        <v>45382</v>
      </c>
      <c r="N61" s="264">
        <v>0</v>
      </c>
      <c r="O61" s="265">
        <v>0</v>
      </c>
      <c r="P61" s="266">
        <f t="shared" si="5"/>
        <v>0</v>
      </c>
    </row>
    <row r="62" spans="1:16" ht="15.75" thickBot="1">
      <c r="A62" s="261"/>
      <c r="B62" s="247" t="s">
        <v>315</v>
      </c>
      <c r="C62" s="262">
        <v>0</v>
      </c>
      <c r="D62" s="263">
        <v>45412</v>
      </c>
      <c r="E62" s="264">
        <v>0</v>
      </c>
      <c r="F62" s="265">
        <v>0</v>
      </c>
      <c r="G62" s="266">
        <f t="shared" si="4"/>
        <v>0</v>
      </c>
      <c r="H62"/>
      <c r="I62"/>
      <c r="K62" s="247" t="s">
        <v>315</v>
      </c>
      <c r="L62" s="262">
        <v>0</v>
      </c>
      <c r="M62" s="267">
        <v>45412</v>
      </c>
      <c r="N62" s="264">
        <v>0</v>
      </c>
      <c r="O62" s="265">
        <v>0</v>
      </c>
      <c r="P62" s="266">
        <f t="shared" si="5"/>
        <v>0</v>
      </c>
    </row>
    <row r="63" spans="1:16" ht="15.75" thickBot="1">
      <c r="A63" s="261"/>
      <c r="B63" s="268" t="s">
        <v>316</v>
      </c>
      <c r="C63" s="428">
        <v>23579633.699999999</v>
      </c>
      <c r="D63" s="423">
        <v>45421</v>
      </c>
      <c r="E63" s="264">
        <v>25308.81</v>
      </c>
      <c r="F63" s="426">
        <v>0</v>
      </c>
      <c r="G63" s="427">
        <f t="shared" si="4"/>
        <v>25308.81</v>
      </c>
      <c r="H63"/>
      <c r="I63"/>
      <c r="K63" s="268" t="s">
        <v>316</v>
      </c>
      <c r="L63" s="422">
        <v>0</v>
      </c>
      <c r="M63" s="424">
        <v>45443</v>
      </c>
      <c r="N63" s="425">
        <v>0</v>
      </c>
      <c r="O63" s="426">
        <v>0</v>
      </c>
      <c r="P63" s="427">
        <f t="shared" si="5"/>
        <v>0</v>
      </c>
    </row>
    <row r="64" spans="1:16" ht="15.75" thickBot="1">
      <c r="A64" s="261"/>
      <c r="B64" s="268" t="s">
        <v>317</v>
      </c>
      <c r="C64" s="262">
        <v>0</v>
      </c>
      <c r="D64" s="263">
        <v>45473</v>
      </c>
      <c r="E64" s="264">
        <v>33046.92</v>
      </c>
      <c r="F64" s="265">
        <v>0</v>
      </c>
      <c r="G64" s="266">
        <f>+E64-F64</f>
        <v>33046.92</v>
      </c>
      <c r="H64"/>
      <c r="I64"/>
      <c r="K64" s="268" t="s">
        <v>317</v>
      </c>
      <c r="L64" s="262">
        <v>0</v>
      </c>
      <c r="M64" s="267">
        <v>45473</v>
      </c>
      <c r="N64" s="264">
        <v>0</v>
      </c>
      <c r="O64" s="265">
        <v>0</v>
      </c>
      <c r="P64" s="266">
        <f t="shared" si="5"/>
        <v>0</v>
      </c>
    </row>
    <row r="65" spans="1:16" ht="15.75" thickBot="1">
      <c r="A65" s="261"/>
      <c r="B65" s="268" t="s">
        <v>318</v>
      </c>
      <c r="C65" s="262">
        <v>10105557.300000001</v>
      </c>
      <c r="D65" s="263">
        <v>45485</v>
      </c>
      <c r="E65" s="264">
        <v>43628.14</v>
      </c>
      <c r="F65" s="265">
        <v>0</v>
      </c>
      <c r="G65" s="266">
        <f t="shared" si="4"/>
        <v>43628.14</v>
      </c>
      <c r="H65"/>
      <c r="I65"/>
      <c r="K65" s="268" t="s">
        <v>318</v>
      </c>
      <c r="L65" s="262">
        <v>0</v>
      </c>
      <c r="M65" s="267">
        <v>45504</v>
      </c>
      <c r="N65" s="264">
        <v>12.98</v>
      </c>
      <c r="O65" s="265">
        <v>0</v>
      </c>
      <c r="P65" s="266">
        <f t="shared" si="5"/>
        <v>12.98</v>
      </c>
    </row>
    <row r="66" spans="1:16" ht="15.75" thickBot="1">
      <c r="A66" s="261"/>
      <c r="B66" s="268" t="s">
        <v>319</v>
      </c>
      <c r="C66" s="262">
        <v>0</v>
      </c>
      <c r="D66" s="263">
        <v>45535</v>
      </c>
      <c r="E66" s="264">
        <v>48878.78</v>
      </c>
      <c r="F66" s="265">
        <v>0</v>
      </c>
      <c r="G66" s="266">
        <f t="shared" si="4"/>
        <v>48878.78</v>
      </c>
      <c r="H66"/>
      <c r="I66"/>
      <c r="K66" s="268" t="s">
        <v>319</v>
      </c>
      <c r="L66" s="262">
        <v>0</v>
      </c>
      <c r="M66" s="267">
        <v>45535</v>
      </c>
      <c r="N66" s="264">
        <v>4.13</v>
      </c>
      <c r="O66" s="265">
        <v>0</v>
      </c>
      <c r="P66" s="266">
        <f t="shared" si="5"/>
        <v>4.13</v>
      </c>
    </row>
    <row r="67" spans="1:16" ht="15.75" thickBot="1">
      <c r="A67" s="261"/>
      <c r="B67" s="268" t="s">
        <v>320</v>
      </c>
      <c r="C67" s="262"/>
      <c r="D67" s="263"/>
      <c r="E67" s="264"/>
      <c r="F67" s="265"/>
      <c r="G67" s="266">
        <f t="shared" si="4"/>
        <v>0</v>
      </c>
      <c r="H67"/>
      <c r="I67"/>
      <c r="K67" s="268" t="s">
        <v>320</v>
      </c>
      <c r="L67" s="262"/>
      <c r="M67" s="267"/>
      <c r="N67" s="264"/>
      <c r="O67" s="265"/>
      <c r="P67" s="266">
        <f t="shared" si="5"/>
        <v>0</v>
      </c>
    </row>
    <row r="68" spans="1:16" ht="15.75" thickBot="1">
      <c r="A68" s="261"/>
      <c r="B68" s="268" t="s">
        <v>321</v>
      </c>
      <c r="C68" s="262"/>
      <c r="D68" s="263"/>
      <c r="E68" s="264"/>
      <c r="F68" s="265"/>
      <c r="G68" s="266">
        <f t="shared" si="4"/>
        <v>0</v>
      </c>
      <c r="H68"/>
      <c r="I68"/>
      <c r="K68" s="268" t="s">
        <v>321</v>
      </c>
      <c r="L68" s="262"/>
      <c r="M68" s="267"/>
      <c r="N68" s="264"/>
      <c r="O68" s="265"/>
      <c r="P68" s="266">
        <f t="shared" si="5"/>
        <v>0</v>
      </c>
    </row>
    <row r="69" spans="1:16" ht="15.75" thickBot="1">
      <c r="B69" s="268" t="s">
        <v>322</v>
      </c>
      <c r="C69" s="269"/>
      <c r="D69" s="263"/>
      <c r="E69" s="264"/>
      <c r="F69" s="265"/>
      <c r="G69" s="266">
        <f t="shared" si="4"/>
        <v>0</v>
      </c>
      <c r="H69"/>
      <c r="I69"/>
      <c r="K69" s="268" t="s">
        <v>322</v>
      </c>
      <c r="L69" s="269"/>
      <c r="M69" s="267"/>
      <c r="N69" s="264"/>
      <c r="O69" s="265"/>
      <c r="P69" s="266">
        <f t="shared" si="5"/>
        <v>0</v>
      </c>
    </row>
    <row r="70" spans="1:16" ht="15.75" thickBot="1">
      <c r="B70" s="268" t="s">
        <v>323</v>
      </c>
      <c r="C70" s="269"/>
      <c r="D70" s="263"/>
      <c r="E70" s="264"/>
      <c r="F70" s="265"/>
      <c r="G70" s="266">
        <f t="shared" si="4"/>
        <v>0</v>
      </c>
      <c r="H70"/>
      <c r="I70"/>
      <c r="K70" s="268" t="s">
        <v>323</v>
      </c>
      <c r="L70" s="269"/>
      <c r="M70" s="267"/>
      <c r="N70" s="264"/>
      <c r="O70" s="265"/>
      <c r="P70" s="266">
        <f t="shared" si="5"/>
        <v>0</v>
      </c>
    </row>
    <row r="71" spans="1:16" ht="15.75" thickBot="1">
      <c r="B71" s="270" t="s">
        <v>324</v>
      </c>
      <c r="C71" s="269"/>
      <c r="D71" s="263"/>
      <c r="E71" s="264"/>
      <c r="F71" s="265"/>
      <c r="G71" s="266">
        <f t="shared" si="4"/>
        <v>0</v>
      </c>
      <c r="H71"/>
      <c r="I71"/>
      <c r="K71" s="270" t="s">
        <v>324</v>
      </c>
      <c r="L71" s="269"/>
      <c r="M71" s="267"/>
      <c r="N71" s="264"/>
      <c r="O71" s="265"/>
      <c r="P71" s="266">
        <f t="shared" si="5"/>
        <v>0</v>
      </c>
    </row>
    <row r="72" spans="1:16" ht="15.75" thickBot="1">
      <c r="B72" s="270" t="s">
        <v>325</v>
      </c>
      <c r="C72" s="269"/>
      <c r="D72" s="263"/>
      <c r="E72" s="264"/>
      <c r="F72" s="265"/>
      <c r="G72" s="266">
        <f t="shared" si="4"/>
        <v>0</v>
      </c>
      <c r="H72"/>
      <c r="I72"/>
      <c r="K72" s="270" t="s">
        <v>325</v>
      </c>
      <c r="L72" s="269"/>
      <c r="M72" s="267"/>
      <c r="N72" s="264"/>
      <c r="O72" s="265"/>
      <c r="P72" s="266">
        <f t="shared" si="5"/>
        <v>0</v>
      </c>
    </row>
    <row r="73" spans="1:16" ht="15.75" thickBot="1">
      <c r="B73" s="270" t="s">
        <v>326</v>
      </c>
      <c r="C73" s="269"/>
      <c r="D73" s="263"/>
      <c r="E73" s="264"/>
      <c r="F73" s="265"/>
      <c r="G73" s="266">
        <f t="shared" si="4"/>
        <v>0</v>
      </c>
      <c r="H73"/>
      <c r="I73"/>
      <c r="K73" s="270" t="s">
        <v>326</v>
      </c>
      <c r="L73" s="269"/>
      <c r="M73" s="267"/>
      <c r="N73" s="264"/>
      <c r="O73" s="265"/>
      <c r="P73" s="266">
        <f t="shared" si="5"/>
        <v>0</v>
      </c>
    </row>
    <row r="74" spans="1:16" ht="15.75" thickBot="1">
      <c r="B74" s="270" t="s">
        <v>327</v>
      </c>
      <c r="C74" s="269"/>
      <c r="D74" s="263"/>
      <c r="E74" s="271"/>
      <c r="F74" s="272"/>
      <c r="G74" s="273">
        <f t="shared" si="4"/>
        <v>0</v>
      </c>
      <c r="H74"/>
      <c r="I74"/>
      <c r="K74" s="270" t="s">
        <v>327</v>
      </c>
      <c r="L74" s="269"/>
      <c r="M74" s="267"/>
      <c r="N74" s="271"/>
      <c r="O74" s="272"/>
      <c r="P74" s="273">
        <f t="shared" si="5"/>
        <v>0</v>
      </c>
    </row>
    <row r="75" spans="1:16">
      <c r="B75" s="274" t="s">
        <v>328</v>
      </c>
      <c r="C75" s="275">
        <f>SUM(C59:C74)</f>
        <v>33685191</v>
      </c>
      <c r="D75" s="276"/>
      <c r="E75" s="275">
        <f>SUM(E59:E74)</f>
        <v>150862.65</v>
      </c>
      <c r="F75" s="275">
        <f t="shared" ref="F75:G75" si="6">SUM(F59:F74)</f>
        <v>0</v>
      </c>
      <c r="G75" s="275">
        <f t="shared" si="6"/>
        <v>150862.65</v>
      </c>
      <c r="H75"/>
      <c r="I75"/>
      <c r="K75" s="274" t="s">
        <v>328</v>
      </c>
      <c r="L75" s="275">
        <f>SUM(L59:L74)</f>
        <v>0</v>
      </c>
      <c r="M75" s="276"/>
      <c r="N75" s="275">
        <f>SUM(N59:N74)</f>
        <v>17.11</v>
      </c>
      <c r="O75" s="275">
        <f t="shared" ref="O75:P75" si="7">SUM(O59:O74)</f>
        <v>0</v>
      </c>
      <c r="P75" s="275">
        <f t="shared" si="7"/>
        <v>17.11</v>
      </c>
    </row>
    <row r="76" spans="1:16" s="277" customFormat="1">
      <c r="B76" s="278"/>
      <c r="C76" s="279"/>
      <c r="D76" s="280"/>
      <c r="E76" s="279"/>
      <c r="F76" s="281"/>
      <c r="G76" s="282"/>
      <c r="H76" s="282"/>
      <c r="I76" s="282"/>
      <c r="J76" s="282"/>
      <c r="L76" s="280"/>
      <c r="M76" s="279"/>
      <c r="N76" s="281"/>
      <c r="O76" s="282"/>
    </row>
    <row r="77" spans="1:16" s="277" customFormat="1">
      <c r="B77" s="278"/>
      <c r="C77" s="279"/>
      <c r="D77" s="280"/>
      <c r="E77" s="279"/>
      <c r="F77" s="281"/>
      <c r="G77" s="282"/>
      <c r="H77" s="282"/>
      <c r="I77" s="282"/>
      <c r="K77" s="278"/>
      <c r="L77" s="279"/>
      <c r="M77" s="280"/>
      <c r="N77" s="279"/>
      <c r="O77" s="281"/>
      <c r="P77" s="282"/>
    </row>
    <row r="78" spans="1:16" ht="15.75" thickBot="1">
      <c r="C78" s="283"/>
      <c r="D78" s="284"/>
      <c r="E78" s="283"/>
      <c r="F78" s="284"/>
      <c r="L78" s="283"/>
      <c r="M78" s="284"/>
      <c r="N78" s="283"/>
      <c r="O78" s="284"/>
    </row>
    <row r="79" spans="1:16" ht="18.600000000000001" customHeight="1" thickTop="1" thickBot="1">
      <c r="A79" s="231" t="s">
        <v>331</v>
      </c>
      <c r="B79" s="552" t="s">
        <v>330</v>
      </c>
      <c r="C79" s="552"/>
      <c r="D79" s="552"/>
      <c r="E79" s="552"/>
      <c r="F79" s="552"/>
      <c r="G79" s="552"/>
      <c r="H79" s="552"/>
      <c r="I79" s="552"/>
      <c r="J79" s="552"/>
      <c r="K79" s="552"/>
      <c r="L79" s="552"/>
      <c r="M79" s="552"/>
      <c r="N79" s="552"/>
      <c r="O79" s="552"/>
      <c r="P79" s="552"/>
    </row>
    <row r="80" spans="1:16" ht="16.5" thickTop="1" thickBot="1">
      <c r="C80" s="283"/>
      <c r="D80" s="284"/>
      <c r="E80" s="283"/>
      <c r="F80" s="284"/>
      <c r="L80" s="283"/>
      <c r="M80" s="284"/>
      <c r="N80" s="283"/>
      <c r="O80" s="284"/>
    </row>
    <row r="81" spans="1:16" ht="21.75" thickBot="1">
      <c r="B81" s="539" t="s">
        <v>290</v>
      </c>
      <c r="C81" s="540"/>
      <c r="D81" s="540"/>
      <c r="E81" s="541"/>
      <c r="F81" s="232"/>
      <c r="K81" s="539" t="s">
        <v>24</v>
      </c>
      <c r="L81" s="540"/>
      <c r="M81" s="540"/>
      <c r="N81" s="541"/>
      <c r="O81" s="232"/>
    </row>
    <row r="82" spans="1:16" ht="15.75" thickBot="1">
      <c r="B82" s="546" t="s">
        <v>298</v>
      </c>
      <c r="C82" s="547"/>
      <c r="D82" s="550"/>
      <c r="E82" s="551"/>
      <c r="F82" s="234"/>
      <c r="K82" s="546" t="s">
        <v>298</v>
      </c>
      <c r="L82" s="547"/>
      <c r="M82" s="550"/>
      <c r="N82" s="551"/>
      <c r="O82" s="234"/>
    </row>
    <row r="83" spans="1:16" ht="15.75" thickBot="1">
      <c r="B83" s="546" t="s">
        <v>299</v>
      </c>
      <c r="C83" s="547"/>
      <c r="D83" s="548"/>
      <c r="E83" s="549"/>
      <c r="F83" s="235"/>
      <c r="K83" s="546" t="s">
        <v>299</v>
      </c>
      <c r="L83" s="547"/>
      <c r="M83" s="548"/>
      <c r="N83" s="549"/>
      <c r="O83" s="235"/>
    </row>
    <row r="84" spans="1:16" ht="15.75" thickBot="1">
      <c r="B84" s="546" t="s">
        <v>300</v>
      </c>
      <c r="C84" s="547"/>
      <c r="D84" s="548"/>
      <c r="E84" s="549"/>
      <c r="F84" s="235"/>
      <c r="K84" s="546" t="s">
        <v>300</v>
      </c>
      <c r="L84" s="547"/>
      <c r="M84" s="548"/>
      <c r="N84" s="549"/>
      <c r="O84" s="235"/>
    </row>
    <row r="85" spans="1:16" ht="15.75" thickBot="1">
      <c r="B85" s="546" t="s">
        <v>301</v>
      </c>
      <c r="C85" s="547"/>
      <c r="D85" s="548"/>
      <c r="E85" s="549"/>
      <c r="F85" s="235"/>
      <c r="K85" s="546" t="s">
        <v>301</v>
      </c>
      <c r="L85" s="547"/>
      <c r="M85" s="548"/>
      <c r="N85" s="549"/>
      <c r="O85" s="235"/>
    </row>
    <row r="86" spans="1:16" ht="15.75" thickBot="1">
      <c r="B86" s="546" t="s">
        <v>302</v>
      </c>
      <c r="C86" s="547"/>
      <c r="D86" s="553"/>
      <c r="E86" s="554"/>
      <c r="F86" s="236"/>
      <c r="G86" s="237"/>
      <c r="H86" s="237"/>
      <c r="I86" s="237"/>
      <c r="K86" s="546" t="s">
        <v>302</v>
      </c>
      <c r="L86" s="547"/>
      <c r="M86" s="553"/>
      <c r="N86" s="554"/>
      <c r="O86" s="236"/>
      <c r="P86" s="237"/>
    </row>
    <row r="87" spans="1:16" ht="15.75" customHeight="1" thickBot="1">
      <c r="B87" s="555" t="s">
        <v>303</v>
      </c>
      <c r="C87" s="556"/>
      <c r="D87" s="556"/>
      <c r="E87" s="556"/>
      <c r="F87" s="556"/>
      <c r="G87" s="556"/>
      <c r="H87"/>
      <c r="I87"/>
      <c r="K87" s="555" t="s">
        <v>303</v>
      </c>
      <c r="L87" s="556"/>
      <c r="M87" s="556"/>
      <c r="N87" s="556"/>
      <c r="O87" s="556"/>
      <c r="P87" s="556"/>
    </row>
    <row r="88" spans="1:16" ht="56.45" customHeight="1" thickBot="1">
      <c r="A88" s="238"/>
      <c r="B88" s="239" t="s">
        <v>304</v>
      </c>
      <c r="C88" s="240" t="s">
        <v>305</v>
      </c>
      <c r="D88" s="241" t="s">
        <v>306</v>
      </c>
      <c r="E88" s="242" t="s">
        <v>307</v>
      </c>
      <c r="F88" s="243" t="s">
        <v>308</v>
      </c>
      <c r="G88" s="244" t="s">
        <v>309</v>
      </c>
      <c r="H88"/>
      <c r="I88"/>
      <c r="K88" s="239" t="s">
        <v>304</v>
      </c>
      <c r="L88" s="240" t="s">
        <v>310</v>
      </c>
      <c r="M88" s="245" t="s">
        <v>311</v>
      </c>
      <c r="N88" s="242" t="s">
        <v>307</v>
      </c>
      <c r="O88" s="243" t="s">
        <v>308</v>
      </c>
      <c r="P88" s="244" t="s">
        <v>309</v>
      </c>
    </row>
    <row r="89" spans="1:16" ht="15.75" thickBot="1">
      <c r="A89" s="246"/>
      <c r="B89" s="247"/>
      <c r="C89" s="248"/>
      <c r="D89" s="249"/>
      <c r="E89" s="250"/>
      <c r="F89" s="251"/>
      <c r="G89" s="252"/>
      <c r="H89"/>
      <c r="I89"/>
      <c r="K89" s="247"/>
      <c r="L89" s="248"/>
      <c r="M89" s="253"/>
      <c r="N89" s="250"/>
      <c r="O89" s="251"/>
      <c r="P89" s="252"/>
    </row>
    <row r="90" spans="1:16" ht="20.25" customHeight="1" thickBot="1">
      <c r="A90" s="254"/>
      <c r="B90" s="247" t="s">
        <v>312</v>
      </c>
      <c r="C90" s="255"/>
      <c r="D90" s="256"/>
      <c r="E90" s="257"/>
      <c r="F90" s="258"/>
      <c r="G90" s="259">
        <f>+E90-F90</f>
        <v>0</v>
      </c>
      <c r="H90"/>
      <c r="I90"/>
      <c r="K90" s="247" t="s">
        <v>312</v>
      </c>
      <c r="L90" s="255"/>
      <c r="M90" s="260"/>
      <c r="N90" s="257"/>
      <c r="O90" s="258"/>
      <c r="P90" s="259">
        <f>+N90-O90</f>
        <v>0</v>
      </c>
    </row>
    <row r="91" spans="1:16" ht="15.75" thickBot="1">
      <c r="A91" s="261"/>
      <c r="B91" s="247" t="s">
        <v>313</v>
      </c>
      <c r="C91" s="262"/>
      <c r="D91" s="263"/>
      <c r="E91" s="264"/>
      <c r="F91" s="265"/>
      <c r="G91" s="266">
        <f t="shared" ref="G91:G105" si="8">+E91-F91</f>
        <v>0</v>
      </c>
      <c r="H91"/>
      <c r="I91"/>
      <c r="K91" s="247" t="s">
        <v>313</v>
      </c>
      <c r="L91" s="262"/>
      <c r="M91" s="267"/>
      <c r="N91" s="264"/>
      <c r="O91" s="265"/>
      <c r="P91" s="266">
        <f t="shared" ref="P91:P105" si="9">+N91-O91</f>
        <v>0</v>
      </c>
    </row>
    <row r="92" spans="1:16" ht="15.75" thickBot="1">
      <c r="A92" s="261"/>
      <c r="B92" s="247" t="s">
        <v>314</v>
      </c>
      <c r="C92" s="262"/>
      <c r="D92" s="263"/>
      <c r="E92" s="264"/>
      <c r="F92" s="265"/>
      <c r="G92" s="266">
        <f t="shared" si="8"/>
        <v>0</v>
      </c>
      <c r="H92"/>
      <c r="I92"/>
      <c r="K92" s="247" t="s">
        <v>314</v>
      </c>
      <c r="L92" s="262"/>
      <c r="M92" s="267"/>
      <c r="N92" s="264"/>
      <c r="O92" s="265"/>
      <c r="P92" s="266">
        <f t="shared" si="9"/>
        <v>0</v>
      </c>
    </row>
    <row r="93" spans="1:16" ht="15.75" thickBot="1">
      <c r="A93" s="261"/>
      <c r="B93" s="247" t="s">
        <v>315</v>
      </c>
      <c r="C93" s="262"/>
      <c r="D93" s="263"/>
      <c r="E93" s="264"/>
      <c r="F93" s="265"/>
      <c r="G93" s="266">
        <f t="shared" si="8"/>
        <v>0</v>
      </c>
      <c r="H93"/>
      <c r="I93"/>
      <c r="K93" s="247" t="s">
        <v>315</v>
      </c>
      <c r="L93" s="262"/>
      <c r="M93" s="267"/>
      <c r="N93" s="264"/>
      <c r="O93" s="265"/>
      <c r="P93" s="266">
        <f t="shared" si="9"/>
        <v>0</v>
      </c>
    </row>
    <row r="94" spans="1:16" ht="15.75" thickBot="1">
      <c r="A94" s="261"/>
      <c r="B94" s="268" t="s">
        <v>316</v>
      </c>
      <c r="C94" s="262"/>
      <c r="D94" s="263"/>
      <c r="E94" s="264"/>
      <c r="F94" s="265"/>
      <c r="G94" s="266">
        <f t="shared" si="8"/>
        <v>0</v>
      </c>
      <c r="H94"/>
      <c r="I94"/>
      <c r="K94" s="268" t="s">
        <v>316</v>
      </c>
      <c r="L94" s="262"/>
      <c r="M94" s="267"/>
      <c r="N94" s="264"/>
      <c r="O94" s="265"/>
      <c r="P94" s="266">
        <f t="shared" si="9"/>
        <v>0</v>
      </c>
    </row>
    <row r="95" spans="1:16" ht="15.75" thickBot="1">
      <c r="A95" s="261"/>
      <c r="B95" s="268" t="s">
        <v>317</v>
      </c>
      <c r="C95" s="262"/>
      <c r="D95" s="263"/>
      <c r="E95" s="264"/>
      <c r="F95" s="265"/>
      <c r="G95" s="266">
        <f t="shared" si="8"/>
        <v>0</v>
      </c>
      <c r="H95"/>
      <c r="I95"/>
      <c r="K95" s="268" t="s">
        <v>317</v>
      </c>
      <c r="L95" s="262"/>
      <c r="M95" s="267"/>
      <c r="N95" s="264"/>
      <c r="O95" s="265"/>
      <c r="P95" s="266">
        <f t="shared" si="9"/>
        <v>0</v>
      </c>
    </row>
    <row r="96" spans="1:16" ht="15.75" thickBot="1">
      <c r="A96" s="261"/>
      <c r="B96" s="268" t="s">
        <v>318</v>
      </c>
      <c r="C96" s="262"/>
      <c r="D96" s="263"/>
      <c r="E96" s="264"/>
      <c r="F96" s="265"/>
      <c r="G96" s="266">
        <f t="shared" si="8"/>
        <v>0</v>
      </c>
      <c r="H96"/>
      <c r="I96"/>
      <c r="K96" s="268" t="s">
        <v>318</v>
      </c>
      <c r="L96" s="262"/>
      <c r="M96" s="267"/>
      <c r="N96" s="264"/>
      <c r="O96" s="265"/>
      <c r="P96" s="266">
        <f t="shared" si="9"/>
        <v>0</v>
      </c>
    </row>
    <row r="97" spans="1:16" ht="15.75" thickBot="1">
      <c r="A97" s="261"/>
      <c r="B97" s="268" t="s">
        <v>319</v>
      </c>
      <c r="C97" s="262"/>
      <c r="D97" s="263"/>
      <c r="E97" s="264"/>
      <c r="F97" s="265"/>
      <c r="G97" s="266">
        <f t="shared" si="8"/>
        <v>0</v>
      </c>
      <c r="H97"/>
      <c r="I97"/>
      <c r="K97" s="268" t="s">
        <v>319</v>
      </c>
      <c r="L97" s="262"/>
      <c r="M97" s="267"/>
      <c r="N97" s="264"/>
      <c r="O97" s="265"/>
      <c r="P97" s="266">
        <f t="shared" si="9"/>
        <v>0</v>
      </c>
    </row>
    <row r="98" spans="1:16" ht="15.75" thickBot="1">
      <c r="A98" s="261"/>
      <c r="B98" s="268" t="s">
        <v>320</v>
      </c>
      <c r="C98" s="262"/>
      <c r="D98" s="263"/>
      <c r="E98" s="264"/>
      <c r="F98" s="265"/>
      <c r="G98" s="266">
        <f t="shared" si="8"/>
        <v>0</v>
      </c>
      <c r="H98"/>
      <c r="I98"/>
      <c r="K98" s="268" t="s">
        <v>320</v>
      </c>
      <c r="L98" s="262"/>
      <c r="M98" s="267"/>
      <c r="N98" s="264"/>
      <c r="O98" s="265"/>
      <c r="P98" s="266">
        <f t="shared" si="9"/>
        <v>0</v>
      </c>
    </row>
    <row r="99" spans="1:16" ht="15.75" thickBot="1">
      <c r="A99" s="261"/>
      <c r="B99" s="268" t="s">
        <v>321</v>
      </c>
      <c r="C99" s="262"/>
      <c r="D99" s="263"/>
      <c r="E99" s="264"/>
      <c r="F99" s="265"/>
      <c r="G99" s="266">
        <f t="shared" si="8"/>
        <v>0</v>
      </c>
      <c r="H99"/>
      <c r="I99"/>
      <c r="K99" s="268" t="s">
        <v>321</v>
      </c>
      <c r="L99" s="262"/>
      <c r="M99" s="267"/>
      <c r="N99" s="264"/>
      <c r="O99" s="265"/>
      <c r="P99" s="266">
        <f t="shared" si="9"/>
        <v>0</v>
      </c>
    </row>
    <row r="100" spans="1:16" ht="15.75" thickBot="1">
      <c r="B100" s="268" t="s">
        <v>322</v>
      </c>
      <c r="C100" s="269"/>
      <c r="D100" s="263"/>
      <c r="E100" s="264"/>
      <c r="F100" s="265"/>
      <c r="G100" s="266">
        <f t="shared" si="8"/>
        <v>0</v>
      </c>
      <c r="H100"/>
      <c r="I100"/>
      <c r="K100" s="268" t="s">
        <v>322</v>
      </c>
      <c r="L100" s="269"/>
      <c r="M100" s="267"/>
      <c r="N100" s="264"/>
      <c r="O100" s="265"/>
      <c r="P100" s="266">
        <f t="shared" si="9"/>
        <v>0</v>
      </c>
    </row>
    <row r="101" spans="1:16" ht="15.75" thickBot="1">
      <c r="B101" s="268" t="s">
        <v>323</v>
      </c>
      <c r="C101" s="269"/>
      <c r="D101" s="263"/>
      <c r="E101" s="264"/>
      <c r="F101" s="265"/>
      <c r="G101" s="266">
        <f t="shared" si="8"/>
        <v>0</v>
      </c>
      <c r="H101"/>
      <c r="I101"/>
      <c r="K101" s="268" t="s">
        <v>323</v>
      </c>
      <c r="L101" s="269"/>
      <c r="M101" s="267"/>
      <c r="N101" s="264"/>
      <c r="O101" s="265"/>
      <c r="P101" s="266">
        <f t="shared" si="9"/>
        <v>0</v>
      </c>
    </row>
    <row r="102" spans="1:16" ht="15.75" thickBot="1">
      <c r="B102" s="270" t="s">
        <v>324</v>
      </c>
      <c r="C102" s="269"/>
      <c r="D102" s="263"/>
      <c r="E102" s="264"/>
      <c r="F102" s="265"/>
      <c r="G102" s="266">
        <f t="shared" si="8"/>
        <v>0</v>
      </c>
      <c r="H102"/>
      <c r="I102"/>
      <c r="K102" s="270" t="s">
        <v>324</v>
      </c>
      <c r="L102" s="269"/>
      <c r="M102" s="267"/>
      <c r="N102" s="264"/>
      <c r="O102" s="265"/>
      <c r="P102" s="266">
        <f t="shared" si="9"/>
        <v>0</v>
      </c>
    </row>
    <row r="103" spans="1:16" ht="15.75" thickBot="1">
      <c r="B103" s="270" t="s">
        <v>325</v>
      </c>
      <c r="C103" s="269"/>
      <c r="D103" s="263"/>
      <c r="E103" s="264"/>
      <c r="F103" s="265"/>
      <c r="G103" s="266">
        <f t="shared" si="8"/>
        <v>0</v>
      </c>
      <c r="H103"/>
      <c r="I103"/>
      <c r="K103" s="270" t="s">
        <v>325</v>
      </c>
      <c r="L103" s="269"/>
      <c r="M103" s="267"/>
      <c r="N103" s="264"/>
      <c r="O103" s="265"/>
      <c r="P103" s="266">
        <f t="shared" si="9"/>
        <v>0</v>
      </c>
    </row>
    <row r="104" spans="1:16" ht="15.75" thickBot="1">
      <c r="B104" s="270" t="s">
        <v>326</v>
      </c>
      <c r="C104" s="269"/>
      <c r="D104" s="263"/>
      <c r="E104" s="264"/>
      <c r="F104" s="265"/>
      <c r="G104" s="266">
        <f t="shared" si="8"/>
        <v>0</v>
      </c>
      <c r="H104"/>
      <c r="I104"/>
      <c r="K104" s="270" t="s">
        <v>326</v>
      </c>
      <c r="L104" s="269"/>
      <c r="M104" s="267"/>
      <c r="N104" s="264"/>
      <c r="O104" s="265"/>
      <c r="P104" s="266">
        <f t="shared" si="9"/>
        <v>0</v>
      </c>
    </row>
    <row r="105" spans="1:16" ht="15.75" thickBot="1">
      <c r="B105" s="270" t="s">
        <v>327</v>
      </c>
      <c r="C105" s="269"/>
      <c r="D105" s="263"/>
      <c r="E105" s="271"/>
      <c r="F105" s="272"/>
      <c r="G105" s="273">
        <f t="shared" si="8"/>
        <v>0</v>
      </c>
      <c r="H105"/>
      <c r="I105"/>
      <c r="K105" s="270" t="s">
        <v>327</v>
      </c>
      <c r="L105" s="269"/>
      <c r="M105" s="267"/>
      <c r="N105" s="271"/>
      <c r="O105" s="272"/>
      <c r="P105" s="273">
        <f t="shared" si="9"/>
        <v>0</v>
      </c>
    </row>
    <row r="106" spans="1:16">
      <c r="B106" s="274" t="s">
        <v>328</v>
      </c>
      <c r="C106" s="275">
        <f>SUM(C90:C105)</f>
        <v>0</v>
      </c>
      <c r="D106" s="276"/>
      <c r="E106" s="275">
        <f>SUM(E90:E105)</f>
        <v>0</v>
      </c>
      <c r="F106" s="275">
        <f t="shared" ref="F106:G106" si="10">SUM(F90:F105)</f>
        <v>0</v>
      </c>
      <c r="G106" s="275">
        <f t="shared" si="10"/>
        <v>0</v>
      </c>
      <c r="H106"/>
      <c r="I106"/>
      <c r="K106" s="274" t="s">
        <v>328</v>
      </c>
      <c r="L106" s="275">
        <f>SUM(L90:L105)</f>
        <v>0</v>
      </c>
      <c r="M106" s="276"/>
      <c r="N106" s="275">
        <f>SUM(N90:N105)</f>
        <v>0</v>
      </c>
      <c r="O106" s="275">
        <f t="shared" ref="O106:P106" si="11">SUM(O90:O105)</f>
        <v>0</v>
      </c>
      <c r="P106" s="275">
        <f t="shared" si="11"/>
        <v>0</v>
      </c>
    </row>
    <row r="107" spans="1:16" s="277" customFormat="1">
      <c r="B107" s="278"/>
      <c r="C107" s="279"/>
      <c r="D107" s="280"/>
      <c r="E107" s="279"/>
      <c r="F107" s="281"/>
      <c r="G107" s="282"/>
      <c r="H107" s="282"/>
      <c r="I107" s="282"/>
      <c r="J107" s="282"/>
      <c r="L107" s="280"/>
      <c r="M107" s="279"/>
      <c r="N107" s="281"/>
      <c r="O107" s="282"/>
    </row>
    <row r="109" spans="1:16" ht="15.75" thickBot="1"/>
    <row r="110" spans="1:16" ht="18.600000000000001" customHeight="1" thickTop="1" thickBot="1">
      <c r="A110" s="231" t="s">
        <v>332</v>
      </c>
      <c r="B110" s="552" t="s">
        <v>330</v>
      </c>
      <c r="C110" s="552"/>
      <c r="D110" s="552"/>
      <c r="E110" s="552"/>
      <c r="F110" s="552"/>
      <c r="G110" s="552"/>
      <c r="H110" s="552"/>
      <c r="I110" s="552"/>
      <c r="J110" s="552"/>
      <c r="K110" s="552"/>
      <c r="L110" s="552"/>
      <c r="M110" s="552"/>
      <c r="N110" s="552"/>
      <c r="O110" s="552"/>
      <c r="P110" s="552"/>
    </row>
    <row r="111" spans="1:16" ht="16.5" thickTop="1" thickBot="1">
      <c r="C111" s="283"/>
      <c r="D111" s="284"/>
      <c r="E111" s="283"/>
      <c r="F111" s="284"/>
      <c r="L111" s="283"/>
      <c r="M111" s="284"/>
      <c r="N111" s="283"/>
      <c r="O111" s="284"/>
    </row>
    <row r="112" spans="1:16" ht="21.75" thickBot="1">
      <c r="B112" s="539" t="s">
        <v>290</v>
      </c>
      <c r="C112" s="540"/>
      <c r="D112" s="540"/>
      <c r="E112" s="541"/>
      <c r="F112" s="232"/>
      <c r="K112" s="539" t="s">
        <v>24</v>
      </c>
      <c r="L112" s="540"/>
      <c r="M112" s="540"/>
      <c r="N112" s="541"/>
      <c r="O112" s="232"/>
    </row>
    <row r="113" spans="1:16" ht="15.75" thickBot="1">
      <c r="B113" s="546" t="s">
        <v>298</v>
      </c>
      <c r="C113" s="547"/>
      <c r="D113" s="550"/>
      <c r="E113" s="551"/>
      <c r="F113" s="234"/>
      <c r="K113" s="546" t="s">
        <v>298</v>
      </c>
      <c r="L113" s="547"/>
      <c r="M113" s="550"/>
      <c r="N113" s="551"/>
      <c r="O113" s="234"/>
    </row>
    <row r="114" spans="1:16" ht="15.75" thickBot="1">
      <c r="B114" s="546" t="s">
        <v>299</v>
      </c>
      <c r="C114" s="547"/>
      <c r="D114" s="548"/>
      <c r="E114" s="549"/>
      <c r="F114" s="235"/>
      <c r="K114" s="546" t="s">
        <v>299</v>
      </c>
      <c r="L114" s="547"/>
      <c r="M114" s="548"/>
      <c r="N114" s="549"/>
      <c r="O114" s="235"/>
    </row>
    <row r="115" spans="1:16" ht="15.75" thickBot="1">
      <c r="B115" s="546" t="s">
        <v>300</v>
      </c>
      <c r="C115" s="547"/>
      <c r="D115" s="548"/>
      <c r="E115" s="549"/>
      <c r="F115" s="235"/>
      <c r="K115" s="546" t="s">
        <v>300</v>
      </c>
      <c r="L115" s="547"/>
      <c r="M115" s="548"/>
      <c r="N115" s="549"/>
      <c r="O115" s="235"/>
    </row>
    <row r="116" spans="1:16" ht="15.75" thickBot="1">
      <c r="B116" s="546" t="s">
        <v>301</v>
      </c>
      <c r="C116" s="547"/>
      <c r="D116" s="548"/>
      <c r="E116" s="549"/>
      <c r="F116" s="235"/>
      <c r="K116" s="546" t="s">
        <v>301</v>
      </c>
      <c r="L116" s="547"/>
      <c r="M116" s="548"/>
      <c r="N116" s="549"/>
      <c r="O116" s="235"/>
    </row>
    <row r="117" spans="1:16" ht="15.75" thickBot="1">
      <c r="B117" s="546" t="s">
        <v>302</v>
      </c>
      <c r="C117" s="547"/>
      <c r="D117" s="553"/>
      <c r="E117" s="554"/>
      <c r="F117" s="236"/>
      <c r="G117" s="237"/>
      <c r="H117" s="237"/>
      <c r="I117" s="237"/>
      <c r="K117" s="546" t="s">
        <v>302</v>
      </c>
      <c r="L117" s="547"/>
      <c r="M117" s="553"/>
      <c r="N117" s="554"/>
      <c r="O117" s="236"/>
      <c r="P117" s="237"/>
    </row>
    <row r="118" spans="1:16" ht="15.75" customHeight="1" thickBot="1">
      <c r="B118" s="555" t="s">
        <v>303</v>
      </c>
      <c r="C118" s="556"/>
      <c r="D118" s="556"/>
      <c r="E118" s="556"/>
      <c r="F118" s="556"/>
      <c r="G118" s="556"/>
      <c r="H118"/>
      <c r="I118"/>
      <c r="K118" s="555" t="s">
        <v>303</v>
      </c>
      <c r="L118" s="556"/>
      <c r="M118" s="556"/>
      <c r="N118" s="556"/>
      <c r="O118" s="556"/>
      <c r="P118" s="556"/>
    </row>
    <row r="119" spans="1:16" ht="56.45" customHeight="1" thickBot="1">
      <c r="A119" s="238"/>
      <c r="B119" s="239" t="s">
        <v>304</v>
      </c>
      <c r="C119" s="240" t="s">
        <v>305</v>
      </c>
      <c r="D119" s="241" t="s">
        <v>306</v>
      </c>
      <c r="E119" s="242" t="s">
        <v>307</v>
      </c>
      <c r="F119" s="243" t="s">
        <v>308</v>
      </c>
      <c r="G119" s="244" t="s">
        <v>309</v>
      </c>
      <c r="H119"/>
      <c r="I119"/>
      <c r="K119" s="239" t="s">
        <v>304</v>
      </c>
      <c r="L119" s="240" t="s">
        <v>310</v>
      </c>
      <c r="M119" s="245" t="s">
        <v>311</v>
      </c>
      <c r="N119" s="242" t="s">
        <v>307</v>
      </c>
      <c r="O119" s="243" t="s">
        <v>308</v>
      </c>
      <c r="P119" s="244" t="s">
        <v>309</v>
      </c>
    </row>
    <row r="120" spans="1:16" ht="15.75" thickBot="1">
      <c r="A120" s="246"/>
      <c r="B120" s="247"/>
      <c r="C120" s="248"/>
      <c r="D120" s="249"/>
      <c r="E120" s="250"/>
      <c r="F120" s="251"/>
      <c r="G120" s="252"/>
      <c r="H120"/>
      <c r="I120"/>
      <c r="K120" s="247"/>
      <c r="L120" s="248"/>
      <c r="M120" s="253"/>
      <c r="N120" s="250"/>
      <c r="O120" s="251"/>
      <c r="P120" s="252"/>
    </row>
    <row r="121" spans="1:16" ht="20.25" customHeight="1" thickBot="1">
      <c r="A121" s="254"/>
      <c r="B121" s="247" t="s">
        <v>312</v>
      </c>
      <c r="C121" s="255"/>
      <c r="D121" s="256"/>
      <c r="E121" s="257"/>
      <c r="F121" s="258"/>
      <c r="G121" s="259">
        <f>+E121-F121</f>
        <v>0</v>
      </c>
      <c r="H121"/>
      <c r="I121"/>
      <c r="K121" s="247" t="s">
        <v>312</v>
      </c>
      <c r="L121" s="255"/>
      <c r="M121" s="260"/>
      <c r="N121" s="257"/>
      <c r="O121" s="258"/>
      <c r="P121" s="259">
        <f>+N121-O121</f>
        <v>0</v>
      </c>
    </row>
    <row r="122" spans="1:16" ht="15.75" thickBot="1">
      <c r="A122" s="261"/>
      <c r="B122" s="247" t="s">
        <v>313</v>
      </c>
      <c r="C122" s="262"/>
      <c r="D122" s="263"/>
      <c r="E122" s="264"/>
      <c r="F122" s="265"/>
      <c r="G122" s="266">
        <f t="shared" ref="G122:G136" si="12">+E122-F122</f>
        <v>0</v>
      </c>
      <c r="H122"/>
      <c r="I122"/>
      <c r="K122" s="247" t="s">
        <v>313</v>
      </c>
      <c r="L122" s="262"/>
      <c r="M122" s="267"/>
      <c r="N122" s="264"/>
      <c r="O122" s="265"/>
      <c r="P122" s="266">
        <f t="shared" ref="P122:P136" si="13">+N122-O122</f>
        <v>0</v>
      </c>
    </row>
    <row r="123" spans="1:16" ht="15.75" thickBot="1">
      <c r="A123" s="261"/>
      <c r="B123" s="247" t="s">
        <v>314</v>
      </c>
      <c r="C123" s="262"/>
      <c r="D123" s="263"/>
      <c r="E123" s="264"/>
      <c r="F123" s="265"/>
      <c r="G123" s="266">
        <f t="shared" si="12"/>
        <v>0</v>
      </c>
      <c r="H123"/>
      <c r="I123"/>
      <c r="K123" s="247" t="s">
        <v>314</v>
      </c>
      <c r="L123" s="262"/>
      <c r="M123" s="267"/>
      <c r="N123" s="264"/>
      <c r="O123" s="265"/>
      <c r="P123" s="266">
        <f t="shared" si="13"/>
        <v>0</v>
      </c>
    </row>
    <row r="124" spans="1:16" ht="15.75" thickBot="1">
      <c r="A124" s="261"/>
      <c r="B124" s="247" t="s">
        <v>315</v>
      </c>
      <c r="C124" s="262"/>
      <c r="D124" s="263"/>
      <c r="E124" s="264"/>
      <c r="F124" s="265"/>
      <c r="G124" s="266">
        <f t="shared" si="12"/>
        <v>0</v>
      </c>
      <c r="H124"/>
      <c r="I124"/>
      <c r="K124" s="247" t="s">
        <v>315</v>
      </c>
      <c r="L124" s="262"/>
      <c r="M124" s="267"/>
      <c r="N124" s="264"/>
      <c r="O124" s="265"/>
      <c r="P124" s="266">
        <f t="shared" si="13"/>
        <v>0</v>
      </c>
    </row>
    <row r="125" spans="1:16" ht="15.75" thickBot="1">
      <c r="A125" s="261"/>
      <c r="B125" s="268" t="s">
        <v>316</v>
      </c>
      <c r="C125" s="262"/>
      <c r="D125" s="263"/>
      <c r="E125" s="264"/>
      <c r="F125" s="265"/>
      <c r="G125" s="266">
        <f t="shared" si="12"/>
        <v>0</v>
      </c>
      <c r="H125"/>
      <c r="I125"/>
      <c r="K125" s="268" t="s">
        <v>316</v>
      </c>
      <c r="L125" s="262"/>
      <c r="M125" s="267"/>
      <c r="N125" s="264"/>
      <c r="O125" s="265"/>
      <c r="P125" s="266">
        <f t="shared" si="13"/>
        <v>0</v>
      </c>
    </row>
    <row r="126" spans="1:16" ht="15.75" thickBot="1">
      <c r="A126" s="261"/>
      <c r="B126" s="268" t="s">
        <v>317</v>
      </c>
      <c r="C126" s="262"/>
      <c r="D126" s="263"/>
      <c r="E126" s="264"/>
      <c r="F126" s="265"/>
      <c r="G126" s="266">
        <f t="shared" si="12"/>
        <v>0</v>
      </c>
      <c r="H126"/>
      <c r="I126"/>
      <c r="K126" s="268" t="s">
        <v>317</v>
      </c>
      <c r="L126" s="262"/>
      <c r="M126" s="267"/>
      <c r="N126" s="264"/>
      <c r="O126" s="265"/>
      <c r="P126" s="266">
        <f t="shared" si="13"/>
        <v>0</v>
      </c>
    </row>
    <row r="127" spans="1:16" ht="15.75" thickBot="1">
      <c r="A127" s="261"/>
      <c r="B127" s="268" t="s">
        <v>318</v>
      </c>
      <c r="C127" s="262"/>
      <c r="D127" s="263"/>
      <c r="E127" s="264"/>
      <c r="F127" s="265"/>
      <c r="G127" s="266">
        <f t="shared" si="12"/>
        <v>0</v>
      </c>
      <c r="H127"/>
      <c r="I127"/>
      <c r="K127" s="268" t="s">
        <v>318</v>
      </c>
      <c r="L127" s="262"/>
      <c r="M127" s="267"/>
      <c r="N127" s="264"/>
      <c r="O127" s="265"/>
      <c r="P127" s="266">
        <f t="shared" si="13"/>
        <v>0</v>
      </c>
    </row>
    <row r="128" spans="1:16" ht="15.75" thickBot="1">
      <c r="A128" s="261"/>
      <c r="B128" s="268" t="s">
        <v>319</v>
      </c>
      <c r="C128" s="262"/>
      <c r="D128" s="263"/>
      <c r="E128" s="264"/>
      <c r="F128" s="265"/>
      <c r="G128" s="266">
        <f t="shared" si="12"/>
        <v>0</v>
      </c>
      <c r="H128"/>
      <c r="I128"/>
      <c r="K128" s="268" t="s">
        <v>319</v>
      </c>
      <c r="L128" s="262"/>
      <c r="M128" s="267"/>
      <c r="N128" s="264"/>
      <c r="O128" s="265"/>
      <c r="P128" s="266">
        <f t="shared" si="13"/>
        <v>0</v>
      </c>
    </row>
    <row r="129" spans="1:16" ht="15.75" thickBot="1">
      <c r="A129" s="261"/>
      <c r="B129" s="268" t="s">
        <v>320</v>
      </c>
      <c r="C129" s="262"/>
      <c r="D129" s="263"/>
      <c r="E129" s="264"/>
      <c r="F129" s="265"/>
      <c r="G129" s="266">
        <f t="shared" si="12"/>
        <v>0</v>
      </c>
      <c r="H129"/>
      <c r="I129"/>
      <c r="K129" s="268" t="s">
        <v>320</v>
      </c>
      <c r="L129" s="262"/>
      <c r="M129" s="267"/>
      <c r="N129" s="264"/>
      <c r="O129" s="265"/>
      <c r="P129" s="266">
        <f t="shared" si="13"/>
        <v>0</v>
      </c>
    </row>
    <row r="130" spans="1:16" ht="15.75" thickBot="1">
      <c r="A130" s="261"/>
      <c r="B130" s="268" t="s">
        <v>321</v>
      </c>
      <c r="C130" s="262"/>
      <c r="D130" s="263"/>
      <c r="E130" s="264"/>
      <c r="F130" s="265"/>
      <c r="G130" s="266">
        <f t="shared" si="12"/>
        <v>0</v>
      </c>
      <c r="H130"/>
      <c r="I130"/>
      <c r="K130" s="268" t="s">
        <v>321</v>
      </c>
      <c r="L130" s="262"/>
      <c r="M130" s="267"/>
      <c r="N130" s="264"/>
      <c r="O130" s="265"/>
      <c r="P130" s="266">
        <f t="shared" si="13"/>
        <v>0</v>
      </c>
    </row>
    <row r="131" spans="1:16" ht="15.75" thickBot="1">
      <c r="B131" s="268" t="s">
        <v>322</v>
      </c>
      <c r="C131" s="269"/>
      <c r="D131" s="263"/>
      <c r="E131" s="264"/>
      <c r="F131" s="265"/>
      <c r="G131" s="266">
        <f t="shared" si="12"/>
        <v>0</v>
      </c>
      <c r="H131"/>
      <c r="I131"/>
      <c r="K131" s="268" t="s">
        <v>322</v>
      </c>
      <c r="L131" s="269"/>
      <c r="M131" s="267"/>
      <c r="N131" s="264"/>
      <c r="O131" s="265"/>
      <c r="P131" s="266">
        <f t="shared" si="13"/>
        <v>0</v>
      </c>
    </row>
    <row r="132" spans="1:16" ht="15.75" thickBot="1">
      <c r="B132" s="268" t="s">
        <v>323</v>
      </c>
      <c r="C132" s="269"/>
      <c r="D132" s="263"/>
      <c r="E132" s="264"/>
      <c r="F132" s="265"/>
      <c r="G132" s="266">
        <f t="shared" si="12"/>
        <v>0</v>
      </c>
      <c r="H132"/>
      <c r="I132"/>
      <c r="K132" s="268" t="s">
        <v>323</v>
      </c>
      <c r="L132" s="269"/>
      <c r="M132" s="267"/>
      <c r="N132" s="264"/>
      <c r="O132" s="265"/>
      <c r="P132" s="266">
        <f t="shared" si="13"/>
        <v>0</v>
      </c>
    </row>
    <row r="133" spans="1:16" ht="15.75" thickBot="1">
      <c r="B133" s="270" t="s">
        <v>324</v>
      </c>
      <c r="C133" s="269"/>
      <c r="D133" s="263"/>
      <c r="E133" s="264"/>
      <c r="F133" s="265"/>
      <c r="G133" s="266">
        <f t="shared" si="12"/>
        <v>0</v>
      </c>
      <c r="H133"/>
      <c r="I133"/>
      <c r="K133" s="270" t="s">
        <v>324</v>
      </c>
      <c r="L133" s="269"/>
      <c r="M133" s="267"/>
      <c r="N133" s="264"/>
      <c r="O133" s="265"/>
      <c r="P133" s="266">
        <f t="shared" si="13"/>
        <v>0</v>
      </c>
    </row>
    <row r="134" spans="1:16" ht="15.75" thickBot="1">
      <c r="B134" s="270" t="s">
        <v>325</v>
      </c>
      <c r="C134" s="269"/>
      <c r="D134" s="263"/>
      <c r="E134" s="264"/>
      <c r="F134" s="265"/>
      <c r="G134" s="266">
        <f t="shared" si="12"/>
        <v>0</v>
      </c>
      <c r="H134"/>
      <c r="I134"/>
      <c r="K134" s="270" t="s">
        <v>325</v>
      </c>
      <c r="L134" s="269"/>
      <c r="M134" s="267"/>
      <c r="N134" s="264"/>
      <c r="O134" s="265"/>
      <c r="P134" s="266">
        <f t="shared" si="13"/>
        <v>0</v>
      </c>
    </row>
    <row r="135" spans="1:16" ht="15.75" thickBot="1">
      <c r="B135" s="270" t="s">
        <v>326</v>
      </c>
      <c r="C135" s="269"/>
      <c r="D135" s="263"/>
      <c r="E135" s="264"/>
      <c r="F135" s="265"/>
      <c r="G135" s="266">
        <f t="shared" si="12"/>
        <v>0</v>
      </c>
      <c r="H135"/>
      <c r="I135"/>
      <c r="K135" s="270" t="s">
        <v>326</v>
      </c>
      <c r="L135" s="269"/>
      <c r="M135" s="267"/>
      <c r="N135" s="264"/>
      <c r="O135" s="265"/>
      <c r="P135" s="266">
        <f t="shared" si="13"/>
        <v>0</v>
      </c>
    </row>
    <row r="136" spans="1:16" ht="15.75" thickBot="1">
      <c r="B136" s="270" t="s">
        <v>327</v>
      </c>
      <c r="C136" s="269"/>
      <c r="D136" s="263"/>
      <c r="E136" s="271"/>
      <c r="F136" s="272"/>
      <c r="G136" s="273">
        <f t="shared" si="12"/>
        <v>0</v>
      </c>
      <c r="H136"/>
      <c r="I136"/>
      <c r="K136" s="270" t="s">
        <v>327</v>
      </c>
      <c r="L136" s="269"/>
      <c r="M136" s="267"/>
      <c r="N136" s="271"/>
      <c r="O136" s="272"/>
      <c r="P136" s="273">
        <f t="shared" si="13"/>
        <v>0</v>
      </c>
    </row>
    <row r="137" spans="1:16">
      <c r="B137" s="274" t="s">
        <v>328</v>
      </c>
      <c r="C137" s="275">
        <f>SUM(C121:C136)</f>
        <v>0</v>
      </c>
      <c r="D137" s="276"/>
      <c r="E137" s="275">
        <f>SUM(E121:E136)</f>
        <v>0</v>
      </c>
      <c r="F137" s="275">
        <f t="shared" ref="F137:G137" si="14">SUM(F121:F136)</f>
        <v>0</v>
      </c>
      <c r="G137" s="275">
        <f t="shared" si="14"/>
        <v>0</v>
      </c>
      <c r="H137"/>
      <c r="I137"/>
      <c r="K137" s="274" t="s">
        <v>328</v>
      </c>
      <c r="L137" s="275">
        <f>SUM(L121:L136)</f>
        <v>0</v>
      </c>
      <c r="M137" s="276"/>
      <c r="N137" s="275">
        <f>SUM(N121:N136)</f>
        <v>0</v>
      </c>
      <c r="O137" s="275">
        <f t="shared" ref="O137:P137" si="15">SUM(O121:O136)</f>
        <v>0</v>
      </c>
      <c r="P137" s="275">
        <f t="shared" si="15"/>
        <v>0</v>
      </c>
    </row>
    <row r="138" spans="1:16" s="277" customFormat="1">
      <c r="B138" s="278"/>
      <c r="C138" s="279"/>
      <c r="D138" s="280"/>
      <c r="E138" s="279"/>
      <c r="F138" s="281"/>
      <c r="G138" s="282"/>
      <c r="H138" s="282"/>
      <c r="I138" s="282"/>
      <c r="J138" s="282"/>
      <c r="L138" s="280"/>
      <c r="M138" s="279"/>
      <c r="N138" s="281"/>
      <c r="O138" s="282"/>
    </row>
    <row r="140" spans="1:16" ht="15.75" thickBot="1"/>
    <row r="141" spans="1:16" ht="18.600000000000001" customHeight="1" thickTop="1" thickBot="1">
      <c r="A141" s="231" t="s">
        <v>333</v>
      </c>
      <c r="B141" s="552" t="s">
        <v>330</v>
      </c>
      <c r="C141" s="552"/>
      <c r="D141" s="552"/>
      <c r="E141" s="552"/>
      <c r="F141" s="552"/>
      <c r="G141" s="552"/>
      <c r="H141" s="552"/>
      <c r="I141" s="552"/>
      <c r="J141" s="552"/>
      <c r="K141" s="552"/>
      <c r="L141" s="552"/>
      <c r="M141" s="552"/>
      <c r="N141" s="552"/>
      <c r="O141" s="552"/>
      <c r="P141" s="552"/>
    </row>
    <row r="142" spans="1:16" ht="16.5" thickTop="1" thickBot="1">
      <c r="C142" s="283"/>
      <c r="D142" s="284"/>
      <c r="E142" s="283"/>
      <c r="F142" s="284"/>
      <c r="L142" s="283"/>
      <c r="M142" s="284"/>
      <c r="N142" s="283"/>
      <c r="O142" s="284"/>
    </row>
    <row r="143" spans="1:16" ht="21.75" thickBot="1">
      <c r="B143" s="539" t="s">
        <v>290</v>
      </c>
      <c r="C143" s="540"/>
      <c r="D143" s="540"/>
      <c r="E143" s="541"/>
      <c r="F143" s="232"/>
      <c r="K143" s="539" t="s">
        <v>24</v>
      </c>
      <c r="L143" s="540"/>
      <c r="M143" s="540"/>
      <c r="N143" s="541"/>
      <c r="O143" s="232"/>
    </row>
    <row r="144" spans="1:16" ht="15.75" thickBot="1">
      <c r="B144" s="546" t="s">
        <v>298</v>
      </c>
      <c r="C144" s="547"/>
      <c r="D144" s="550"/>
      <c r="E144" s="551"/>
      <c r="F144" s="234"/>
      <c r="K144" s="546" t="s">
        <v>298</v>
      </c>
      <c r="L144" s="547"/>
      <c r="M144" s="550"/>
      <c r="N144" s="551"/>
      <c r="O144" s="234"/>
    </row>
    <row r="145" spans="1:16" ht="15.75" thickBot="1">
      <c r="B145" s="546" t="s">
        <v>299</v>
      </c>
      <c r="C145" s="547"/>
      <c r="D145" s="548"/>
      <c r="E145" s="549"/>
      <c r="F145" s="235"/>
      <c r="K145" s="546" t="s">
        <v>299</v>
      </c>
      <c r="L145" s="547"/>
      <c r="M145" s="548"/>
      <c r="N145" s="549"/>
      <c r="O145" s="235"/>
    </row>
    <row r="146" spans="1:16" ht="15.75" thickBot="1">
      <c r="B146" s="546" t="s">
        <v>300</v>
      </c>
      <c r="C146" s="547"/>
      <c r="D146" s="548"/>
      <c r="E146" s="549"/>
      <c r="F146" s="235"/>
      <c r="K146" s="546" t="s">
        <v>300</v>
      </c>
      <c r="L146" s="547"/>
      <c r="M146" s="548"/>
      <c r="N146" s="549"/>
      <c r="O146" s="235"/>
    </row>
    <row r="147" spans="1:16" ht="15.75" thickBot="1">
      <c r="B147" s="546" t="s">
        <v>301</v>
      </c>
      <c r="C147" s="547"/>
      <c r="D147" s="548"/>
      <c r="E147" s="549"/>
      <c r="F147" s="235"/>
      <c r="K147" s="546" t="s">
        <v>301</v>
      </c>
      <c r="L147" s="547"/>
      <c r="M147" s="548"/>
      <c r="N147" s="549"/>
      <c r="O147" s="235"/>
    </row>
    <row r="148" spans="1:16" ht="15.75" thickBot="1">
      <c r="B148" s="546" t="s">
        <v>302</v>
      </c>
      <c r="C148" s="547"/>
      <c r="D148" s="553"/>
      <c r="E148" s="554"/>
      <c r="F148" s="236"/>
      <c r="G148" s="237"/>
      <c r="H148" s="237"/>
      <c r="I148" s="237"/>
      <c r="K148" s="546" t="s">
        <v>302</v>
      </c>
      <c r="L148" s="547"/>
      <c r="M148" s="553"/>
      <c r="N148" s="554"/>
      <c r="O148" s="236"/>
      <c r="P148" s="237"/>
    </row>
    <row r="149" spans="1:16" ht="15.75" customHeight="1" thickBot="1">
      <c r="B149" s="555" t="s">
        <v>303</v>
      </c>
      <c r="C149" s="556"/>
      <c r="D149" s="556"/>
      <c r="E149" s="556"/>
      <c r="F149" s="556"/>
      <c r="G149" s="556"/>
      <c r="H149"/>
      <c r="I149"/>
      <c r="K149" s="555" t="s">
        <v>303</v>
      </c>
      <c r="L149" s="556"/>
      <c r="M149" s="556"/>
      <c r="N149" s="556"/>
      <c r="O149" s="556"/>
      <c r="P149" s="556"/>
    </row>
    <row r="150" spans="1:16" ht="56.45" customHeight="1" thickBot="1">
      <c r="A150" s="238"/>
      <c r="B150" s="239" t="s">
        <v>304</v>
      </c>
      <c r="C150" s="240" t="s">
        <v>305</v>
      </c>
      <c r="D150" s="241" t="s">
        <v>306</v>
      </c>
      <c r="E150" s="242" t="s">
        <v>307</v>
      </c>
      <c r="F150" s="243" t="s">
        <v>308</v>
      </c>
      <c r="G150" s="244" t="s">
        <v>309</v>
      </c>
      <c r="H150"/>
      <c r="I150"/>
      <c r="K150" s="239" t="s">
        <v>304</v>
      </c>
      <c r="L150" s="240" t="s">
        <v>310</v>
      </c>
      <c r="M150" s="245" t="s">
        <v>311</v>
      </c>
      <c r="N150" s="242" t="s">
        <v>307</v>
      </c>
      <c r="O150" s="243" t="s">
        <v>308</v>
      </c>
      <c r="P150" s="244" t="s">
        <v>309</v>
      </c>
    </row>
    <row r="151" spans="1:16" ht="15.75" thickBot="1">
      <c r="A151" s="246"/>
      <c r="B151" s="247"/>
      <c r="C151" s="248"/>
      <c r="D151" s="249"/>
      <c r="E151" s="250"/>
      <c r="F151" s="251"/>
      <c r="G151" s="252"/>
      <c r="H151"/>
      <c r="I151"/>
      <c r="K151" s="247"/>
      <c r="L151" s="248"/>
      <c r="M151" s="253"/>
      <c r="N151" s="250"/>
      <c r="O151" s="251"/>
      <c r="P151" s="252"/>
    </row>
    <row r="152" spans="1:16" ht="20.25" customHeight="1" thickBot="1">
      <c r="A152" s="254"/>
      <c r="B152" s="247" t="s">
        <v>312</v>
      </c>
      <c r="C152" s="255"/>
      <c r="D152" s="256"/>
      <c r="E152" s="257"/>
      <c r="F152" s="258"/>
      <c r="G152" s="259">
        <f>+E152-F152</f>
        <v>0</v>
      </c>
      <c r="H152"/>
      <c r="I152"/>
      <c r="K152" s="247" t="s">
        <v>312</v>
      </c>
      <c r="L152" s="255"/>
      <c r="M152" s="260"/>
      <c r="N152" s="257"/>
      <c r="O152" s="258"/>
      <c r="P152" s="259">
        <f>+N152-O152</f>
        <v>0</v>
      </c>
    </row>
    <row r="153" spans="1:16" ht="15.75" thickBot="1">
      <c r="A153" s="261"/>
      <c r="B153" s="247" t="s">
        <v>313</v>
      </c>
      <c r="C153" s="262"/>
      <c r="D153" s="263"/>
      <c r="E153" s="264"/>
      <c r="F153" s="265"/>
      <c r="G153" s="266">
        <f t="shared" ref="G153:G167" si="16">+E153-F153</f>
        <v>0</v>
      </c>
      <c r="H153"/>
      <c r="I153"/>
      <c r="K153" s="247" t="s">
        <v>313</v>
      </c>
      <c r="L153" s="262"/>
      <c r="M153" s="267"/>
      <c r="N153" s="264"/>
      <c r="O153" s="265"/>
      <c r="P153" s="266">
        <f t="shared" ref="P153:P167" si="17">+N153-O153</f>
        <v>0</v>
      </c>
    </row>
    <row r="154" spans="1:16" ht="15.75" thickBot="1">
      <c r="A154" s="261"/>
      <c r="B154" s="247" t="s">
        <v>314</v>
      </c>
      <c r="C154" s="262"/>
      <c r="D154" s="263"/>
      <c r="E154" s="264"/>
      <c r="F154" s="265"/>
      <c r="G154" s="266">
        <f t="shared" si="16"/>
        <v>0</v>
      </c>
      <c r="H154"/>
      <c r="I154"/>
      <c r="K154" s="247" t="s">
        <v>314</v>
      </c>
      <c r="L154" s="262"/>
      <c r="M154" s="267"/>
      <c r="N154" s="264"/>
      <c r="O154" s="265"/>
      <c r="P154" s="266">
        <f t="shared" si="17"/>
        <v>0</v>
      </c>
    </row>
    <row r="155" spans="1:16" ht="15.75" thickBot="1">
      <c r="A155" s="261"/>
      <c r="B155" s="247" t="s">
        <v>315</v>
      </c>
      <c r="C155" s="262"/>
      <c r="D155" s="263"/>
      <c r="E155" s="264"/>
      <c r="F155" s="265"/>
      <c r="G155" s="266">
        <f t="shared" si="16"/>
        <v>0</v>
      </c>
      <c r="H155"/>
      <c r="I155"/>
      <c r="K155" s="247" t="s">
        <v>315</v>
      </c>
      <c r="L155" s="262"/>
      <c r="M155" s="267"/>
      <c r="N155" s="264"/>
      <c r="O155" s="265"/>
      <c r="P155" s="266">
        <f t="shared" si="17"/>
        <v>0</v>
      </c>
    </row>
    <row r="156" spans="1:16" ht="15.75" thickBot="1">
      <c r="A156" s="261"/>
      <c r="B156" s="268" t="s">
        <v>316</v>
      </c>
      <c r="C156" s="262"/>
      <c r="D156" s="263"/>
      <c r="E156" s="264"/>
      <c r="F156" s="265"/>
      <c r="G156" s="266">
        <f t="shared" si="16"/>
        <v>0</v>
      </c>
      <c r="H156"/>
      <c r="I156"/>
      <c r="K156" s="268" t="s">
        <v>316</v>
      </c>
      <c r="L156" s="262"/>
      <c r="M156" s="267"/>
      <c r="N156" s="264"/>
      <c r="O156" s="265"/>
      <c r="P156" s="266">
        <f t="shared" si="17"/>
        <v>0</v>
      </c>
    </row>
    <row r="157" spans="1:16" ht="15.75" thickBot="1">
      <c r="A157" s="261"/>
      <c r="B157" s="268" t="s">
        <v>317</v>
      </c>
      <c r="C157" s="262"/>
      <c r="D157" s="263"/>
      <c r="E157" s="264"/>
      <c r="F157" s="265"/>
      <c r="G157" s="266">
        <f t="shared" si="16"/>
        <v>0</v>
      </c>
      <c r="H157"/>
      <c r="I157"/>
      <c r="K157" s="268" t="s">
        <v>317</v>
      </c>
      <c r="L157" s="262"/>
      <c r="M157" s="267"/>
      <c r="N157" s="264"/>
      <c r="O157" s="265"/>
      <c r="P157" s="266">
        <f t="shared" si="17"/>
        <v>0</v>
      </c>
    </row>
    <row r="158" spans="1:16" ht="15.75" thickBot="1">
      <c r="A158" s="261"/>
      <c r="B158" s="268" t="s">
        <v>318</v>
      </c>
      <c r="C158" s="262"/>
      <c r="D158" s="263"/>
      <c r="E158" s="264"/>
      <c r="F158" s="265"/>
      <c r="G158" s="266">
        <f t="shared" si="16"/>
        <v>0</v>
      </c>
      <c r="H158"/>
      <c r="I158"/>
      <c r="K158" s="268" t="s">
        <v>318</v>
      </c>
      <c r="L158" s="262"/>
      <c r="M158" s="267"/>
      <c r="N158" s="264"/>
      <c r="O158" s="265"/>
      <c r="P158" s="266">
        <f t="shared" si="17"/>
        <v>0</v>
      </c>
    </row>
    <row r="159" spans="1:16" ht="15.75" thickBot="1">
      <c r="A159" s="261"/>
      <c r="B159" s="268" t="s">
        <v>319</v>
      </c>
      <c r="C159" s="262"/>
      <c r="D159" s="263"/>
      <c r="E159" s="264"/>
      <c r="F159" s="265"/>
      <c r="G159" s="266">
        <f t="shared" si="16"/>
        <v>0</v>
      </c>
      <c r="H159"/>
      <c r="I159"/>
      <c r="K159" s="268" t="s">
        <v>319</v>
      </c>
      <c r="L159" s="262"/>
      <c r="M159" s="267"/>
      <c r="N159" s="264"/>
      <c r="O159" s="265"/>
      <c r="P159" s="266">
        <f t="shared" si="17"/>
        <v>0</v>
      </c>
    </row>
    <row r="160" spans="1:16" ht="15.75" thickBot="1">
      <c r="A160" s="261"/>
      <c r="B160" s="268" t="s">
        <v>320</v>
      </c>
      <c r="C160" s="262"/>
      <c r="D160" s="263"/>
      <c r="E160" s="264"/>
      <c r="F160" s="265"/>
      <c r="G160" s="266">
        <f t="shared" si="16"/>
        <v>0</v>
      </c>
      <c r="H160"/>
      <c r="I160"/>
      <c r="K160" s="268" t="s">
        <v>320</v>
      </c>
      <c r="L160" s="262"/>
      <c r="M160" s="267"/>
      <c r="N160" s="264"/>
      <c r="O160" s="265"/>
      <c r="P160" s="266">
        <f t="shared" si="17"/>
        <v>0</v>
      </c>
    </row>
    <row r="161" spans="1:16" ht="15.75" thickBot="1">
      <c r="A161" s="261"/>
      <c r="B161" s="268" t="s">
        <v>321</v>
      </c>
      <c r="C161" s="262"/>
      <c r="D161" s="263"/>
      <c r="E161" s="264"/>
      <c r="F161" s="265"/>
      <c r="G161" s="266">
        <f t="shared" si="16"/>
        <v>0</v>
      </c>
      <c r="H161"/>
      <c r="I161"/>
      <c r="K161" s="268" t="s">
        <v>321</v>
      </c>
      <c r="L161" s="262"/>
      <c r="M161" s="267"/>
      <c r="N161" s="264"/>
      <c r="O161" s="265"/>
      <c r="P161" s="266">
        <f t="shared" si="17"/>
        <v>0</v>
      </c>
    </row>
    <row r="162" spans="1:16" ht="15.75" thickBot="1">
      <c r="B162" s="268" t="s">
        <v>322</v>
      </c>
      <c r="C162" s="269"/>
      <c r="D162" s="263"/>
      <c r="E162" s="264"/>
      <c r="F162" s="265"/>
      <c r="G162" s="266">
        <f t="shared" si="16"/>
        <v>0</v>
      </c>
      <c r="H162"/>
      <c r="I162"/>
      <c r="K162" s="268" t="s">
        <v>322</v>
      </c>
      <c r="L162" s="269"/>
      <c r="M162" s="267"/>
      <c r="N162" s="264"/>
      <c r="O162" s="265"/>
      <c r="P162" s="266">
        <f t="shared" si="17"/>
        <v>0</v>
      </c>
    </row>
    <row r="163" spans="1:16" ht="15.75" thickBot="1">
      <c r="B163" s="268" t="s">
        <v>323</v>
      </c>
      <c r="C163" s="269"/>
      <c r="D163" s="263"/>
      <c r="E163" s="264"/>
      <c r="F163" s="265"/>
      <c r="G163" s="266">
        <f t="shared" si="16"/>
        <v>0</v>
      </c>
      <c r="H163"/>
      <c r="I163"/>
      <c r="K163" s="268" t="s">
        <v>323</v>
      </c>
      <c r="L163" s="269"/>
      <c r="M163" s="267"/>
      <c r="N163" s="264"/>
      <c r="O163" s="265"/>
      <c r="P163" s="266">
        <f t="shared" si="17"/>
        <v>0</v>
      </c>
    </row>
    <row r="164" spans="1:16" ht="15.75" thickBot="1">
      <c r="B164" s="270" t="s">
        <v>324</v>
      </c>
      <c r="C164" s="269"/>
      <c r="D164" s="263"/>
      <c r="E164" s="264"/>
      <c r="F164" s="265"/>
      <c r="G164" s="266">
        <f t="shared" si="16"/>
        <v>0</v>
      </c>
      <c r="H164"/>
      <c r="I164"/>
      <c r="K164" s="270" t="s">
        <v>324</v>
      </c>
      <c r="L164" s="269"/>
      <c r="M164" s="267"/>
      <c r="N164" s="264"/>
      <c r="O164" s="265"/>
      <c r="P164" s="266">
        <f t="shared" si="17"/>
        <v>0</v>
      </c>
    </row>
    <row r="165" spans="1:16" ht="15.75" thickBot="1">
      <c r="B165" s="270" t="s">
        <v>325</v>
      </c>
      <c r="C165" s="269"/>
      <c r="D165" s="263"/>
      <c r="E165" s="264"/>
      <c r="F165" s="265"/>
      <c r="G165" s="266">
        <f t="shared" si="16"/>
        <v>0</v>
      </c>
      <c r="H165"/>
      <c r="I165"/>
      <c r="K165" s="270" t="s">
        <v>325</v>
      </c>
      <c r="L165" s="269"/>
      <c r="M165" s="267"/>
      <c r="N165" s="264"/>
      <c r="O165" s="265"/>
      <c r="P165" s="266">
        <f t="shared" si="17"/>
        <v>0</v>
      </c>
    </row>
    <row r="166" spans="1:16" ht="15.75" thickBot="1">
      <c r="B166" s="270" t="s">
        <v>326</v>
      </c>
      <c r="C166" s="269"/>
      <c r="D166" s="263"/>
      <c r="E166" s="264"/>
      <c r="F166" s="265"/>
      <c r="G166" s="266">
        <f t="shared" si="16"/>
        <v>0</v>
      </c>
      <c r="H166"/>
      <c r="I166"/>
      <c r="K166" s="270" t="s">
        <v>326</v>
      </c>
      <c r="L166" s="269"/>
      <c r="M166" s="267"/>
      <c r="N166" s="264"/>
      <c r="O166" s="265"/>
      <c r="P166" s="266">
        <f t="shared" si="17"/>
        <v>0</v>
      </c>
    </row>
    <row r="167" spans="1:16" ht="15.75" thickBot="1">
      <c r="B167" s="270" t="s">
        <v>327</v>
      </c>
      <c r="C167" s="269"/>
      <c r="D167" s="263"/>
      <c r="E167" s="271"/>
      <c r="F167" s="272"/>
      <c r="G167" s="273">
        <f t="shared" si="16"/>
        <v>0</v>
      </c>
      <c r="H167"/>
      <c r="I167"/>
      <c r="K167" s="270" t="s">
        <v>327</v>
      </c>
      <c r="L167" s="269"/>
      <c r="M167" s="267"/>
      <c r="N167" s="271"/>
      <c r="O167" s="272"/>
      <c r="P167" s="273">
        <f t="shared" si="17"/>
        <v>0</v>
      </c>
    </row>
    <row r="168" spans="1:16">
      <c r="B168" s="274" t="s">
        <v>328</v>
      </c>
      <c r="C168" s="275">
        <f>SUM(C152:C167)</f>
        <v>0</v>
      </c>
      <c r="D168" s="276"/>
      <c r="E168" s="275">
        <f>SUM(E152:E167)</f>
        <v>0</v>
      </c>
      <c r="F168" s="275">
        <f t="shared" ref="F168:G168" si="18">SUM(F152:F167)</f>
        <v>0</v>
      </c>
      <c r="G168" s="275">
        <f t="shared" si="18"/>
        <v>0</v>
      </c>
      <c r="H168"/>
      <c r="I168"/>
      <c r="K168" s="274" t="s">
        <v>328</v>
      </c>
      <c r="L168" s="275">
        <f>SUM(L152:L167)</f>
        <v>0</v>
      </c>
      <c r="M168" s="276"/>
      <c r="N168" s="275">
        <f>SUM(N152:N167)</f>
        <v>0</v>
      </c>
      <c r="O168" s="275">
        <f t="shared" ref="O168:P168" si="19">SUM(O152:O167)</f>
        <v>0</v>
      </c>
      <c r="P168" s="275">
        <f t="shared" si="19"/>
        <v>0</v>
      </c>
    </row>
    <row r="169" spans="1:16" s="277" customFormat="1">
      <c r="B169" s="278"/>
      <c r="C169" s="279"/>
      <c r="D169" s="280"/>
      <c r="E169" s="279"/>
      <c r="F169" s="281"/>
      <c r="G169" s="282"/>
      <c r="H169" s="282"/>
      <c r="I169" s="282"/>
      <c r="J169" s="282"/>
      <c r="L169" s="280"/>
      <c r="M169" s="279"/>
      <c r="N169" s="281"/>
      <c r="O169" s="282"/>
    </row>
    <row r="171" spans="1:16" ht="15.75" thickBot="1"/>
    <row r="172" spans="1:16" ht="18.600000000000001" customHeight="1" thickTop="1" thickBot="1">
      <c r="A172" s="231" t="s">
        <v>334</v>
      </c>
      <c r="B172" s="552" t="s">
        <v>330</v>
      </c>
      <c r="C172" s="552"/>
      <c r="D172" s="552"/>
      <c r="E172" s="552"/>
      <c r="F172" s="552"/>
      <c r="G172" s="552"/>
      <c r="H172" s="552"/>
      <c r="I172" s="552"/>
      <c r="J172" s="552"/>
      <c r="K172" s="552"/>
      <c r="L172" s="552"/>
      <c r="M172" s="552"/>
      <c r="N172" s="552"/>
      <c r="O172" s="552"/>
      <c r="P172" s="552"/>
    </row>
    <row r="173" spans="1:16" ht="16.5" thickTop="1" thickBot="1">
      <c r="C173" s="283"/>
      <c r="D173" s="284"/>
      <c r="E173" s="283"/>
      <c r="F173" s="284"/>
      <c r="L173" s="283"/>
      <c r="M173" s="284"/>
      <c r="N173" s="283"/>
      <c r="O173" s="284"/>
    </row>
    <row r="174" spans="1:16" ht="21.75" thickBot="1">
      <c r="B174" s="539" t="s">
        <v>290</v>
      </c>
      <c r="C174" s="540"/>
      <c r="D174" s="540"/>
      <c r="E174" s="541"/>
      <c r="F174" s="232"/>
      <c r="K174" s="539" t="s">
        <v>24</v>
      </c>
      <c r="L174" s="540"/>
      <c r="M174" s="540"/>
      <c r="N174" s="541"/>
      <c r="O174" s="232"/>
    </row>
    <row r="175" spans="1:16" ht="15.75" thickBot="1">
      <c r="B175" s="546" t="s">
        <v>298</v>
      </c>
      <c r="C175" s="547"/>
      <c r="D175" s="550"/>
      <c r="E175" s="551"/>
      <c r="F175" s="234"/>
      <c r="K175" s="546" t="s">
        <v>298</v>
      </c>
      <c r="L175" s="547"/>
      <c r="M175" s="550"/>
      <c r="N175" s="551"/>
      <c r="O175" s="234"/>
    </row>
    <row r="176" spans="1:16" ht="15.75" thickBot="1">
      <c r="B176" s="546" t="s">
        <v>299</v>
      </c>
      <c r="C176" s="547"/>
      <c r="D176" s="548"/>
      <c r="E176" s="549"/>
      <c r="F176" s="235"/>
      <c r="K176" s="546" t="s">
        <v>299</v>
      </c>
      <c r="L176" s="547"/>
      <c r="M176" s="548"/>
      <c r="N176" s="549"/>
      <c r="O176" s="235"/>
    </row>
    <row r="177" spans="1:16" ht="15.75" thickBot="1">
      <c r="B177" s="546" t="s">
        <v>300</v>
      </c>
      <c r="C177" s="547"/>
      <c r="D177" s="548"/>
      <c r="E177" s="549"/>
      <c r="F177" s="235"/>
      <c r="K177" s="546" t="s">
        <v>300</v>
      </c>
      <c r="L177" s="547"/>
      <c r="M177" s="548"/>
      <c r="N177" s="549"/>
      <c r="O177" s="235"/>
    </row>
    <row r="178" spans="1:16" ht="15.75" thickBot="1">
      <c r="B178" s="546" t="s">
        <v>301</v>
      </c>
      <c r="C178" s="547"/>
      <c r="D178" s="548"/>
      <c r="E178" s="549"/>
      <c r="F178" s="235"/>
      <c r="K178" s="546" t="s">
        <v>301</v>
      </c>
      <c r="L178" s="547"/>
      <c r="M178" s="548"/>
      <c r="N178" s="549"/>
      <c r="O178" s="235"/>
    </row>
    <row r="179" spans="1:16" ht="15.75" thickBot="1">
      <c r="B179" s="546" t="s">
        <v>302</v>
      </c>
      <c r="C179" s="547"/>
      <c r="D179" s="553"/>
      <c r="E179" s="554"/>
      <c r="F179" s="236"/>
      <c r="G179" s="237"/>
      <c r="H179" s="237"/>
      <c r="I179" s="237"/>
      <c r="K179" s="546" t="s">
        <v>302</v>
      </c>
      <c r="L179" s="547"/>
      <c r="M179" s="553"/>
      <c r="N179" s="554"/>
      <c r="O179" s="236"/>
      <c r="P179" s="237"/>
    </row>
    <row r="180" spans="1:16" ht="15.75" customHeight="1" thickBot="1">
      <c r="B180" s="555" t="s">
        <v>303</v>
      </c>
      <c r="C180" s="556"/>
      <c r="D180" s="556"/>
      <c r="E180" s="556"/>
      <c r="F180" s="556"/>
      <c r="G180" s="556"/>
      <c r="H180"/>
      <c r="I180"/>
      <c r="K180" s="555" t="s">
        <v>303</v>
      </c>
      <c r="L180" s="556"/>
      <c r="M180" s="556"/>
      <c r="N180" s="556"/>
      <c r="O180" s="556"/>
      <c r="P180" s="556"/>
    </row>
    <row r="181" spans="1:16" ht="56.45" customHeight="1" thickBot="1">
      <c r="A181" s="238"/>
      <c r="B181" s="239" t="s">
        <v>304</v>
      </c>
      <c r="C181" s="240" t="s">
        <v>305</v>
      </c>
      <c r="D181" s="241" t="s">
        <v>306</v>
      </c>
      <c r="E181" s="242" t="s">
        <v>307</v>
      </c>
      <c r="F181" s="243" t="s">
        <v>308</v>
      </c>
      <c r="G181" s="244" t="s">
        <v>309</v>
      </c>
      <c r="H181"/>
      <c r="I181"/>
      <c r="K181" s="239" t="s">
        <v>304</v>
      </c>
      <c r="L181" s="240" t="s">
        <v>310</v>
      </c>
      <c r="M181" s="245" t="s">
        <v>311</v>
      </c>
      <c r="N181" s="242" t="s">
        <v>307</v>
      </c>
      <c r="O181" s="243" t="s">
        <v>308</v>
      </c>
      <c r="P181" s="244" t="s">
        <v>309</v>
      </c>
    </row>
    <row r="182" spans="1:16" ht="15.75" thickBot="1">
      <c r="A182" s="246"/>
      <c r="B182" s="247"/>
      <c r="C182" s="248"/>
      <c r="D182" s="249"/>
      <c r="E182" s="250"/>
      <c r="F182" s="251"/>
      <c r="G182" s="252"/>
      <c r="H182"/>
      <c r="I182"/>
      <c r="K182" s="247"/>
      <c r="L182" s="248"/>
      <c r="M182" s="253"/>
      <c r="N182" s="250"/>
      <c r="O182" s="251"/>
      <c r="P182" s="252"/>
    </row>
    <row r="183" spans="1:16" ht="20.25" customHeight="1" thickBot="1">
      <c r="A183" s="254"/>
      <c r="B183" s="247" t="s">
        <v>312</v>
      </c>
      <c r="C183" s="255"/>
      <c r="D183" s="256"/>
      <c r="E183" s="257"/>
      <c r="F183" s="258"/>
      <c r="G183" s="259">
        <f>+E183-F183</f>
        <v>0</v>
      </c>
      <c r="H183"/>
      <c r="I183"/>
      <c r="K183" s="247" t="s">
        <v>312</v>
      </c>
      <c r="L183" s="255"/>
      <c r="M183" s="260"/>
      <c r="N183" s="257"/>
      <c r="O183" s="258"/>
      <c r="P183" s="259">
        <f>+N183-O183</f>
        <v>0</v>
      </c>
    </row>
    <row r="184" spans="1:16" ht="15.75" thickBot="1">
      <c r="A184" s="261"/>
      <c r="B184" s="247" t="s">
        <v>313</v>
      </c>
      <c r="C184" s="262"/>
      <c r="D184" s="263"/>
      <c r="E184" s="264"/>
      <c r="F184" s="265"/>
      <c r="G184" s="266">
        <f t="shared" ref="G184:G198" si="20">+E184-F184</f>
        <v>0</v>
      </c>
      <c r="H184"/>
      <c r="I184"/>
      <c r="K184" s="247" t="s">
        <v>313</v>
      </c>
      <c r="L184" s="262"/>
      <c r="M184" s="267"/>
      <c r="N184" s="264"/>
      <c r="O184" s="265"/>
      <c r="P184" s="266">
        <f t="shared" ref="P184:P198" si="21">+N184-O184</f>
        <v>0</v>
      </c>
    </row>
    <row r="185" spans="1:16" ht="15.75" thickBot="1">
      <c r="A185" s="261"/>
      <c r="B185" s="247" t="s">
        <v>314</v>
      </c>
      <c r="C185" s="262"/>
      <c r="D185" s="263"/>
      <c r="E185" s="264"/>
      <c r="F185" s="265"/>
      <c r="G185" s="266">
        <f t="shared" si="20"/>
        <v>0</v>
      </c>
      <c r="H185"/>
      <c r="I185"/>
      <c r="K185" s="247" t="s">
        <v>314</v>
      </c>
      <c r="L185" s="262"/>
      <c r="M185" s="267"/>
      <c r="N185" s="264"/>
      <c r="O185" s="265"/>
      <c r="P185" s="266">
        <f t="shared" si="21"/>
        <v>0</v>
      </c>
    </row>
    <row r="186" spans="1:16" ht="15.75" thickBot="1">
      <c r="A186" s="261"/>
      <c r="B186" s="247" t="s">
        <v>315</v>
      </c>
      <c r="C186" s="262"/>
      <c r="D186" s="263"/>
      <c r="E186" s="264"/>
      <c r="F186" s="265"/>
      <c r="G186" s="266">
        <f t="shared" si="20"/>
        <v>0</v>
      </c>
      <c r="H186"/>
      <c r="I186"/>
      <c r="K186" s="247" t="s">
        <v>315</v>
      </c>
      <c r="L186" s="262"/>
      <c r="M186" s="267"/>
      <c r="N186" s="264"/>
      <c r="O186" s="265"/>
      <c r="P186" s="266">
        <f t="shared" si="21"/>
        <v>0</v>
      </c>
    </row>
    <row r="187" spans="1:16" ht="15.75" thickBot="1">
      <c r="A187" s="261"/>
      <c r="B187" s="268" t="s">
        <v>316</v>
      </c>
      <c r="C187" s="262"/>
      <c r="D187" s="263"/>
      <c r="E187" s="264"/>
      <c r="F187" s="265"/>
      <c r="G187" s="266">
        <f t="shared" si="20"/>
        <v>0</v>
      </c>
      <c r="H187"/>
      <c r="I187"/>
      <c r="K187" s="268" t="s">
        <v>316</v>
      </c>
      <c r="L187" s="262"/>
      <c r="M187" s="267"/>
      <c r="N187" s="264"/>
      <c r="O187" s="265"/>
      <c r="P187" s="266">
        <f t="shared" si="21"/>
        <v>0</v>
      </c>
    </row>
    <row r="188" spans="1:16" ht="15.75" thickBot="1">
      <c r="A188" s="261"/>
      <c r="B188" s="268" t="s">
        <v>317</v>
      </c>
      <c r="C188" s="262"/>
      <c r="D188" s="263"/>
      <c r="E188" s="264"/>
      <c r="F188" s="265"/>
      <c r="G188" s="266">
        <f t="shared" si="20"/>
        <v>0</v>
      </c>
      <c r="H188"/>
      <c r="I188"/>
      <c r="K188" s="268" t="s">
        <v>317</v>
      </c>
      <c r="L188" s="262"/>
      <c r="M188" s="267"/>
      <c r="N188" s="264"/>
      <c r="O188" s="265"/>
      <c r="P188" s="266">
        <f t="shared" si="21"/>
        <v>0</v>
      </c>
    </row>
    <row r="189" spans="1:16" ht="15.75" thickBot="1">
      <c r="A189" s="261"/>
      <c r="B189" s="268" t="s">
        <v>318</v>
      </c>
      <c r="C189" s="262"/>
      <c r="D189" s="263"/>
      <c r="E189" s="264"/>
      <c r="F189" s="265"/>
      <c r="G189" s="266">
        <f t="shared" si="20"/>
        <v>0</v>
      </c>
      <c r="H189"/>
      <c r="I189"/>
      <c r="K189" s="268" t="s">
        <v>318</v>
      </c>
      <c r="L189" s="262"/>
      <c r="M189" s="267"/>
      <c r="N189" s="264"/>
      <c r="O189" s="265"/>
      <c r="P189" s="266">
        <f t="shared" si="21"/>
        <v>0</v>
      </c>
    </row>
    <row r="190" spans="1:16" ht="15.75" thickBot="1">
      <c r="A190" s="261"/>
      <c r="B190" s="268" t="s">
        <v>319</v>
      </c>
      <c r="C190" s="262"/>
      <c r="D190" s="263"/>
      <c r="E190" s="264"/>
      <c r="F190" s="265"/>
      <c r="G190" s="266">
        <f t="shared" si="20"/>
        <v>0</v>
      </c>
      <c r="H190"/>
      <c r="I190"/>
      <c r="K190" s="268" t="s">
        <v>319</v>
      </c>
      <c r="L190" s="262"/>
      <c r="M190" s="267"/>
      <c r="N190" s="264"/>
      <c r="O190" s="265"/>
      <c r="P190" s="266">
        <f t="shared" si="21"/>
        <v>0</v>
      </c>
    </row>
    <row r="191" spans="1:16" ht="15.75" thickBot="1">
      <c r="A191" s="261"/>
      <c r="B191" s="268" t="s">
        <v>320</v>
      </c>
      <c r="C191" s="262"/>
      <c r="D191" s="263"/>
      <c r="E191" s="264"/>
      <c r="F191" s="265"/>
      <c r="G191" s="266">
        <f t="shared" si="20"/>
        <v>0</v>
      </c>
      <c r="H191"/>
      <c r="I191"/>
      <c r="K191" s="268" t="s">
        <v>320</v>
      </c>
      <c r="L191" s="262"/>
      <c r="M191" s="267"/>
      <c r="N191" s="264"/>
      <c r="O191" s="265"/>
      <c r="P191" s="266">
        <f t="shared" si="21"/>
        <v>0</v>
      </c>
    </row>
    <row r="192" spans="1:16" ht="15.75" thickBot="1">
      <c r="A192" s="261"/>
      <c r="B192" s="268" t="s">
        <v>321</v>
      </c>
      <c r="C192" s="262"/>
      <c r="D192" s="263"/>
      <c r="E192" s="264"/>
      <c r="F192" s="265"/>
      <c r="G192" s="266">
        <f t="shared" si="20"/>
        <v>0</v>
      </c>
      <c r="H192"/>
      <c r="I192"/>
      <c r="K192" s="268" t="s">
        <v>321</v>
      </c>
      <c r="L192" s="262"/>
      <c r="M192" s="267"/>
      <c r="N192" s="264"/>
      <c r="O192" s="265"/>
      <c r="P192" s="266">
        <f t="shared" si="21"/>
        <v>0</v>
      </c>
    </row>
    <row r="193" spans="2:16" ht="15.75" thickBot="1">
      <c r="B193" s="268" t="s">
        <v>322</v>
      </c>
      <c r="C193" s="269"/>
      <c r="D193" s="263"/>
      <c r="E193" s="264"/>
      <c r="F193" s="265"/>
      <c r="G193" s="266">
        <f t="shared" si="20"/>
        <v>0</v>
      </c>
      <c r="H193"/>
      <c r="I193"/>
      <c r="K193" s="268" t="s">
        <v>322</v>
      </c>
      <c r="L193" s="269"/>
      <c r="M193" s="267"/>
      <c r="N193" s="264"/>
      <c r="O193" s="265"/>
      <c r="P193" s="266">
        <f t="shared" si="21"/>
        <v>0</v>
      </c>
    </row>
    <row r="194" spans="2:16" ht="15.75" thickBot="1">
      <c r="B194" s="268" t="s">
        <v>323</v>
      </c>
      <c r="C194" s="269"/>
      <c r="D194" s="263"/>
      <c r="E194" s="264"/>
      <c r="F194" s="265"/>
      <c r="G194" s="266">
        <f t="shared" si="20"/>
        <v>0</v>
      </c>
      <c r="H194"/>
      <c r="I194"/>
      <c r="K194" s="268" t="s">
        <v>323</v>
      </c>
      <c r="L194" s="269"/>
      <c r="M194" s="267"/>
      <c r="N194" s="264"/>
      <c r="O194" s="265"/>
      <c r="P194" s="266">
        <f t="shared" si="21"/>
        <v>0</v>
      </c>
    </row>
    <row r="195" spans="2:16" ht="15.75" thickBot="1">
      <c r="B195" s="270" t="s">
        <v>324</v>
      </c>
      <c r="C195" s="269"/>
      <c r="D195" s="263"/>
      <c r="E195" s="264"/>
      <c r="F195" s="265"/>
      <c r="G195" s="266">
        <f t="shared" si="20"/>
        <v>0</v>
      </c>
      <c r="H195"/>
      <c r="I195"/>
      <c r="K195" s="270" t="s">
        <v>324</v>
      </c>
      <c r="L195" s="269"/>
      <c r="M195" s="267"/>
      <c r="N195" s="264"/>
      <c r="O195" s="265"/>
      <c r="P195" s="266">
        <f t="shared" si="21"/>
        <v>0</v>
      </c>
    </row>
    <row r="196" spans="2:16" ht="15.75" thickBot="1">
      <c r="B196" s="270" t="s">
        <v>325</v>
      </c>
      <c r="C196" s="269"/>
      <c r="D196" s="263"/>
      <c r="E196" s="264"/>
      <c r="F196" s="265"/>
      <c r="G196" s="266">
        <f t="shared" si="20"/>
        <v>0</v>
      </c>
      <c r="H196"/>
      <c r="I196"/>
      <c r="K196" s="270" t="s">
        <v>325</v>
      </c>
      <c r="L196" s="269"/>
      <c r="M196" s="267"/>
      <c r="N196" s="264"/>
      <c r="O196" s="265"/>
      <c r="P196" s="266">
        <f t="shared" si="21"/>
        <v>0</v>
      </c>
    </row>
    <row r="197" spans="2:16" ht="15.75" thickBot="1">
      <c r="B197" s="270" t="s">
        <v>326</v>
      </c>
      <c r="C197" s="269"/>
      <c r="D197" s="263"/>
      <c r="E197" s="264"/>
      <c r="F197" s="265"/>
      <c r="G197" s="266">
        <f t="shared" si="20"/>
        <v>0</v>
      </c>
      <c r="H197"/>
      <c r="I197"/>
      <c r="K197" s="270" t="s">
        <v>326</v>
      </c>
      <c r="L197" s="269"/>
      <c r="M197" s="267"/>
      <c r="N197" s="264"/>
      <c r="O197" s="265"/>
      <c r="P197" s="266">
        <f t="shared" si="21"/>
        <v>0</v>
      </c>
    </row>
    <row r="198" spans="2:16" ht="15.75" thickBot="1">
      <c r="B198" s="270" t="s">
        <v>327</v>
      </c>
      <c r="C198" s="269"/>
      <c r="D198" s="263"/>
      <c r="E198" s="271"/>
      <c r="F198" s="272"/>
      <c r="G198" s="273">
        <f t="shared" si="20"/>
        <v>0</v>
      </c>
      <c r="H198"/>
      <c r="I198"/>
      <c r="K198" s="270" t="s">
        <v>327</v>
      </c>
      <c r="L198" s="269"/>
      <c r="M198" s="267"/>
      <c r="N198" s="271"/>
      <c r="O198" s="272"/>
      <c r="P198" s="273">
        <f t="shared" si="21"/>
        <v>0</v>
      </c>
    </row>
    <row r="199" spans="2:16">
      <c r="B199" s="274" t="s">
        <v>328</v>
      </c>
      <c r="C199" s="275">
        <f>SUM(C183:C198)</f>
        <v>0</v>
      </c>
      <c r="D199" s="276"/>
      <c r="E199" s="275">
        <f>SUM(E183:E198)</f>
        <v>0</v>
      </c>
      <c r="F199" s="275">
        <f t="shared" ref="F199:G199" si="22">SUM(F183:F198)</f>
        <v>0</v>
      </c>
      <c r="G199" s="275">
        <f t="shared" si="22"/>
        <v>0</v>
      </c>
      <c r="H199"/>
      <c r="I199"/>
      <c r="K199" s="274" t="s">
        <v>328</v>
      </c>
      <c r="L199" s="275">
        <f>SUM(L183:L198)</f>
        <v>0</v>
      </c>
      <c r="M199" s="276"/>
      <c r="N199" s="275">
        <f>SUM(N183:N198)</f>
        <v>0</v>
      </c>
      <c r="O199" s="275">
        <f t="shared" ref="O199:P199" si="23">SUM(O183:O198)</f>
        <v>0</v>
      </c>
      <c r="P199" s="275">
        <f t="shared" si="23"/>
        <v>0</v>
      </c>
    </row>
    <row r="200" spans="2:16" s="277" customFormat="1">
      <c r="B200" s="278"/>
      <c r="C200" s="279"/>
      <c r="D200" s="280"/>
      <c r="E200" s="279"/>
      <c r="F200" s="281"/>
      <c r="G200" s="282"/>
      <c r="H200" s="282"/>
      <c r="I200" s="282"/>
      <c r="J200" s="282"/>
      <c r="L200" s="280"/>
      <c r="M200" s="279"/>
      <c r="N200" s="281"/>
      <c r="O200" s="282"/>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A1:N76"/>
  <sheetViews>
    <sheetView view="pageBreakPreview" topLeftCell="A43" zoomScale="55" zoomScaleNormal="100" zoomScaleSheetLayoutView="55" workbookViewId="0">
      <selection activeCell="D24" sqref="D24"/>
    </sheetView>
  </sheetViews>
  <sheetFormatPr baseColWidth="10" defaultColWidth="11.42578125" defaultRowHeight="31.5"/>
  <cols>
    <col min="1" max="1" width="4" style="287" customWidth="1"/>
    <col min="2" max="2" width="11" style="322" customWidth="1"/>
    <col min="3" max="3" width="32.140625" style="286" customWidth="1"/>
    <col min="4" max="4" width="39.42578125" style="322" customWidth="1"/>
    <col min="5" max="5" width="28.5703125" style="322" customWidth="1"/>
    <col min="6" max="6" width="39.42578125" style="322" customWidth="1"/>
    <col min="7" max="7" width="28.5703125" style="322" customWidth="1"/>
    <col min="8" max="8" width="39.42578125" style="322" customWidth="1"/>
    <col min="9" max="9" width="2.42578125" style="322" customWidth="1"/>
    <col min="10" max="11" width="31.42578125" style="287" bestFit="1" customWidth="1"/>
    <col min="12" max="12" width="12" style="287" bestFit="1" customWidth="1"/>
    <col min="13" max="13" width="31.42578125" style="287" bestFit="1" customWidth="1"/>
    <col min="14" max="14" width="12" style="287" bestFit="1" customWidth="1"/>
    <col min="15" max="16384" width="11.42578125" style="287"/>
  </cols>
  <sheetData>
    <row r="1" spans="2:14" ht="13.5" customHeight="1">
      <c r="B1" s="285"/>
      <c r="D1" s="285"/>
      <c r="E1" s="285"/>
      <c r="F1" s="285"/>
      <c r="G1" s="285"/>
      <c r="H1" s="285"/>
      <c r="I1" s="285"/>
    </row>
    <row r="2" spans="2:14" ht="62.45" customHeight="1">
      <c r="B2" s="559" t="s">
        <v>286</v>
      </c>
      <c r="C2" s="559"/>
      <c r="D2" s="559"/>
      <c r="E2" s="559"/>
      <c r="F2" s="559"/>
      <c r="G2" s="559"/>
      <c r="H2" s="559"/>
      <c r="I2" s="288"/>
    </row>
    <row r="3" spans="2:14" ht="31.5" customHeight="1">
      <c r="B3" s="560" t="s">
        <v>335</v>
      </c>
      <c r="C3" s="560"/>
      <c r="D3" s="560"/>
      <c r="E3" s="560"/>
      <c r="F3" s="560"/>
      <c r="G3" s="560"/>
      <c r="H3" s="560"/>
      <c r="I3" s="288"/>
    </row>
    <row r="4" spans="2:14" ht="43.5" customHeight="1">
      <c r="B4" s="561" t="str">
        <f>+'MINISTRACIONES-RENDIMIENTOS'!B3:P3</f>
        <v>ENTIDAD FEDERATIVA: OAXACA</v>
      </c>
      <c r="C4" s="561"/>
      <c r="D4" s="561"/>
      <c r="E4" s="561"/>
      <c r="F4" s="561"/>
      <c r="G4" s="561"/>
      <c r="H4" s="561"/>
      <c r="I4" s="288"/>
    </row>
    <row r="5" spans="2:14" ht="40.5" customHeight="1" thickBot="1">
      <c r="B5" s="289"/>
      <c r="C5" s="290"/>
      <c r="D5" s="291"/>
      <c r="E5" s="291"/>
      <c r="F5" s="289"/>
      <c r="G5" s="291"/>
      <c r="H5" s="292"/>
      <c r="I5" s="289"/>
    </row>
    <row r="6" spans="2:14" ht="33.75" customHeight="1" thickBot="1">
      <c r="B6" s="562" t="s">
        <v>336</v>
      </c>
      <c r="C6" s="563"/>
      <c r="D6" s="566" t="s">
        <v>337</v>
      </c>
      <c r="E6" s="567"/>
      <c r="F6" s="567"/>
      <c r="G6" s="567"/>
      <c r="H6" s="568"/>
      <c r="I6" s="293"/>
    </row>
    <row r="7" spans="2:14" ht="59.25" customHeight="1">
      <c r="B7" s="564"/>
      <c r="C7" s="565"/>
      <c r="D7" s="294" t="s">
        <v>338</v>
      </c>
      <c r="E7" s="295" t="s">
        <v>339</v>
      </c>
      <c r="F7" s="294" t="s">
        <v>340</v>
      </c>
      <c r="G7" s="295" t="s">
        <v>339</v>
      </c>
      <c r="H7" s="296" t="s">
        <v>26</v>
      </c>
      <c r="I7" s="297"/>
    </row>
    <row r="8" spans="2:14" ht="5.25" customHeight="1" thickBot="1">
      <c r="B8" s="298"/>
      <c r="C8" s="299"/>
      <c r="D8" s="300"/>
      <c r="E8" s="300"/>
      <c r="F8" s="300"/>
      <c r="G8" s="300"/>
      <c r="H8" s="300"/>
      <c r="I8" s="301"/>
      <c r="J8" s="302"/>
      <c r="K8" s="302"/>
      <c r="L8" s="302"/>
      <c r="M8" s="302"/>
      <c r="N8" s="302"/>
    </row>
    <row r="9" spans="2:14">
      <c r="B9" s="557">
        <v>1</v>
      </c>
      <c r="C9" s="303" t="s">
        <v>341</v>
      </c>
      <c r="D9" s="304">
        <v>0</v>
      </c>
      <c r="E9" s="304"/>
      <c r="F9" s="304">
        <v>0</v>
      </c>
      <c r="G9" s="304"/>
      <c r="H9" s="305">
        <f t="shared" ref="H9" si="0">+D9+F9</f>
        <v>0</v>
      </c>
      <c r="I9" s="301"/>
      <c r="J9" s="302"/>
      <c r="K9" s="302"/>
      <c r="L9" s="302"/>
      <c r="M9" s="302"/>
      <c r="N9" s="302"/>
    </row>
    <row r="10" spans="2:14" ht="32.25" thickBot="1">
      <c r="B10" s="558"/>
      <c r="C10" s="306" t="s">
        <v>342</v>
      </c>
      <c r="D10" s="307"/>
      <c r="E10" s="307"/>
      <c r="F10" s="307"/>
      <c r="G10" s="307"/>
      <c r="H10" s="308"/>
      <c r="I10" s="301"/>
      <c r="J10" s="302"/>
      <c r="K10" s="302"/>
      <c r="L10" s="302"/>
      <c r="M10" s="302"/>
      <c r="N10" s="302"/>
    </row>
    <row r="11" spans="2:14">
      <c r="B11" s="557">
        <v>2</v>
      </c>
      <c r="C11" s="303" t="s">
        <v>343</v>
      </c>
      <c r="D11" s="304">
        <v>0</v>
      </c>
      <c r="E11" s="304"/>
      <c r="F11" s="304">
        <v>0</v>
      </c>
      <c r="G11" s="304"/>
      <c r="H11" s="305">
        <f t="shared" ref="H11" si="1">+D11+F11</f>
        <v>0</v>
      </c>
      <c r="I11" s="301"/>
      <c r="J11" s="302"/>
      <c r="K11" s="302"/>
      <c r="L11" s="302"/>
      <c r="M11" s="302"/>
      <c r="N11" s="302"/>
    </row>
    <row r="12" spans="2:14" ht="32.25" thickBot="1">
      <c r="B12" s="558"/>
      <c r="C12" s="306" t="s">
        <v>342</v>
      </c>
      <c r="D12" s="307"/>
      <c r="E12" s="307"/>
      <c r="F12" s="307"/>
      <c r="G12" s="307"/>
      <c r="H12" s="308"/>
      <c r="I12" s="301"/>
      <c r="J12" s="302"/>
      <c r="K12" s="302"/>
      <c r="L12" s="302"/>
      <c r="M12" s="302"/>
      <c r="N12" s="302"/>
    </row>
    <row r="13" spans="2:14">
      <c r="B13" s="557">
        <v>3</v>
      </c>
      <c r="C13" s="303" t="s">
        <v>344</v>
      </c>
      <c r="D13" s="304">
        <v>0</v>
      </c>
      <c r="E13" s="304"/>
      <c r="F13" s="304">
        <v>0</v>
      </c>
      <c r="G13" s="304"/>
      <c r="H13" s="305">
        <f t="shared" ref="H13" si="2">+D13+F13</f>
        <v>0</v>
      </c>
      <c r="I13" s="301"/>
      <c r="J13" s="302"/>
      <c r="K13" s="302"/>
      <c r="L13" s="302"/>
      <c r="M13" s="302"/>
      <c r="N13" s="302"/>
    </row>
    <row r="14" spans="2:14" ht="32.25" thickBot="1">
      <c r="B14" s="558"/>
      <c r="C14" s="306" t="s">
        <v>342</v>
      </c>
      <c r="D14" s="307"/>
      <c r="E14" s="307"/>
      <c r="F14" s="307"/>
      <c r="G14" s="307"/>
      <c r="H14" s="308"/>
      <c r="I14" s="301"/>
      <c r="J14" s="302"/>
      <c r="K14" s="302"/>
      <c r="L14" s="302"/>
      <c r="M14" s="302"/>
      <c r="N14" s="302"/>
    </row>
    <row r="15" spans="2:14">
      <c r="B15" s="557">
        <v>4</v>
      </c>
      <c r="C15" s="303" t="s">
        <v>345</v>
      </c>
      <c r="D15" s="304">
        <v>0</v>
      </c>
      <c r="E15" s="304"/>
      <c r="F15" s="304">
        <v>0</v>
      </c>
      <c r="G15" s="304"/>
      <c r="H15" s="305">
        <f t="shared" ref="H15" si="3">+D15+F15</f>
        <v>0</v>
      </c>
      <c r="I15" s="301"/>
      <c r="J15" s="302"/>
      <c r="K15" s="302"/>
      <c r="L15" s="302"/>
      <c r="M15" s="302"/>
      <c r="N15" s="302"/>
    </row>
    <row r="16" spans="2:14" ht="32.25" thickBot="1">
      <c r="B16" s="558"/>
      <c r="C16" s="306" t="s">
        <v>342</v>
      </c>
      <c r="D16" s="307"/>
      <c r="E16" s="307"/>
      <c r="F16" s="307"/>
      <c r="G16" s="307"/>
      <c r="H16" s="308"/>
      <c r="I16" s="301"/>
      <c r="J16" s="302"/>
      <c r="K16" s="302"/>
      <c r="L16" s="302"/>
      <c r="M16" s="302"/>
      <c r="N16" s="302"/>
    </row>
    <row r="17" spans="2:14">
      <c r="B17" s="557">
        <v>5</v>
      </c>
      <c r="C17" s="303" t="s">
        <v>346</v>
      </c>
      <c r="D17" s="304">
        <v>0</v>
      </c>
      <c r="E17" s="304"/>
      <c r="F17" s="304">
        <v>0</v>
      </c>
      <c r="G17" s="304"/>
      <c r="H17" s="305">
        <f t="shared" ref="H17" si="4">+D17+F17</f>
        <v>0</v>
      </c>
      <c r="I17" s="301"/>
      <c r="J17" s="302"/>
      <c r="K17" s="302"/>
      <c r="L17" s="302"/>
      <c r="M17" s="302"/>
      <c r="N17" s="302"/>
    </row>
    <row r="18" spans="2:14" ht="32.25" thickBot="1">
      <c r="B18" s="558"/>
      <c r="C18" s="306" t="s">
        <v>342</v>
      </c>
      <c r="D18" s="307"/>
      <c r="E18" s="307"/>
      <c r="F18" s="307"/>
      <c r="G18" s="307"/>
      <c r="H18" s="308"/>
      <c r="I18" s="301"/>
      <c r="J18" s="302"/>
      <c r="K18" s="302"/>
      <c r="L18" s="302"/>
      <c r="M18" s="302"/>
      <c r="N18" s="302"/>
    </row>
    <row r="19" spans="2:14">
      <c r="B19" s="557">
        <v>6</v>
      </c>
      <c r="C19" s="303" t="s">
        <v>347</v>
      </c>
      <c r="D19" s="304">
        <v>0</v>
      </c>
      <c r="E19" s="304"/>
      <c r="F19" s="304">
        <v>0</v>
      </c>
      <c r="G19" s="304"/>
      <c r="H19" s="305">
        <f t="shared" ref="H19" si="5">+D19+F19</f>
        <v>0</v>
      </c>
      <c r="I19" s="301"/>
      <c r="J19" s="302"/>
      <c r="K19" s="302"/>
      <c r="L19" s="302"/>
      <c r="M19" s="302"/>
      <c r="N19" s="302"/>
    </row>
    <row r="20" spans="2:14" ht="32.25" thickBot="1">
      <c r="B20" s="558"/>
      <c r="C20" s="306" t="s">
        <v>342</v>
      </c>
      <c r="D20" s="307"/>
      <c r="E20" s="307"/>
      <c r="F20" s="307"/>
      <c r="G20" s="307"/>
      <c r="H20" s="308"/>
      <c r="I20" s="301"/>
      <c r="J20" s="302"/>
      <c r="K20" s="302"/>
      <c r="L20" s="302"/>
      <c r="M20" s="302"/>
      <c r="N20" s="302"/>
    </row>
    <row r="21" spans="2:14">
      <c r="B21" s="557">
        <v>7</v>
      </c>
      <c r="C21" s="303" t="s">
        <v>348</v>
      </c>
      <c r="D21" s="304">
        <v>0</v>
      </c>
      <c r="E21" s="304"/>
      <c r="F21" s="304">
        <v>0</v>
      </c>
      <c r="G21" s="304"/>
      <c r="H21" s="305">
        <f t="shared" ref="H21" si="6">+D21+F21</f>
        <v>0</v>
      </c>
      <c r="I21" s="301"/>
      <c r="J21" s="302"/>
      <c r="K21" s="302"/>
      <c r="L21" s="302"/>
      <c r="M21" s="302"/>
      <c r="N21" s="302"/>
    </row>
    <row r="22" spans="2:14" ht="32.25" thickBot="1">
      <c r="B22" s="558"/>
      <c r="C22" s="306" t="s">
        <v>342</v>
      </c>
      <c r="D22" s="307"/>
      <c r="E22" s="307"/>
      <c r="F22" s="307"/>
      <c r="G22" s="307"/>
      <c r="H22" s="308"/>
      <c r="I22" s="301"/>
      <c r="J22" s="302"/>
      <c r="K22" s="302"/>
      <c r="L22" s="302"/>
      <c r="M22" s="302"/>
      <c r="N22" s="302"/>
    </row>
    <row r="23" spans="2:14">
      <c r="B23" s="557">
        <v>8</v>
      </c>
      <c r="C23" s="303" t="s">
        <v>349</v>
      </c>
      <c r="D23" s="304">
        <v>0</v>
      </c>
      <c r="E23" s="304"/>
      <c r="F23" s="304">
        <v>0</v>
      </c>
      <c r="G23" s="304"/>
      <c r="H23" s="305">
        <f t="shared" ref="H23" si="7">+D23+F23</f>
        <v>0</v>
      </c>
      <c r="I23" s="301"/>
      <c r="J23" s="302"/>
      <c r="K23" s="302"/>
      <c r="L23" s="302"/>
      <c r="M23" s="302"/>
      <c r="N23" s="302"/>
    </row>
    <row r="24" spans="2:14" ht="32.25" thickBot="1">
      <c r="B24" s="558"/>
      <c r="C24" s="306" t="s">
        <v>342</v>
      </c>
      <c r="D24" s="307"/>
      <c r="E24" s="307"/>
      <c r="F24" s="307"/>
      <c r="G24" s="307"/>
      <c r="H24" s="308"/>
      <c r="I24" s="301"/>
      <c r="J24" s="302"/>
      <c r="K24" s="302"/>
      <c r="L24" s="302"/>
      <c r="M24" s="302"/>
      <c r="N24" s="302"/>
    </row>
    <row r="25" spans="2:14">
      <c r="B25" s="557">
        <v>9</v>
      </c>
      <c r="C25" s="303" t="s">
        <v>350</v>
      </c>
      <c r="D25" s="304">
        <v>0</v>
      </c>
      <c r="E25" s="304"/>
      <c r="F25" s="304">
        <v>0</v>
      </c>
      <c r="G25" s="304"/>
      <c r="H25" s="305">
        <f t="shared" ref="H25" si="8">+D25+F25</f>
        <v>0</v>
      </c>
      <c r="I25" s="301"/>
      <c r="J25" s="302"/>
      <c r="K25" s="302"/>
      <c r="L25" s="302"/>
      <c r="M25" s="302"/>
      <c r="N25" s="302"/>
    </row>
    <row r="26" spans="2:14" ht="32.25" thickBot="1">
      <c r="B26" s="558"/>
      <c r="C26" s="306" t="s">
        <v>342</v>
      </c>
      <c r="D26" s="307"/>
      <c r="E26" s="307"/>
      <c r="F26" s="307"/>
      <c r="G26" s="307"/>
      <c r="H26" s="308"/>
      <c r="I26" s="301"/>
      <c r="J26" s="302"/>
      <c r="K26" s="302"/>
      <c r="L26" s="302"/>
      <c r="M26" s="302"/>
      <c r="N26" s="302"/>
    </row>
    <row r="27" spans="2:14">
      <c r="B27" s="557">
        <v>10</v>
      </c>
      <c r="C27" s="303" t="s">
        <v>351</v>
      </c>
      <c r="D27" s="304">
        <v>0</v>
      </c>
      <c r="E27" s="304"/>
      <c r="F27" s="304">
        <v>0</v>
      </c>
      <c r="G27" s="304"/>
      <c r="H27" s="305">
        <f t="shared" ref="H27" si="9">+D27+F27</f>
        <v>0</v>
      </c>
      <c r="I27" s="301"/>
      <c r="J27" s="302"/>
      <c r="K27" s="302"/>
      <c r="L27" s="302"/>
      <c r="M27" s="302"/>
      <c r="N27" s="302"/>
    </row>
    <row r="28" spans="2:14" ht="32.25" thickBot="1">
      <c r="B28" s="558"/>
      <c r="C28" s="306" t="s">
        <v>342</v>
      </c>
      <c r="D28" s="307"/>
      <c r="E28" s="307"/>
      <c r="F28" s="307"/>
      <c r="G28" s="307"/>
      <c r="H28" s="308"/>
      <c r="I28" s="301"/>
      <c r="J28" s="302"/>
      <c r="K28" s="302"/>
      <c r="L28" s="302"/>
      <c r="M28" s="302"/>
      <c r="N28" s="302"/>
    </row>
    <row r="29" spans="2:14" ht="72">
      <c r="B29" s="557" t="s">
        <v>352</v>
      </c>
      <c r="C29" s="303" t="s">
        <v>353</v>
      </c>
      <c r="D29" s="304">
        <v>0</v>
      </c>
      <c r="E29" s="304"/>
      <c r="F29" s="304">
        <v>0</v>
      </c>
      <c r="G29" s="304"/>
      <c r="H29" s="305">
        <f t="shared" ref="H29" si="10">+D29+F29</f>
        <v>0</v>
      </c>
      <c r="I29" s="301"/>
      <c r="J29" s="302"/>
      <c r="K29" s="302"/>
      <c r="L29" s="302"/>
      <c r="M29" s="302"/>
      <c r="N29" s="302"/>
    </row>
    <row r="30" spans="2:14" ht="32.25" thickBot="1">
      <c r="B30" s="558"/>
      <c r="C30" s="306" t="s">
        <v>342</v>
      </c>
      <c r="D30" s="307"/>
      <c r="E30" s="307"/>
      <c r="F30" s="307"/>
      <c r="G30" s="307"/>
      <c r="H30" s="308"/>
      <c r="I30" s="301"/>
      <c r="J30" s="302"/>
      <c r="K30" s="302"/>
      <c r="L30" s="302"/>
      <c r="M30" s="302"/>
      <c r="N30" s="302"/>
    </row>
    <row r="31" spans="2:14" ht="32.25" thickBot="1">
      <c r="B31" s="309"/>
      <c r="C31" s="310" t="s">
        <v>26</v>
      </c>
      <c r="D31" s="311">
        <f>+D9+D11+D13+D15+D17+D19+D21+D23+D25+D27+D29</f>
        <v>0</v>
      </c>
      <c r="E31" s="311"/>
      <c r="F31" s="311">
        <f>+F9+F11+F13+F15+F17+F19+F21+F23+F25+F27+F29</f>
        <v>0</v>
      </c>
      <c r="G31" s="311"/>
      <c r="H31" s="311">
        <f>+H9+H11+H13+H15+H17+H19+H21+H23+H25+H27+H29</f>
        <v>0</v>
      </c>
      <c r="I31" s="301"/>
      <c r="J31" s="302"/>
      <c r="K31" s="302"/>
      <c r="L31" s="302"/>
      <c r="M31" s="302"/>
      <c r="N31" s="302"/>
    </row>
    <row r="32" spans="2:14" s="316" customFormat="1">
      <c r="B32" s="312"/>
      <c r="C32" s="313"/>
      <c r="D32" s="314"/>
      <c r="E32" s="314"/>
      <c r="F32" s="314"/>
      <c r="G32" s="314"/>
      <c r="H32" s="314"/>
      <c r="I32" s="315"/>
    </row>
    <row r="33" spans="2:14" s="316" customFormat="1" ht="32.25" thickBot="1">
      <c r="B33" s="317"/>
      <c r="C33" s="318"/>
      <c r="D33" s="315"/>
      <c r="E33" s="315"/>
      <c r="F33" s="315"/>
      <c r="G33" s="315"/>
      <c r="H33" s="315"/>
      <c r="I33" s="315"/>
    </row>
    <row r="34" spans="2:14" ht="33.75" customHeight="1" thickBot="1">
      <c r="B34" s="572" t="s">
        <v>336</v>
      </c>
      <c r="C34" s="573"/>
      <c r="D34" s="569" t="s">
        <v>354</v>
      </c>
      <c r="E34" s="570"/>
      <c r="F34" s="570"/>
      <c r="G34" s="570"/>
      <c r="H34" s="571"/>
      <c r="I34" s="293"/>
    </row>
    <row r="35" spans="2:14" ht="59.25" customHeight="1">
      <c r="B35" s="574"/>
      <c r="C35" s="575"/>
      <c r="D35" s="319" t="s">
        <v>338</v>
      </c>
      <c r="E35" s="295" t="s">
        <v>339</v>
      </c>
      <c r="F35" s="319" t="s">
        <v>340</v>
      </c>
      <c r="G35" s="295" t="s">
        <v>339</v>
      </c>
      <c r="H35" s="320" t="s">
        <v>26</v>
      </c>
      <c r="I35" s="297"/>
    </row>
    <row r="36" spans="2:14" ht="5.25" customHeight="1" thickBot="1">
      <c r="B36" s="298"/>
      <c r="C36" s="299"/>
      <c r="D36" s="300"/>
      <c r="E36" s="300"/>
      <c r="F36" s="300"/>
      <c r="G36" s="300"/>
      <c r="H36" s="300"/>
      <c r="I36" s="301"/>
      <c r="J36" s="302"/>
      <c r="K36" s="302"/>
      <c r="L36" s="302"/>
      <c r="M36" s="302"/>
      <c r="N36" s="302"/>
    </row>
    <row r="37" spans="2:14">
      <c r="B37" s="557">
        <v>1</v>
      </c>
      <c r="C37" s="303" t="s">
        <v>341</v>
      </c>
      <c r="D37" s="304">
        <v>0</v>
      </c>
      <c r="E37" s="304"/>
      <c r="F37" s="304">
        <v>0</v>
      </c>
      <c r="G37" s="304"/>
      <c r="H37" s="305">
        <f t="shared" ref="H37" si="11">+D37+F37</f>
        <v>0</v>
      </c>
      <c r="I37" s="301"/>
      <c r="J37" s="302"/>
      <c r="K37" s="302"/>
      <c r="L37" s="302"/>
      <c r="M37" s="302"/>
      <c r="N37" s="302"/>
    </row>
    <row r="38" spans="2:14" ht="32.25" thickBot="1">
      <c r="B38" s="558"/>
      <c r="C38" s="321" t="s">
        <v>342</v>
      </c>
      <c r="D38" s="307"/>
      <c r="E38" s="307"/>
      <c r="F38" s="307"/>
      <c r="G38" s="307"/>
      <c r="H38" s="308"/>
      <c r="I38" s="301"/>
      <c r="J38" s="302"/>
      <c r="K38" s="302"/>
      <c r="L38" s="302"/>
      <c r="M38" s="302"/>
      <c r="N38" s="302"/>
    </row>
    <row r="39" spans="2:14">
      <c r="B39" s="557">
        <v>2</v>
      </c>
      <c r="C39" s="303" t="s">
        <v>343</v>
      </c>
      <c r="D39" s="304">
        <v>0</v>
      </c>
      <c r="E39" s="304"/>
      <c r="F39" s="304">
        <v>0</v>
      </c>
      <c r="G39" s="304"/>
      <c r="H39" s="305">
        <f t="shared" ref="H39" si="12">+D39+F39</f>
        <v>0</v>
      </c>
      <c r="I39" s="301"/>
      <c r="J39" s="302"/>
      <c r="K39" s="302"/>
      <c r="L39" s="302"/>
      <c r="M39" s="302"/>
      <c r="N39" s="302"/>
    </row>
    <row r="40" spans="2:14" ht="32.25" thickBot="1">
      <c r="B40" s="558"/>
      <c r="C40" s="321" t="s">
        <v>342</v>
      </c>
      <c r="D40" s="307"/>
      <c r="E40" s="307"/>
      <c r="F40" s="307"/>
      <c r="G40" s="307"/>
      <c r="H40" s="308"/>
      <c r="I40" s="301"/>
      <c r="J40" s="302"/>
      <c r="K40" s="302"/>
      <c r="L40" s="302"/>
      <c r="M40" s="302"/>
      <c r="N40" s="302"/>
    </row>
    <row r="41" spans="2:14">
      <c r="B41" s="557">
        <v>3</v>
      </c>
      <c r="C41" s="303" t="s">
        <v>344</v>
      </c>
      <c r="D41" s="304">
        <v>0</v>
      </c>
      <c r="E41" s="304"/>
      <c r="F41" s="304">
        <v>0</v>
      </c>
      <c r="G41" s="304"/>
      <c r="H41" s="305">
        <f t="shared" ref="H41" si="13">+D41+F41</f>
        <v>0</v>
      </c>
      <c r="I41" s="301"/>
      <c r="J41" s="302"/>
      <c r="K41" s="302"/>
      <c r="L41" s="302"/>
      <c r="M41" s="302"/>
      <c r="N41" s="302"/>
    </row>
    <row r="42" spans="2:14" ht="32.25" thickBot="1">
      <c r="B42" s="558"/>
      <c r="C42" s="321" t="s">
        <v>342</v>
      </c>
      <c r="D42" s="307"/>
      <c r="E42" s="307"/>
      <c r="F42" s="307"/>
      <c r="G42" s="307"/>
      <c r="H42" s="308"/>
      <c r="I42" s="301"/>
      <c r="J42" s="302"/>
      <c r="K42" s="302"/>
      <c r="L42" s="302"/>
      <c r="M42" s="302"/>
      <c r="N42" s="302"/>
    </row>
    <row r="43" spans="2:14">
      <c r="B43" s="557">
        <v>4</v>
      </c>
      <c r="C43" s="303" t="s">
        <v>345</v>
      </c>
      <c r="D43" s="304">
        <v>0</v>
      </c>
      <c r="E43" s="304"/>
      <c r="F43" s="304">
        <v>0</v>
      </c>
      <c r="G43" s="304"/>
      <c r="H43" s="305">
        <f t="shared" ref="H43" si="14">+D43+F43</f>
        <v>0</v>
      </c>
      <c r="I43" s="301"/>
      <c r="J43" s="302"/>
      <c r="K43" s="302"/>
      <c r="L43" s="302"/>
      <c r="M43" s="302"/>
      <c r="N43" s="302"/>
    </row>
    <row r="44" spans="2:14" ht="32.25" thickBot="1">
      <c r="B44" s="558"/>
      <c r="C44" s="321" t="s">
        <v>342</v>
      </c>
      <c r="D44" s="307"/>
      <c r="E44" s="307"/>
      <c r="F44" s="307"/>
      <c r="G44" s="307"/>
      <c r="H44" s="308"/>
      <c r="I44" s="301"/>
      <c r="J44" s="302"/>
      <c r="K44" s="302"/>
      <c r="L44" s="302"/>
      <c r="M44" s="302"/>
      <c r="N44" s="302"/>
    </row>
    <row r="45" spans="2:14">
      <c r="B45" s="557">
        <v>5</v>
      </c>
      <c r="C45" s="303" t="s">
        <v>346</v>
      </c>
      <c r="D45" s="304">
        <v>0</v>
      </c>
      <c r="E45" s="304"/>
      <c r="F45" s="304">
        <v>0</v>
      </c>
      <c r="G45" s="304"/>
      <c r="H45" s="305">
        <f t="shared" ref="H45" si="15">+D45+F45</f>
        <v>0</v>
      </c>
      <c r="I45" s="301"/>
      <c r="J45" s="302"/>
      <c r="K45" s="302"/>
      <c r="L45" s="302"/>
      <c r="M45" s="302"/>
      <c r="N45" s="302"/>
    </row>
    <row r="46" spans="2:14" ht="32.25" thickBot="1">
      <c r="B46" s="558"/>
      <c r="C46" s="321" t="s">
        <v>342</v>
      </c>
      <c r="D46" s="307"/>
      <c r="E46" s="307"/>
      <c r="F46" s="307"/>
      <c r="G46" s="307"/>
      <c r="H46" s="308"/>
      <c r="I46" s="301"/>
      <c r="J46" s="302"/>
      <c r="K46" s="302"/>
      <c r="L46" s="302"/>
      <c r="M46" s="302"/>
      <c r="N46" s="302"/>
    </row>
    <row r="47" spans="2:14">
      <c r="B47" s="557">
        <v>6</v>
      </c>
      <c r="C47" s="303" t="s">
        <v>347</v>
      </c>
      <c r="D47" s="304">
        <v>0</v>
      </c>
      <c r="E47" s="304"/>
      <c r="F47" s="304">
        <v>0</v>
      </c>
      <c r="G47" s="304"/>
      <c r="H47" s="305">
        <f t="shared" ref="H47" si="16">+D47+F47</f>
        <v>0</v>
      </c>
      <c r="I47" s="301"/>
      <c r="J47" s="302"/>
      <c r="K47" s="302"/>
      <c r="L47" s="302"/>
      <c r="M47" s="302"/>
      <c r="N47" s="302"/>
    </row>
    <row r="48" spans="2:14" ht="32.25" thickBot="1">
      <c r="B48" s="558"/>
      <c r="C48" s="321" t="s">
        <v>342</v>
      </c>
      <c r="D48" s="307"/>
      <c r="E48" s="307"/>
      <c r="F48" s="307"/>
      <c r="G48" s="307"/>
      <c r="H48" s="308"/>
      <c r="I48" s="301"/>
      <c r="J48" s="302"/>
      <c r="K48" s="302"/>
      <c r="L48" s="302"/>
      <c r="M48" s="302"/>
      <c r="N48" s="302"/>
    </row>
    <row r="49" spans="1:14">
      <c r="B49" s="557">
        <v>7</v>
      </c>
      <c r="C49" s="303" t="s">
        <v>348</v>
      </c>
      <c r="D49" s="304">
        <v>0</v>
      </c>
      <c r="E49" s="304"/>
      <c r="F49" s="304">
        <v>0</v>
      </c>
      <c r="G49" s="304"/>
      <c r="H49" s="305">
        <f t="shared" ref="H49" si="17">+D49+F49</f>
        <v>0</v>
      </c>
      <c r="I49" s="301"/>
      <c r="J49" s="302"/>
      <c r="K49" s="302"/>
      <c r="L49" s="302"/>
      <c r="M49" s="302"/>
      <c r="N49" s="302"/>
    </row>
    <row r="50" spans="1:14" ht="32.25" thickBot="1">
      <c r="B50" s="558"/>
      <c r="C50" s="321" t="s">
        <v>342</v>
      </c>
      <c r="D50" s="307"/>
      <c r="E50" s="307"/>
      <c r="F50" s="307"/>
      <c r="G50" s="307"/>
      <c r="H50" s="308"/>
      <c r="I50" s="301"/>
      <c r="J50" s="302"/>
      <c r="K50" s="302"/>
      <c r="L50" s="302"/>
      <c r="M50" s="302"/>
      <c r="N50" s="302"/>
    </row>
    <row r="51" spans="1:14">
      <c r="B51" s="557">
        <v>8</v>
      </c>
      <c r="C51" s="303" t="s">
        <v>349</v>
      </c>
      <c r="D51" s="304">
        <v>0</v>
      </c>
      <c r="E51" s="304"/>
      <c r="F51" s="304">
        <v>0</v>
      </c>
      <c r="G51" s="304"/>
      <c r="H51" s="305">
        <f t="shared" ref="H51" si="18">+D51+F51</f>
        <v>0</v>
      </c>
      <c r="I51" s="301"/>
      <c r="J51" s="302"/>
      <c r="K51" s="302"/>
      <c r="L51" s="302"/>
      <c r="M51" s="302"/>
      <c r="N51" s="302"/>
    </row>
    <row r="52" spans="1:14" ht="32.25" thickBot="1">
      <c r="B52" s="558"/>
      <c r="C52" s="321" t="s">
        <v>342</v>
      </c>
      <c r="D52" s="307"/>
      <c r="E52" s="307"/>
      <c r="F52" s="307"/>
      <c r="G52" s="307"/>
      <c r="H52" s="308"/>
      <c r="I52" s="301"/>
      <c r="J52" s="302"/>
      <c r="K52" s="302"/>
      <c r="L52" s="302"/>
      <c r="M52" s="302"/>
      <c r="N52" s="302"/>
    </row>
    <row r="53" spans="1:14">
      <c r="B53" s="557">
        <v>9</v>
      </c>
      <c r="C53" s="303" t="s">
        <v>350</v>
      </c>
      <c r="D53" s="304">
        <v>0</v>
      </c>
      <c r="E53" s="304"/>
      <c r="F53" s="304">
        <v>0</v>
      </c>
      <c r="G53" s="304"/>
      <c r="H53" s="305">
        <f t="shared" ref="H53" si="19">+D53+F53</f>
        <v>0</v>
      </c>
      <c r="I53" s="301"/>
      <c r="J53" s="302"/>
      <c r="K53" s="302"/>
      <c r="L53" s="302"/>
      <c r="M53" s="302"/>
      <c r="N53" s="302"/>
    </row>
    <row r="54" spans="1:14" ht="32.25" thickBot="1">
      <c r="B54" s="558"/>
      <c r="C54" s="321" t="s">
        <v>342</v>
      </c>
      <c r="D54" s="307"/>
      <c r="E54" s="307"/>
      <c r="F54" s="307"/>
      <c r="G54" s="307"/>
      <c r="H54" s="308"/>
      <c r="I54" s="301"/>
      <c r="J54" s="302"/>
      <c r="K54" s="302"/>
      <c r="L54" s="302"/>
      <c r="M54" s="302"/>
      <c r="N54" s="302"/>
    </row>
    <row r="55" spans="1:14">
      <c r="B55" s="557">
        <v>10</v>
      </c>
      <c r="C55" s="303" t="s">
        <v>351</v>
      </c>
      <c r="D55" s="304">
        <v>0</v>
      </c>
      <c r="E55" s="304"/>
      <c r="F55" s="304">
        <v>0</v>
      </c>
      <c r="G55" s="304"/>
      <c r="H55" s="305">
        <f t="shared" ref="H55" si="20">+D55+F55</f>
        <v>0</v>
      </c>
      <c r="I55" s="301"/>
      <c r="J55" s="302"/>
      <c r="K55" s="302"/>
      <c r="L55" s="302"/>
      <c r="M55" s="302"/>
      <c r="N55" s="302"/>
    </row>
    <row r="56" spans="1:14" ht="32.25" thickBot="1">
      <c r="B56" s="558"/>
      <c r="C56" s="321" t="s">
        <v>342</v>
      </c>
      <c r="D56" s="307"/>
      <c r="E56" s="307"/>
      <c r="F56" s="307"/>
      <c r="G56" s="307"/>
      <c r="H56" s="308"/>
      <c r="I56" s="301"/>
      <c r="J56" s="302"/>
      <c r="K56" s="302"/>
      <c r="L56" s="302"/>
      <c r="M56" s="302"/>
      <c r="N56" s="302"/>
    </row>
    <row r="57" spans="1:14" ht="72">
      <c r="B57" s="557" t="s">
        <v>352</v>
      </c>
      <c r="C57" s="303" t="s">
        <v>353</v>
      </c>
      <c r="D57" s="304">
        <v>0</v>
      </c>
      <c r="E57" s="304"/>
      <c r="F57" s="304">
        <v>0</v>
      </c>
      <c r="G57" s="304"/>
      <c r="H57" s="305">
        <f t="shared" ref="H57" si="21">+D57+F57</f>
        <v>0</v>
      </c>
      <c r="I57" s="301"/>
      <c r="J57" s="302"/>
      <c r="K57" s="302"/>
      <c r="L57" s="302"/>
      <c r="M57" s="302"/>
      <c r="N57" s="302"/>
    </row>
    <row r="58" spans="1:14" ht="32.25" thickBot="1">
      <c r="B58" s="558"/>
      <c r="C58" s="321" t="s">
        <v>342</v>
      </c>
      <c r="D58" s="307"/>
      <c r="E58" s="307"/>
      <c r="F58" s="307"/>
      <c r="G58" s="307"/>
      <c r="H58" s="308"/>
      <c r="I58" s="301"/>
      <c r="J58" s="302"/>
      <c r="K58" s="302"/>
      <c r="L58" s="302"/>
      <c r="M58" s="302"/>
      <c r="N58" s="302"/>
    </row>
    <row r="59" spans="1:14" ht="32.25" thickBot="1">
      <c r="B59" s="309"/>
      <c r="C59" s="310" t="s">
        <v>26</v>
      </c>
      <c r="D59" s="311">
        <f>+D37+D39+D41+D43+D45+D47+D49+D51+D53+D55+D57</f>
        <v>0</v>
      </c>
      <c r="E59" s="311"/>
      <c r="F59" s="311">
        <f>+F37+F39+F41+F43+F45+F47+F49+F51+F53+F55+F57</f>
        <v>0</v>
      </c>
      <c r="G59" s="311"/>
      <c r="H59" s="311">
        <f>+H37+H39+H41+H43+H45+H47+H49+H51+H53+H55+H57</f>
        <v>0</v>
      </c>
      <c r="I59" s="301"/>
      <c r="J59" s="302"/>
      <c r="K59" s="302"/>
      <c r="L59" s="302"/>
      <c r="M59" s="302"/>
      <c r="N59" s="302"/>
    </row>
    <row r="60" spans="1:14" s="322" customFormat="1">
      <c r="A60" s="287"/>
      <c r="C60" s="286"/>
      <c r="D60" s="323"/>
      <c r="E60" s="323"/>
      <c r="F60" s="323"/>
      <c r="G60" s="323"/>
      <c r="H60" s="323"/>
      <c r="I60" s="323"/>
    </row>
    <row r="61" spans="1:14" s="322" customFormat="1">
      <c r="A61" s="287"/>
      <c r="C61" s="286"/>
      <c r="D61" s="323"/>
      <c r="E61" s="323"/>
      <c r="F61" s="323"/>
      <c r="G61" s="323"/>
      <c r="H61" s="323"/>
      <c r="I61" s="323"/>
    </row>
    <row r="62" spans="1:14" s="322" customFormat="1">
      <c r="A62" s="287"/>
      <c r="C62" s="286"/>
      <c r="D62" s="323"/>
      <c r="E62" s="323"/>
      <c r="F62" s="323"/>
      <c r="G62" s="323"/>
      <c r="H62" s="323"/>
      <c r="I62" s="323"/>
    </row>
    <row r="63" spans="1:14" s="322" customFormat="1">
      <c r="A63" s="287"/>
      <c r="C63" s="286"/>
      <c r="D63" s="323"/>
      <c r="E63" s="323"/>
      <c r="F63" s="323"/>
      <c r="G63" s="323"/>
      <c r="H63" s="323"/>
      <c r="I63" s="323"/>
    </row>
    <row r="64" spans="1:14" s="322" customFormat="1">
      <c r="A64" s="287"/>
      <c r="C64" s="286"/>
      <c r="D64" s="323"/>
      <c r="E64" s="323"/>
      <c r="F64" s="323"/>
      <c r="G64" s="323"/>
      <c r="H64" s="323"/>
      <c r="I64" s="323"/>
    </row>
    <row r="65" spans="1:9" s="322" customFormat="1">
      <c r="A65" s="287"/>
      <c r="C65" s="286"/>
      <c r="D65" s="323"/>
      <c r="E65" s="323"/>
      <c r="F65" s="323"/>
      <c r="G65" s="323"/>
      <c r="H65" s="323"/>
      <c r="I65" s="323"/>
    </row>
    <row r="66" spans="1:9" s="322" customFormat="1">
      <c r="A66" s="287"/>
      <c r="C66" s="286"/>
      <c r="D66" s="323"/>
      <c r="E66" s="323"/>
      <c r="F66" s="323"/>
      <c r="G66" s="323"/>
      <c r="H66" s="323"/>
      <c r="I66" s="323"/>
    </row>
    <row r="67" spans="1:9" s="322" customFormat="1">
      <c r="A67" s="287"/>
      <c r="C67" s="286"/>
      <c r="D67" s="323"/>
      <c r="E67" s="323"/>
      <c r="F67" s="323"/>
      <c r="G67" s="323"/>
      <c r="H67" s="323"/>
      <c r="I67" s="323"/>
    </row>
    <row r="68" spans="1:9" s="322" customFormat="1">
      <c r="A68" s="287"/>
      <c r="C68" s="286"/>
      <c r="D68" s="323"/>
      <c r="E68" s="323"/>
      <c r="F68" s="323"/>
      <c r="G68" s="323"/>
      <c r="H68" s="323"/>
      <c r="I68" s="323"/>
    </row>
    <row r="69" spans="1:9" s="322" customFormat="1">
      <c r="A69" s="287"/>
      <c r="C69" s="286"/>
      <c r="D69" s="323"/>
      <c r="E69" s="323"/>
      <c r="F69" s="323"/>
      <c r="G69" s="323"/>
      <c r="H69" s="323"/>
      <c r="I69" s="323"/>
    </row>
    <row r="70" spans="1:9" s="322" customFormat="1">
      <c r="A70" s="287"/>
      <c r="C70" s="286"/>
      <c r="D70" s="323"/>
      <c r="E70" s="323"/>
      <c r="F70" s="323"/>
      <c r="G70" s="323"/>
      <c r="H70" s="323"/>
      <c r="I70" s="323"/>
    </row>
    <row r="71" spans="1:9" s="322" customFormat="1">
      <c r="A71" s="287"/>
      <c r="C71" s="286"/>
      <c r="D71" s="323"/>
      <c r="E71" s="323"/>
      <c r="F71" s="323"/>
      <c r="G71" s="323"/>
      <c r="H71" s="323"/>
      <c r="I71" s="323"/>
    </row>
    <row r="72" spans="1:9" s="322" customFormat="1">
      <c r="A72" s="287"/>
      <c r="C72" s="286"/>
      <c r="D72" s="323"/>
      <c r="E72" s="323"/>
      <c r="F72" s="323"/>
      <c r="G72" s="323"/>
      <c r="H72" s="323"/>
      <c r="I72" s="323"/>
    </row>
    <row r="73" spans="1:9" s="322" customFormat="1">
      <c r="A73" s="287"/>
      <c r="C73" s="286"/>
      <c r="D73" s="323"/>
      <c r="E73" s="323"/>
      <c r="F73" s="323"/>
      <c r="G73" s="323"/>
      <c r="H73" s="323"/>
      <c r="I73" s="323"/>
    </row>
    <row r="74" spans="1:9" s="322" customFormat="1">
      <c r="A74" s="287"/>
      <c r="C74" s="286"/>
      <c r="D74" s="323"/>
      <c r="E74" s="323"/>
      <c r="F74" s="323"/>
      <c r="G74" s="323"/>
      <c r="H74" s="323"/>
      <c r="I74" s="323"/>
    </row>
    <row r="75" spans="1:9" s="322" customFormat="1">
      <c r="A75" s="287"/>
      <c r="C75" s="286"/>
      <c r="D75" s="323"/>
      <c r="E75" s="323"/>
      <c r="F75" s="323"/>
      <c r="G75" s="323"/>
      <c r="H75" s="323"/>
      <c r="I75" s="323"/>
    </row>
    <row r="76" spans="1:9" s="322" customFormat="1">
      <c r="A76" s="287"/>
      <c r="C76" s="286"/>
      <c r="D76" s="323"/>
      <c r="E76" s="323"/>
      <c r="F76" s="323"/>
      <c r="G76" s="323"/>
      <c r="H76" s="323"/>
      <c r="I76" s="323"/>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zoomScale="55" zoomScaleNormal="55" workbookViewId="0">
      <selection activeCell="N26" sqref="N26"/>
    </sheetView>
  </sheetViews>
  <sheetFormatPr baseColWidth="10" defaultColWidth="11.42578125" defaultRowHeight="15"/>
  <cols>
    <col min="1" max="1" width="10.42578125" style="409" customWidth="1"/>
    <col min="2" max="2" width="16.42578125" style="349" hidden="1" customWidth="1"/>
    <col min="3" max="3" width="6.140625" style="349" bestFit="1" customWidth="1"/>
    <col min="4" max="4" width="68.42578125" style="359" customWidth="1"/>
    <col min="5" max="5" width="20.85546875" style="349" customWidth="1"/>
    <col min="6" max="6" width="19.42578125" style="349" customWidth="1"/>
    <col min="7" max="7" width="20.28515625" style="349" customWidth="1"/>
    <col min="8" max="8" width="17.85546875" style="349" customWidth="1"/>
    <col min="9" max="9" width="19.140625" style="349" customWidth="1"/>
    <col min="10" max="10" width="22.28515625" style="349" customWidth="1"/>
    <col min="11" max="11" width="17.85546875" style="349" customWidth="1"/>
    <col min="12" max="12" width="19.42578125" style="349" customWidth="1"/>
    <col min="13" max="13" width="10.42578125" style="349" customWidth="1"/>
    <col min="14" max="14" width="227.28515625" style="410" customWidth="1"/>
    <col min="15" max="16384" width="11.42578125" style="349"/>
  </cols>
  <sheetData>
    <row r="1" spans="2:14" ht="17.45" customHeight="1">
      <c r="C1" s="350" t="s">
        <v>32</v>
      </c>
      <c r="D1" s="351"/>
      <c r="E1" s="351"/>
      <c r="F1" s="351"/>
      <c r="G1" s="351"/>
      <c r="H1" s="351"/>
      <c r="I1" s="351"/>
      <c r="J1" s="351"/>
      <c r="K1" s="351"/>
      <c r="L1" s="351"/>
      <c r="N1" s="587" t="s">
        <v>465</v>
      </c>
    </row>
    <row r="2" spans="2:14" ht="15.6" customHeight="1">
      <c r="C2" s="352" t="s">
        <v>1</v>
      </c>
      <c r="D2" s="353"/>
      <c r="E2" s="353"/>
      <c r="F2" s="353"/>
      <c r="G2" s="353"/>
      <c r="H2" s="353"/>
      <c r="I2" s="353"/>
      <c r="J2" s="353"/>
      <c r="K2" s="353"/>
      <c r="L2" s="353"/>
      <c r="M2" s="354"/>
      <c r="N2" s="588"/>
    </row>
    <row r="3" spans="2:14" ht="15.6" customHeight="1">
      <c r="C3" s="355" t="str">
        <f>+'AFF OAX'!B19</f>
        <v>ENTIDAD FEDERATIVA: OAXACA</v>
      </c>
      <c r="D3" s="351"/>
      <c r="E3" s="351"/>
      <c r="F3" s="351"/>
      <c r="G3" s="351"/>
      <c r="H3" s="351"/>
      <c r="I3" s="351"/>
      <c r="J3" s="351"/>
      <c r="K3" s="351"/>
      <c r="L3" s="351"/>
      <c r="M3" s="356"/>
      <c r="N3" s="588"/>
    </row>
    <row r="4" spans="2:14" ht="15.6" customHeight="1">
      <c r="C4" s="350" t="s">
        <v>2</v>
      </c>
      <c r="D4" s="357"/>
      <c r="E4" s="357"/>
      <c r="F4" s="357"/>
      <c r="G4" s="357"/>
      <c r="H4" s="357"/>
      <c r="I4" s="357"/>
      <c r="J4" s="357"/>
      <c r="K4" s="357"/>
      <c r="L4" s="357"/>
      <c r="M4" s="354"/>
      <c r="N4" s="588"/>
    </row>
    <row r="5" spans="2:14" ht="17.45" customHeight="1">
      <c r="C5" s="358" t="str">
        <f>+'AFF OAX'!B21</f>
        <v>FECHA DE CORTE: AGOSTO</v>
      </c>
      <c r="E5" s="360"/>
      <c r="F5" s="361"/>
      <c r="G5" s="361"/>
      <c r="H5" s="361"/>
      <c r="I5" s="361"/>
      <c r="J5" s="361"/>
      <c r="K5" s="361"/>
      <c r="L5" s="361"/>
      <c r="M5" s="288"/>
      <c r="N5" s="588"/>
    </row>
    <row r="6" spans="2:14" ht="15.6" customHeight="1">
      <c r="C6" s="361"/>
      <c r="D6" s="362"/>
      <c r="E6" s="360"/>
      <c r="F6" s="361"/>
      <c r="G6" s="361"/>
      <c r="H6" s="361"/>
      <c r="I6" s="361"/>
      <c r="J6" s="361"/>
      <c r="K6" s="361"/>
      <c r="L6" s="361"/>
      <c r="M6" s="363"/>
      <c r="N6" s="588"/>
    </row>
    <row r="7" spans="2:14" ht="16.149999999999999" customHeight="1" thickBot="1">
      <c r="C7" s="364"/>
      <c r="D7" s="365" t="s">
        <v>466</v>
      </c>
      <c r="E7" s="366"/>
      <c r="F7" s="367"/>
      <c r="G7" s="367"/>
      <c r="H7" s="367"/>
      <c r="I7" s="367"/>
      <c r="J7" s="367"/>
      <c r="K7" s="367"/>
      <c r="L7" s="367"/>
      <c r="M7" s="368"/>
      <c r="N7" s="588"/>
    </row>
    <row r="8" spans="2:14" ht="36.6" customHeight="1" thickBot="1">
      <c r="B8" s="590" t="s">
        <v>467</v>
      </c>
      <c r="C8" s="578"/>
      <c r="D8" s="593" t="s">
        <v>14</v>
      </c>
      <c r="E8" s="595" t="s">
        <v>468</v>
      </c>
      <c r="F8" s="596"/>
      <c r="G8" s="596"/>
      <c r="H8" s="596"/>
      <c r="I8" s="596"/>
      <c r="J8" s="596"/>
      <c r="K8" s="596"/>
      <c r="L8" s="597"/>
      <c r="M8" s="369"/>
      <c r="N8" s="589"/>
    </row>
    <row r="9" spans="2:14" ht="30.75" thickBot="1">
      <c r="B9" s="591"/>
      <c r="C9" s="579"/>
      <c r="D9" s="594"/>
      <c r="E9" s="370" t="s">
        <v>469</v>
      </c>
      <c r="F9" s="370" t="s">
        <v>470</v>
      </c>
      <c r="G9" s="370" t="s">
        <v>471</v>
      </c>
      <c r="H9" s="370" t="s">
        <v>472</v>
      </c>
      <c r="I9" s="370" t="s">
        <v>473</v>
      </c>
      <c r="J9" s="370" t="s">
        <v>474</v>
      </c>
      <c r="K9" s="371" t="s">
        <v>475</v>
      </c>
      <c r="L9" s="371" t="s">
        <v>476</v>
      </c>
      <c r="M9" s="369"/>
      <c r="N9" s="372" t="s">
        <v>477</v>
      </c>
    </row>
    <row r="10" spans="2:14" ht="16.5" thickBot="1">
      <c r="B10" s="592"/>
      <c r="C10" s="580"/>
      <c r="D10" s="373" t="s">
        <v>26</v>
      </c>
      <c r="E10" s="374">
        <f>+E11+E13</f>
        <v>67370382</v>
      </c>
      <c r="F10" s="374">
        <f t="shared" ref="F10:L10" si="0">+F11+F13</f>
        <v>67370382</v>
      </c>
      <c r="G10" s="374">
        <f t="shared" si="0"/>
        <v>315775.19999999995</v>
      </c>
      <c r="H10" s="374">
        <f t="shared" si="0"/>
        <v>0</v>
      </c>
      <c r="I10" s="374">
        <f t="shared" si="0"/>
        <v>0</v>
      </c>
      <c r="J10" s="374">
        <f t="shared" si="0"/>
        <v>0</v>
      </c>
      <c r="K10" s="374">
        <f t="shared" si="0"/>
        <v>0</v>
      </c>
      <c r="L10" s="374">
        <f t="shared" si="0"/>
        <v>67054606.799999997</v>
      </c>
      <c r="M10" s="369"/>
      <c r="N10" s="375"/>
    </row>
    <row r="11" spans="2:14" ht="54.6" customHeight="1">
      <c r="B11" s="376" t="e">
        <f>#REF!</f>
        <v>#REF!</v>
      </c>
      <c r="C11" s="578"/>
      <c r="D11" s="377" t="s">
        <v>27</v>
      </c>
      <c r="E11" s="378">
        <f>+'AFF OAX'!P10</f>
        <v>67370382</v>
      </c>
      <c r="F11" s="378">
        <f>+'AFF OAX'!AD10</f>
        <v>67370382</v>
      </c>
      <c r="G11" s="378">
        <f>+'AFF OAX'!AG10</f>
        <v>315775.19999999995</v>
      </c>
      <c r="H11" s="378">
        <f>+'AFF OAX'!AJ10</f>
        <v>0</v>
      </c>
      <c r="I11" s="378">
        <f>+'AFF OAX'!AM10</f>
        <v>0</v>
      </c>
      <c r="J11" s="378">
        <f>+'AFF OAX'!AP10</f>
        <v>0</v>
      </c>
      <c r="K11" s="378">
        <f>+'AFF OAX'!AS10</f>
        <v>0</v>
      </c>
      <c r="L11" s="378">
        <f>+'AFF OAX'!AV10</f>
        <v>67054606.799999997</v>
      </c>
      <c r="M11" s="369"/>
      <c r="N11" s="379"/>
    </row>
    <row r="12" spans="2:14" ht="42" customHeight="1">
      <c r="B12" s="376" t="e">
        <f>#REF!</f>
        <v>#REF!</v>
      </c>
      <c r="C12" s="579"/>
      <c r="D12" s="380" t="s">
        <v>28</v>
      </c>
      <c r="E12" s="381">
        <f>+'AFF OAX'!P11</f>
        <v>67370382</v>
      </c>
      <c r="F12" s="381">
        <f>+'AFF OAX'!AD11</f>
        <v>67370382</v>
      </c>
      <c r="G12" s="381">
        <f>+'AFF OAX'!AG11</f>
        <v>315775.19999999995</v>
      </c>
      <c r="H12" s="381">
        <f>+'AFF OAX'!AJ11</f>
        <v>0</v>
      </c>
      <c r="I12" s="381">
        <f>+'AFF OAX'!AM11</f>
        <v>0</v>
      </c>
      <c r="J12" s="381">
        <f>+'AFF OAX'!AP11</f>
        <v>0</v>
      </c>
      <c r="K12" s="381">
        <f>+'AFF OAX'!AS11</f>
        <v>0</v>
      </c>
      <c r="L12" s="381">
        <f>+'AFF OAX'!AV11</f>
        <v>67054606.799999997</v>
      </c>
      <c r="M12" s="369"/>
      <c r="N12" s="379"/>
    </row>
    <row r="13" spans="2:14" ht="78" customHeight="1">
      <c r="B13" s="376"/>
      <c r="C13" s="579"/>
      <c r="D13" s="382" t="s">
        <v>29</v>
      </c>
      <c r="E13" s="383">
        <f>+'AFF OAX'!P12</f>
        <v>0</v>
      </c>
      <c r="F13" s="383">
        <f>+'AFF OAX'!AD12</f>
        <v>0</v>
      </c>
      <c r="G13" s="383">
        <f>+'AFF OAX'!AG12</f>
        <v>0</v>
      </c>
      <c r="H13" s="383">
        <f>+'AFF OAX'!AJ12</f>
        <v>0</v>
      </c>
      <c r="I13" s="383">
        <f>+'AFF OAX'!AM12</f>
        <v>0</v>
      </c>
      <c r="J13" s="383">
        <f>+'AFF OAX'!AP12</f>
        <v>0</v>
      </c>
      <c r="K13" s="383">
        <f>+'AFF OAX'!AS12</f>
        <v>0</v>
      </c>
      <c r="L13" s="383">
        <f>+'AFF OAX'!AV12</f>
        <v>0</v>
      </c>
      <c r="M13" s="369"/>
      <c r="N13" s="379"/>
    </row>
    <row r="14" spans="2:14" ht="28.5">
      <c r="B14" s="376"/>
      <c r="C14" s="579"/>
      <c r="D14" s="380" t="s">
        <v>30</v>
      </c>
      <c r="E14" s="381">
        <f>+'AFF OAX'!P13</f>
        <v>0</v>
      </c>
      <c r="F14" s="381">
        <f>+'AFF OAX'!AD13</f>
        <v>0</v>
      </c>
      <c r="G14" s="381">
        <f>+'AFF OAX'!AG13</f>
        <v>0</v>
      </c>
      <c r="H14" s="381">
        <f>+'AFF OAX'!AJ13</f>
        <v>0</v>
      </c>
      <c r="I14" s="381">
        <f>+'AFF OAX'!AM13</f>
        <v>0</v>
      </c>
      <c r="J14" s="381">
        <f>+'AFF OAX'!AP13</f>
        <v>0</v>
      </c>
      <c r="K14" s="381">
        <f>+'AFF OAX'!AS13</f>
        <v>0</v>
      </c>
      <c r="L14" s="381">
        <f>+'AFF OAX'!AV13</f>
        <v>0</v>
      </c>
      <c r="M14" s="369"/>
      <c r="N14" s="379"/>
    </row>
    <row r="15" spans="2:14" ht="67.150000000000006" customHeight="1" thickBot="1">
      <c r="B15" s="376"/>
      <c r="C15" s="580"/>
      <c r="D15" s="384" t="s">
        <v>31</v>
      </c>
      <c r="E15" s="385">
        <f>+'AFF OAX'!P14</f>
        <v>0</v>
      </c>
      <c r="F15" s="385">
        <f>+'AFF OAX'!AD14</f>
        <v>0</v>
      </c>
      <c r="G15" s="385">
        <f>+'AFF OAX'!AG14</f>
        <v>0</v>
      </c>
      <c r="H15" s="385">
        <f>+'AFF OAX'!AJ14</f>
        <v>0</v>
      </c>
      <c r="I15" s="385">
        <f>+'AFF OAX'!AM14</f>
        <v>0</v>
      </c>
      <c r="J15" s="385">
        <f>+'AFF OAX'!AP14</f>
        <v>0</v>
      </c>
      <c r="K15" s="385">
        <f>+'AFF OAX'!AS14</f>
        <v>0</v>
      </c>
      <c r="L15" s="385">
        <f>+'AFF OAX'!AV14</f>
        <v>0</v>
      </c>
      <c r="M15" s="369"/>
      <c r="N15" s="379"/>
    </row>
    <row r="16" spans="2:14" ht="15.75">
      <c r="B16" s="376"/>
      <c r="C16" s="386"/>
      <c r="D16" s="386"/>
      <c r="E16" s="386"/>
      <c r="F16" s="386"/>
      <c r="G16" s="386"/>
      <c r="H16" s="386"/>
      <c r="I16" s="386"/>
      <c r="J16" s="386"/>
      <c r="K16" s="386"/>
      <c r="L16" s="386"/>
      <c r="M16" s="369"/>
      <c r="N16" s="379"/>
    </row>
    <row r="17" spans="2:14" ht="15.75">
      <c r="B17" s="376"/>
      <c r="C17" s="386"/>
      <c r="D17" s="386"/>
      <c r="E17" s="386"/>
      <c r="F17" s="386"/>
      <c r="G17" s="386"/>
      <c r="H17" s="386"/>
      <c r="I17" s="386"/>
      <c r="J17" s="386"/>
      <c r="K17" s="386"/>
      <c r="L17" s="386"/>
      <c r="M17" s="369"/>
      <c r="N17" s="379"/>
    </row>
    <row r="18" spans="2:14" ht="16.5" thickBot="1">
      <c r="B18" s="376" t="e">
        <f>#REF!</f>
        <v>#REF!</v>
      </c>
      <c r="C18" s="364"/>
      <c r="D18" s="365" t="s">
        <v>478</v>
      </c>
      <c r="E18" s="387"/>
      <c r="F18" s="367"/>
      <c r="G18" s="367"/>
      <c r="H18" s="388"/>
      <c r="I18" s="388"/>
      <c r="J18" s="388"/>
      <c r="K18" s="388"/>
      <c r="L18" s="388"/>
      <c r="M18" s="369"/>
      <c r="N18" s="379"/>
    </row>
    <row r="19" spans="2:14" ht="16.5" thickBot="1">
      <c r="B19" s="376" t="e">
        <f>#REF!</f>
        <v>#REF!</v>
      </c>
      <c r="C19" s="578"/>
      <c r="D19" s="593" t="s">
        <v>14</v>
      </c>
      <c r="E19" s="595" t="s">
        <v>468</v>
      </c>
      <c r="F19" s="596"/>
      <c r="G19" s="597"/>
      <c r="H19" s="389"/>
      <c r="I19" s="389"/>
      <c r="J19" s="389"/>
      <c r="K19" s="389"/>
      <c r="L19" s="389"/>
      <c r="M19" s="369"/>
      <c r="N19" s="379"/>
    </row>
    <row r="20" spans="2:14" ht="16.5" thickBot="1">
      <c r="B20" s="376" t="e">
        <f>#REF!</f>
        <v>#REF!</v>
      </c>
      <c r="C20" s="579"/>
      <c r="D20" s="594"/>
      <c r="E20" s="390" t="s">
        <v>338</v>
      </c>
      <c r="F20" s="390" t="s">
        <v>340</v>
      </c>
      <c r="G20" s="391" t="s">
        <v>26</v>
      </c>
      <c r="H20" s="389"/>
      <c r="I20" s="389"/>
      <c r="J20" s="389"/>
      <c r="K20" s="389"/>
      <c r="L20" s="389"/>
      <c r="M20" s="369"/>
      <c r="N20" s="379"/>
    </row>
    <row r="21" spans="2:14" ht="16.5" thickBot="1">
      <c r="B21" s="376" t="e">
        <f>#REF!</f>
        <v>#REF!</v>
      </c>
      <c r="C21" s="580"/>
      <c r="D21" s="373" t="s">
        <v>26</v>
      </c>
      <c r="E21" s="392">
        <f>+'AVANCE RENDIMIENTOS FINANCIEROS'!N25</f>
        <v>0</v>
      </c>
      <c r="F21" s="392">
        <f>+'AVANCE RENDIMIENTOS FINANCIEROS'!O25</f>
        <v>0</v>
      </c>
      <c r="G21" s="392">
        <f>+E21+F21</f>
        <v>0</v>
      </c>
      <c r="H21" s="389"/>
      <c r="I21" s="389"/>
      <c r="J21" s="389"/>
      <c r="K21" s="389"/>
      <c r="L21" s="389"/>
      <c r="M21" s="369"/>
      <c r="N21" s="379"/>
    </row>
    <row r="22" spans="2:14" ht="15.75">
      <c r="B22" s="376" t="e">
        <f>#REF!</f>
        <v>#REF!</v>
      </c>
      <c r="C22" s="386"/>
      <c r="D22" s="386"/>
      <c r="E22" s="386"/>
      <c r="F22" s="386"/>
      <c r="G22" s="386"/>
      <c r="H22" s="389"/>
      <c r="I22" s="389"/>
      <c r="J22" s="389"/>
      <c r="K22" s="389"/>
      <c r="L22" s="389"/>
      <c r="M22" s="369"/>
      <c r="N22" s="379"/>
    </row>
    <row r="23" spans="2:14" ht="15.75">
      <c r="B23" s="376" t="e">
        <f>#REF!</f>
        <v>#REF!</v>
      </c>
      <c r="C23" s="386"/>
      <c r="D23" s="386"/>
      <c r="E23" s="386"/>
      <c r="F23" s="386"/>
      <c r="G23" s="386"/>
      <c r="H23" s="389"/>
      <c r="I23" s="389"/>
      <c r="J23" s="389"/>
      <c r="K23" s="389"/>
      <c r="L23" s="389"/>
      <c r="M23" s="369"/>
      <c r="N23" s="379"/>
    </row>
    <row r="24" spans="2:14" ht="16.5" thickBot="1">
      <c r="B24" s="376" t="e">
        <f>#REF!</f>
        <v>#REF!</v>
      </c>
      <c r="C24" s="364"/>
      <c r="D24" s="365" t="s">
        <v>479</v>
      </c>
      <c r="E24" s="387"/>
      <c r="F24" s="367"/>
      <c r="G24" s="367"/>
      <c r="H24" s="388"/>
      <c r="I24" s="388"/>
      <c r="J24" s="388"/>
      <c r="K24" s="388"/>
      <c r="L24" s="388"/>
      <c r="M24" s="369"/>
      <c r="N24" s="379"/>
    </row>
    <row r="25" spans="2:14" ht="15.6" customHeight="1" thickBot="1">
      <c r="B25" s="376" t="e">
        <f>#REF!</f>
        <v>#REF!</v>
      </c>
      <c r="C25" s="578"/>
      <c r="D25" s="581" t="s">
        <v>480</v>
      </c>
      <c r="E25" s="583" t="s">
        <v>481</v>
      </c>
      <c r="F25" s="584"/>
      <c r="G25" s="585"/>
      <c r="H25" s="389"/>
      <c r="I25" s="389"/>
      <c r="J25" s="389"/>
      <c r="K25" s="389"/>
      <c r="L25" s="389"/>
      <c r="M25" s="369"/>
      <c r="N25" s="379"/>
    </row>
    <row r="26" spans="2:14" ht="16.5" thickBot="1">
      <c r="B26" s="376" t="e">
        <f>#REF!</f>
        <v>#REF!</v>
      </c>
      <c r="C26" s="579"/>
      <c r="D26" s="582"/>
      <c r="E26" s="393" t="s">
        <v>338</v>
      </c>
      <c r="F26" s="393" t="s">
        <v>340</v>
      </c>
      <c r="G26" s="394" t="s">
        <v>26</v>
      </c>
      <c r="H26" s="389"/>
      <c r="I26" s="389"/>
      <c r="J26" s="389"/>
      <c r="K26" s="389"/>
      <c r="L26" s="389"/>
      <c r="M26" s="369"/>
      <c r="N26" s="379"/>
    </row>
    <row r="27" spans="2:14" ht="16.5" thickBot="1">
      <c r="B27" s="376" t="e">
        <f>#REF!</f>
        <v>#REF!</v>
      </c>
      <c r="C27" s="580"/>
      <c r="D27" s="373" t="s">
        <v>26</v>
      </c>
      <c r="E27" s="392">
        <f>+'MINISTRACIONES-RENDIMIENTOS'!D12</f>
        <v>150946.85999999999</v>
      </c>
      <c r="F27" s="392">
        <f>+'MINISTRACIONES-RENDIMIENTOS'!M12</f>
        <v>21.009999999999998</v>
      </c>
      <c r="G27" s="392">
        <f>+E27+F27</f>
        <v>150967.87</v>
      </c>
      <c r="H27" s="389"/>
      <c r="I27" s="389"/>
      <c r="J27" s="389"/>
      <c r="K27" s="389"/>
      <c r="L27" s="389"/>
      <c r="M27" s="369"/>
      <c r="N27" s="379"/>
    </row>
    <row r="28" spans="2:14" ht="15.75">
      <c r="B28" s="376" t="e">
        <f>#REF!</f>
        <v>#REF!</v>
      </c>
      <c r="C28" s="386"/>
      <c r="D28" s="386"/>
      <c r="E28" s="386"/>
      <c r="F28" s="386"/>
      <c r="G28" s="386"/>
      <c r="H28" s="389"/>
      <c r="I28" s="389"/>
      <c r="J28" s="389"/>
      <c r="K28" s="389"/>
      <c r="L28" s="389"/>
      <c r="M28" s="369"/>
      <c r="N28" s="379"/>
    </row>
    <row r="29" spans="2:14" ht="15.75">
      <c r="B29" s="376" t="e">
        <f>#REF!</f>
        <v>#REF!</v>
      </c>
      <c r="C29" s="386"/>
      <c r="D29" s="386"/>
      <c r="E29" s="386"/>
      <c r="F29" s="386"/>
      <c r="G29" s="386"/>
      <c r="H29" s="389"/>
      <c r="I29" s="389"/>
      <c r="J29" s="389"/>
      <c r="K29" s="389"/>
      <c r="L29" s="389"/>
      <c r="M29" s="369"/>
      <c r="N29" s="379"/>
    </row>
    <row r="30" spans="2:14" ht="16.5" thickBot="1">
      <c r="B30" s="376" t="e">
        <f>#REF!</f>
        <v>#REF!</v>
      </c>
      <c r="C30" s="364"/>
      <c r="D30" s="420" t="s">
        <v>482</v>
      </c>
      <c r="E30" s="387"/>
      <c r="F30" s="367"/>
      <c r="G30" s="367"/>
      <c r="H30" s="388"/>
      <c r="I30" s="388"/>
      <c r="J30" s="388"/>
      <c r="K30" s="388"/>
      <c r="L30" s="388"/>
      <c r="M30" s="369"/>
      <c r="N30" s="379"/>
    </row>
    <row r="31" spans="2:14" ht="16.5" thickBot="1">
      <c r="B31" s="376" t="e">
        <f>#REF!</f>
        <v>#REF!</v>
      </c>
      <c r="C31" s="578"/>
      <c r="D31" s="581" t="s">
        <v>480</v>
      </c>
      <c r="E31" s="583" t="s">
        <v>482</v>
      </c>
      <c r="F31" s="584"/>
      <c r="G31" s="585"/>
      <c r="H31" s="389"/>
      <c r="I31" s="389"/>
      <c r="J31" s="389"/>
      <c r="K31" s="389"/>
      <c r="L31" s="389"/>
      <c r="M31" s="369"/>
      <c r="N31" s="379"/>
    </row>
    <row r="32" spans="2:14" ht="16.5" thickBot="1">
      <c r="B32" s="376" t="e">
        <f>#REF!</f>
        <v>#REF!</v>
      </c>
      <c r="C32" s="579"/>
      <c r="D32" s="582"/>
      <c r="E32" s="393" t="s">
        <v>338</v>
      </c>
      <c r="F32" s="393" t="s">
        <v>340</v>
      </c>
      <c r="G32" s="394" t="s">
        <v>26</v>
      </c>
      <c r="H32" s="389"/>
      <c r="I32" s="389"/>
      <c r="J32" s="389"/>
      <c r="K32" s="389"/>
      <c r="L32" s="389"/>
      <c r="M32" s="369"/>
      <c r="N32" s="379"/>
    </row>
    <row r="33" spans="2:14" ht="16.5" thickBot="1">
      <c r="B33" s="376" t="e">
        <f>#REF!</f>
        <v>#REF!</v>
      </c>
      <c r="C33" s="580"/>
      <c r="D33" s="373" t="s">
        <v>26</v>
      </c>
      <c r="E33" s="421">
        <f>+'MINISTRACIONES-RENDIMIENTOS'!D9</f>
        <v>33685191</v>
      </c>
      <c r="F33" s="392">
        <f>+'MINISTRACIONES-RENDIMIENTOS'!M9</f>
        <v>33685191</v>
      </c>
      <c r="G33" s="392">
        <f>+E33+F33</f>
        <v>67370382</v>
      </c>
      <c r="H33" s="389"/>
      <c r="I33" s="389"/>
      <c r="J33" s="389"/>
      <c r="K33" s="389"/>
      <c r="L33" s="389"/>
      <c r="M33" s="369"/>
      <c r="N33" s="379"/>
    </row>
    <row r="34" spans="2:14" ht="15.75">
      <c r="B34" s="376" t="e">
        <f>#REF!</f>
        <v>#REF!</v>
      </c>
      <c r="C34" s="386"/>
      <c r="D34" s="386"/>
      <c r="E34" s="386"/>
      <c r="F34" s="386"/>
      <c r="G34" s="386"/>
      <c r="H34" s="386"/>
      <c r="I34" s="386"/>
      <c r="J34" s="386"/>
      <c r="K34" s="386"/>
      <c r="L34" s="386"/>
      <c r="M34" s="369"/>
      <c r="N34" s="379"/>
    </row>
    <row r="35" spans="2:14" ht="15.75">
      <c r="B35" s="376" t="e">
        <f>#REF!</f>
        <v>#REF!</v>
      </c>
      <c r="C35" s="386"/>
      <c r="D35" s="386"/>
      <c r="E35" s="386"/>
      <c r="F35" s="386"/>
      <c r="G35" s="386"/>
      <c r="H35" s="386"/>
      <c r="I35" s="386"/>
      <c r="J35" s="386"/>
      <c r="K35" s="386"/>
      <c r="L35" s="386"/>
      <c r="M35" s="369"/>
      <c r="N35" s="379"/>
    </row>
    <row r="36" spans="2:14" ht="16.5" thickBot="1">
      <c r="B36" s="376" t="e">
        <f>#REF!</f>
        <v>#REF!</v>
      </c>
      <c r="C36" s="364"/>
      <c r="D36" s="365" t="s">
        <v>483</v>
      </c>
      <c r="E36" s="387"/>
      <c r="F36" s="367"/>
      <c r="G36" s="367"/>
      <c r="H36" s="386"/>
      <c r="I36" s="386"/>
      <c r="J36" s="386"/>
      <c r="K36" s="386"/>
      <c r="L36" s="386"/>
      <c r="M36" s="369"/>
      <c r="N36" s="379"/>
    </row>
    <row r="37" spans="2:14" ht="16.5" thickBot="1">
      <c r="B37" s="376" t="e">
        <f>#REF!</f>
        <v>#REF!</v>
      </c>
      <c r="C37" s="578"/>
      <c r="D37" s="581" t="s">
        <v>480</v>
      </c>
      <c r="E37" s="583" t="s">
        <v>484</v>
      </c>
      <c r="F37" s="584"/>
      <c r="G37" s="585"/>
      <c r="H37" s="386"/>
      <c r="I37" s="386"/>
      <c r="J37" s="386"/>
      <c r="K37" s="386"/>
      <c r="L37" s="386"/>
      <c r="M37" s="369"/>
      <c r="N37" s="379"/>
    </row>
    <row r="38" spans="2:14" ht="16.5" thickBot="1">
      <c r="B38" s="376" t="e">
        <f>#REF!</f>
        <v>#REF!</v>
      </c>
      <c r="C38" s="579"/>
      <c r="D38" s="582"/>
      <c r="E38" s="393" t="s">
        <v>338</v>
      </c>
      <c r="F38" s="393" t="s">
        <v>340</v>
      </c>
      <c r="G38" s="394" t="s">
        <v>26</v>
      </c>
      <c r="H38" s="386"/>
      <c r="I38" s="395"/>
      <c r="J38" s="386"/>
      <c r="K38" s="386"/>
      <c r="L38" s="386"/>
      <c r="M38" s="369"/>
      <c r="N38" s="379"/>
    </row>
    <row r="39" spans="2:14" ht="16.5" thickBot="1">
      <c r="B39" s="376" t="e">
        <f>#REF!</f>
        <v>#REF!</v>
      </c>
      <c r="C39" s="580"/>
      <c r="D39" s="373" t="s">
        <v>26</v>
      </c>
      <c r="E39" s="392">
        <f>+'REINTEGRO DE RECURSOS'!D31</f>
        <v>0</v>
      </c>
      <c r="F39" s="392">
        <f>+'REINTEGRO DE RECURSOS'!F31</f>
        <v>0</v>
      </c>
      <c r="G39" s="392">
        <f>+E39+F39</f>
        <v>0</v>
      </c>
      <c r="H39" s="386"/>
      <c r="I39" s="386"/>
      <c r="J39" s="395"/>
      <c r="K39" s="386"/>
      <c r="L39" s="386"/>
      <c r="M39" s="369"/>
      <c r="N39" s="379"/>
    </row>
    <row r="40" spans="2:14" ht="15.75">
      <c r="B40" s="376" t="e">
        <f>#REF!</f>
        <v>#REF!</v>
      </c>
      <c r="C40" s="386"/>
      <c r="D40" s="386"/>
      <c r="E40" s="386"/>
      <c r="F40" s="386"/>
      <c r="G40" s="386"/>
      <c r="H40" s="386"/>
      <c r="I40" s="386"/>
      <c r="J40" s="386"/>
      <c r="K40" s="386"/>
      <c r="L40" s="386"/>
      <c r="M40" s="369"/>
      <c r="N40" s="379"/>
    </row>
    <row r="41" spans="2:14" ht="15.75">
      <c r="B41" s="376" t="e">
        <f>#REF!</f>
        <v>#REF!</v>
      </c>
      <c r="C41" s="386"/>
      <c r="D41" s="386"/>
      <c r="E41" s="386"/>
      <c r="F41" s="386"/>
      <c r="G41" s="386"/>
      <c r="H41" s="386"/>
      <c r="I41" s="386"/>
      <c r="J41" s="386"/>
      <c r="K41" s="386"/>
      <c r="L41" s="386"/>
      <c r="M41" s="369"/>
      <c r="N41" s="379"/>
    </row>
    <row r="42" spans="2:14" ht="16.5" thickBot="1">
      <c r="B42" s="376" t="e">
        <f>#REF!</f>
        <v>#REF!</v>
      </c>
      <c r="C42" s="364"/>
      <c r="D42" s="365" t="s">
        <v>485</v>
      </c>
      <c r="E42" s="387"/>
      <c r="F42" s="367"/>
      <c r="G42" s="367"/>
      <c r="H42" s="386"/>
      <c r="I42" s="386"/>
      <c r="J42" s="386"/>
      <c r="K42" s="386"/>
      <c r="L42" s="386"/>
      <c r="M42" s="369"/>
      <c r="N42" s="379"/>
    </row>
    <row r="43" spans="2:14" ht="16.5" thickBot="1">
      <c r="B43" s="376" t="e">
        <f>#REF!</f>
        <v>#REF!</v>
      </c>
      <c r="C43" s="578"/>
      <c r="D43" s="581" t="s">
        <v>480</v>
      </c>
      <c r="E43" s="583" t="s">
        <v>486</v>
      </c>
      <c r="F43" s="584"/>
      <c r="G43" s="585"/>
      <c r="H43" s="386"/>
      <c r="I43" s="386"/>
      <c r="J43" s="386"/>
      <c r="K43" s="386"/>
      <c r="L43" s="386"/>
      <c r="M43" s="369"/>
      <c r="N43" s="379"/>
    </row>
    <row r="44" spans="2:14" ht="16.5" thickBot="1">
      <c r="B44" s="376" t="e">
        <f>#REF!</f>
        <v>#REF!</v>
      </c>
      <c r="C44" s="579"/>
      <c r="D44" s="582"/>
      <c r="E44" s="393" t="s">
        <v>338</v>
      </c>
      <c r="F44" s="393" t="s">
        <v>340</v>
      </c>
      <c r="G44" s="394" t="s">
        <v>26</v>
      </c>
      <c r="H44" s="386"/>
      <c r="I44" s="386"/>
      <c r="J44" s="386"/>
      <c r="K44" s="386"/>
      <c r="L44" s="386"/>
      <c r="M44" s="369"/>
      <c r="N44" s="379"/>
    </row>
    <row r="45" spans="2:14" ht="16.5" thickBot="1">
      <c r="B45" s="376" t="e">
        <f>#REF!</f>
        <v>#REF!</v>
      </c>
      <c r="C45" s="580"/>
      <c r="D45" s="373" t="s">
        <v>26</v>
      </c>
      <c r="E45" s="392">
        <f>+'REINTEGRO DE RECURSOS'!D59</f>
        <v>0</v>
      </c>
      <c r="F45" s="392">
        <f>+'REINTEGRO DE RECURSOS'!F59</f>
        <v>0</v>
      </c>
      <c r="G45" s="392">
        <f>+E45+F45</f>
        <v>0</v>
      </c>
      <c r="H45" s="386"/>
      <c r="I45" s="386"/>
      <c r="J45" s="386"/>
      <c r="K45" s="386"/>
      <c r="L45" s="386"/>
      <c r="M45" s="369"/>
      <c r="N45" s="396"/>
    </row>
    <row r="46" spans="2:14" ht="16.5" thickBot="1">
      <c r="B46" s="376" t="e">
        <f>#REF!</f>
        <v>#REF!</v>
      </c>
      <c r="C46" s="386"/>
      <c r="D46" s="386"/>
      <c r="E46" s="386"/>
      <c r="F46" s="386"/>
      <c r="G46" s="386"/>
      <c r="H46" s="386"/>
      <c r="I46" s="386"/>
      <c r="J46" s="386"/>
      <c r="K46" s="386"/>
      <c r="L46" s="386"/>
      <c r="M46" s="369"/>
      <c r="N46" s="369"/>
    </row>
    <row r="47" spans="2:14" ht="15.75">
      <c r="B47" s="397"/>
      <c r="C47" s="397"/>
      <c r="D47" s="398"/>
      <c r="E47" s="399"/>
      <c r="F47" s="399"/>
      <c r="G47" s="399"/>
      <c r="H47" s="399"/>
      <c r="I47" s="399"/>
      <c r="J47" s="399"/>
      <c r="K47" s="399"/>
      <c r="L47" s="399"/>
      <c r="M47" s="369"/>
      <c r="N47" s="369"/>
    </row>
    <row r="48" spans="2:14" ht="20.25">
      <c r="B48" s="400"/>
      <c r="C48" s="400"/>
      <c r="D48" s="401"/>
      <c r="E48" s="369"/>
      <c r="F48" s="369"/>
      <c r="G48" s="369"/>
      <c r="H48" s="369"/>
      <c r="I48" s="369"/>
      <c r="J48" s="369"/>
      <c r="K48" s="369"/>
      <c r="L48" s="369"/>
      <c r="N48" s="402" t="s">
        <v>487</v>
      </c>
    </row>
    <row r="49" spans="2:14" ht="40.700000000000003" customHeight="1">
      <c r="B49" s="400"/>
      <c r="C49" s="400"/>
      <c r="D49" s="413" t="s">
        <v>488</v>
      </c>
      <c r="E49" s="417"/>
      <c r="F49" s="586" t="s">
        <v>489</v>
      </c>
      <c r="G49" s="586"/>
      <c r="H49" s="586"/>
      <c r="I49" s="417"/>
      <c r="J49" s="586" t="s">
        <v>490</v>
      </c>
      <c r="K49" s="586"/>
      <c r="L49" s="586"/>
      <c r="N49" s="403" t="s">
        <v>491</v>
      </c>
    </row>
    <row r="50" spans="2:14" ht="20.25">
      <c r="D50" s="414" t="s">
        <v>526</v>
      </c>
      <c r="E50" s="416"/>
      <c r="F50" s="598" t="s">
        <v>528</v>
      </c>
      <c r="G50" s="598"/>
      <c r="H50" s="598"/>
      <c r="I50" s="416"/>
      <c r="J50" s="598" t="s">
        <v>530</v>
      </c>
      <c r="K50" s="598"/>
      <c r="L50" s="598"/>
      <c r="N50" s="404" t="s">
        <v>492</v>
      </c>
    </row>
    <row r="51" spans="2:14" ht="20.25">
      <c r="D51" s="415" t="s">
        <v>527</v>
      </c>
      <c r="E51" s="599" t="s">
        <v>529</v>
      </c>
      <c r="F51" s="599"/>
      <c r="G51" s="599"/>
      <c r="H51" s="599"/>
      <c r="I51" s="599"/>
      <c r="J51" s="599" t="s">
        <v>531</v>
      </c>
      <c r="K51" s="599"/>
      <c r="L51" s="599"/>
      <c r="N51" s="404" t="s">
        <v>493</v>
      </c>
    </row>
    <row r="52" spans="2:14" ht="21" customHeight="1">
      <c r="D52" s="418"/>
      <c r="E52" s="576"/>
      <c r="F52" s="576"/>
      <c r="G52" s="416"/>
      <c r="H52" s="576"/>
      <c r="I52" s="576"/>
      <c r="J52" s="600" t="s">
        <v>532</v>
      </c>
      <c r="K52" s="600"/>
      <c r="L52" s="600"/>
      <c r="N52" s="402" t="s">
        <v>494</v>
      </c>
    </row>
    <row r="53" spans="2:14" ht="21" customHeight="1">
      <c r="E53" s="577"/>
      <c r="F53" s="577"/>
      <c r="H53" s="577"/>
      <c r="I53" s="577"/>
      <c r="K53" s="577"/>
      <c r="L53" s="577"/>
      <c r="N53" s="405" t="s">
        <v>495</v>
      </c>
    </row>
    <row r="54" spans="2:14" ht="21" customHeight="1">
      <c r="E54" s="406"/>
      <c r="F54" s="406"/>
      <c r="G54" s="406"/>
      <c r="H54" s="406"/>
      <c r="I54" s="406"/>
      <c r="J54" s="406"/>
      <c r="K54" s="406"/>
      <c r="L54" s="406"/>
      <c r="N54" s="405" t="s">
        <v>496</v>
      </c>
    </row>
    <row r="55" spans="2:14" ht="21" customHeight="1">
      <c r="N55" s="405" t="s">
        <v>497</v>
      </c>
    </row>
    <row r="56" spans="2:14" ht="40.700000000000003" customHeight="1">
      <c r="I56" s="416"/>
      <c r="N56" s="405" t="s">
        <v>498</v>
      </c>
    </row>
    <row r="57" spans="2:14" ht="21" customHeight="1">
      <c r="N57" s="402" t="s">
        <v>499</v>
      </c>
    </row>
    <row r="58" spans="2:14" ht="21" customHeight="1">
      <c r="N58" s="407" t="s">
        <v>500</v>
      </c>
    </row>
    <row r="59" spans="2:14" ht="20.45" customHeight="1">
      <c r="N59" s="407" t="s">
        <v>495</v>
      </c>
    </row>
    <row r="60" spans="2:14" ht="20.25">
      <c r="N60" s="407" t="s">
        <v>501</v>
      </c>
    </row>
    <row r="61" spans="2:14" ht="20.25">
      <c r="N61" s="407" t="s">
        <v>502</v>
      </c>
    </row>
    <row r="62" spans="2:14">
      <c r="N62" s="408"/>
    </row>
    <row r="63" spans="2:14">
      <c r="N63" s="408"/>
    </row>
    <row r="64" spans="2:14">
      <c r="N64" s="408"/>
    </row>
    <row r="65" spans="14:14">
      <c r="N65" s="408"/>
    </row>
    <row r="66" spans="14:14">
      <c r="N66" s="408"/>
    </row>
    <row r="67" spans="14:14">
      <c r="N67" s="408"/>
    </row>
    <row r="68" spans="14:14">
      <c r="N68" s="408"/>
    </row>
    <row r="69" spans="14:14">
      <c r="N69" s="408"/>
    </row>
    <row r="70" spans="14:14">
      <c r="N70" s="408"/>
    </row>
    <row r="71" spans="14:14">
      <c r="N71" s="408"/>
    </row>
    <row r="72" spans="14:14">
      <c r="N72" s="408"/>
    </row>
    <row r="73" spans="14:14">
      <c r="N73" s="408"/>
    </row>
    <row r="74" spans="14:14">
      <c r="N74" s="408"/>
    </row>
    <row r="75" spans="14:14">
      <c r="N75" s="408"/>
    </row>
    <row r="76" spans="14:14">
      <c r="N76" s="408"/>
    </row>
    <row r="77" spans="14:14">
      <c r="N77" s="408"/>
    </row>
    <row r="78" spans="14:14">
      <c r="N78" s="408"/>
    </row>
    <row r="79" spans="14:14">
      <c r="N79" s="408"/>
    </row>
  </sheetData>
  <sheetProtection selectLockedCells="1" autoFilter="0"/>
  <mergeCells count="33">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 ref="N1:N8"/>
    <mergeCell ref="B8:B10"/>
    <mergeCell ref="C8:C10"/>
    <mergeCell ref="D8:D9"/>
    <mergeCell ref="E8:L8"/>
    <mergeCell ref="C37:C39"/>
    <mergeCell ref="D37:D38"/>
    <mergeCell ref="E37:G37"/>
    <mergeCell ref="J49:L49"/>
    <mergeCell ref="C43:C45"/>
    <mergeCell ref="D43:D44"/>
    <mergeCell ref="E43:G43"/>
    <mergeCell ref="E52:F52"/>
    <mergeCell ref="H52:I52"/>
    <mergeCell ref="E53:F53"/>
    <mergeCell ref="H53:I53"/>
    <mergeCell ref="K53:L53"/>
  </mergeCells>
  <printOptions horizontalCentered="1"/>
  <pageMargins left="0.59055118110236227" right="0.59055118110236227" top="0.19685039370078741" bottom="0.19685039370078741" header="0.31496062992125984" footer="0.31496062992125984"/>
  <pageSetup scale="52"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5" r:id="rId4">
          <objectPr defaultSize="0" autoPict="0" r:id="rId5">
            <anchor moveWithCells="1">
              <from>
                <xdr:col>13</xdr:col>
                <xdr:colOff>13039725</xdr:colOff>
                <xdr:row>9</xdr:row>
                <xdr:rowOff>104775</xdr:rowOff>
              </from>
              <to>
                <xdr:col>13</xdr:col>
                <xdr:colOff>14963775</xdr:colOff>
                <xdr:row>12</xdr:row>
                <xdr:rowOff>295275</xdr:rowOff>
              </to>
            </anchor>
          </objectPr>
        </oleObject>
      </mc:Choice>
      <mc:Fallback>
        <oleObject progId="Acrobat Document" dvAspect="DVASPECT_ICON" shapeId="205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25" customWidth="1"/>
    <col min="2" max="2" width="112.28515625" style="325" customWidth="1"/>
    <col min="3" max="16384" width="11.5703125" style="325"/>
  </cols>
  <sheetData>
    <row r="2" spans="1:7">
      <c r="A2" s="324"/>
      <c r="B2" s="324"/>
      <c r="C2" s="324"/>
      <c r="D2" s="324"/>
      <c r="E2" s="324"/>
      <c r="F2" s="324"/>
      <c r="G2" s="324"/>
    </row>
    <row r="3" spans="1:7" ht="37.15" customHeight="1">
      <c r="A3" s="610" t="s">
        <v>286</v>
      </c>
      <c r="B3" s="610"/>
      <c r="C3" s="324"/>
      <c r="D3" s="324"/>
      <c r="E3" s="324"/>
      <c r="F3" s="324"/>
      <c r="G3" s="324"/>
    </row>
    <row r="4" spans="1:7">
      <c r="A4" s="326"/>
      <c r="B4" s="326"/>
      <c r="C4" s="326"/>
      <c r="D4" s="326"/>
      <c r="E4" s="326"/>
      <c r="F4" s="326"/>
      <c r="G4" s="326"/>
    </row>
    <row r="6" spans="1:7">
      <c r="A6" s="327" t="s">
        <v>355</v>
      </c>
      <c r="B6" s="327" t="s">
        <v>356</v>
      </c>
    </row>
    <row r="8" spans="1:7" ht="51" customHeight="1">
      <c r="A8" s="611" t="s">
        <v>357</v>
      </c>
      <c r="B8" s="611"/>
    </row>
    <row r="9" spans="1:7">
      <c r="A9" s="328"/>
    </row>
    <row r="10" spans="1:7" ht="16.899999999999999" customHeight="1">
      <c r="A10" s="329" t="s">
        <v>358</v>
      </c>
      <c r="B10" s="330" t="s">
        <v>359</v>
      </c>
    </row>
    <row r="11" spans="1:7">
      <c r="A11" s="331" t="s">
        <v>360</v>
      </c>
      <c r="B11" s="332" t="s">
        <v>361</v>
      </c>
    </row>
    <row r="12" spans="1:7">
      <c r="A12" s="329" t="s">
        <v>362</v>
      </c>
      <c r="B12" s="330" t="s">
        <v>363</v>
      </c>
    </row>
    <row r="13" spans="1:7" ht="47.25">
      <c r="A13" s="331" t="s">
        <v>364</v>
      </c>
      <c r="B13" s="332" t="s">
        <v>365</v>
      </c>
    </row>
    <row r="14" spans="1:7" ht="47.25">
      <c r="A14" s="329" t="s">
        <v>366</v>
      </c>
      <c r="B14" s="330" t="s">
        <v>367</v>
      </c>
    </row>
    <row r="15" spans="1:7" ht="31.5">
      <c r="A15" s="331" t="s">
        <v>368</v>
      </c>
      <c r="B15" s="332" t="s">
        <v>369</v>
      </c>
    </row>
    <row r="16" spans="1:7" ht="31.5">
      <c r="A16" s="329" t="s">
        <v>370</v>
      </c>
      <c r="B16" s="330" t="s">
        <v>371</v>
      </c>
    </row>
    <row r="17" spans="1:2" ht="31.5">
      <c r="A17" s="331" t="s">
        <v>372</v>
      </c>
      <c r="B17" s="332" t="s">
        <v>373</v>
      </c>
    </row>
    <row r="18" spans="1:2" ht="31.5">
      <c r="A18" s="329" t="s">
        <v>374</v>
      </c>
      <c r="B18" s="330" t="s">
        <v>375</v>
      </c>
    </row>
    <row r="19" spans="1:2" ht="47.25">
      <c r="A19" s="331" t="s">
        <v>376</v>
      </c>
      <c r="B19" s="332" t="s">
        <v>377</v>
      </c>
    </row>
    <row r="20" spans="1:2" ht="31.5">
      <c r="A20" s="329" t="s">
        <v>378</v>
      </c>
      <c r="B20" s="330" t="s">
        <v>379</v>
      </c>
    </row>
    <row r="21" spans="1:2">
      <c r="A21" s="331" t="s">
        <v>380</v>
      </c>
      <c r="B21" s="332" t="s">
        <v>381</v>
      </c>
    </row>
    <row r="22" spans="1:2" ht="31.5">
      <c r="A22" s="329" t="s">
        <v>382</v>
      </c>
      <c r="B22" s="330" t="s">
        <v>383</v>
      </c>
    </row>
    <row r="23" spans="1:2">
      <c r="A23" s="331" t="s">
        <v>384</v>
      </c>
      <c r="B23" s="332" t="s">
        <v>385</v>
      </c>
    </row>
    <row r="24" spans="1:2">
      <c r="A24" s="329" t="s">
        <v>241</v>
      </c>
      <c r="B24" s="330" t="s">
        <v>386</v>
      </c>
    </row>
    <row r="25" spans="1:2" ht="31.5">
      <c r="A25" s="331" t="s">
        <v>387</v>
      </c>
      <c r="B25" s="332" t="s">
        <v>388</v>
      </c>
    </row>
    <row r="26" spans="1:2" ht="31.5">
      <c r="A26" s="329" t="s">
        <v>389</v>
      </c>
      <c r="B26" s="330" t="s">
        <v>390</v>
      </c>
    </row>
    <row r="27" spans="1:2" ht="31.5">
      <c r="A27" s="331" t="s">
        <v>391</v>
      </c>
      <c r="B27" s="332" t="s">
        <v>392</v>
      </c>
    </row>
    <row r="28" spans="1:2" ht="31.5">
      <c r="A28" s="329" t="s">
        <v>393</v>
      </c>
      <c r="B28" s="330" t="s">
        <v>394</v>
      </c>
    </row>
    <row r="29" spans="1:2" ht="63">
      <c r="A29" s="331" t="s">
        <v>395</v>
      </c>
      <c r="B29" s="332" t="s">
        <v>396</v>
      </c>
    </row>
    <row r="30" spans="1:2" ht="47.25">
      <c r="A30" s="329" t="s">
        <v>397</v>
      </c>
      <c r="B30" s="330" t="s">
        <v>398</v>
      </c>
    </row>
    <row r="31" spans="1:2" ht="31.5">
      <c r="A31" s="331" t="s">
        <v>399</v>
      </c>
      <c r="B31" s="332" t="s">
        <v>400</v>
      </c>
    </row>
    <row r="32" spans="1:2">
      <c r="A32" s="329" t="s">
        <v>401</v>
      </c>
      <c r="B32" s="330" t="s">
        <v>402</v>
      </c>
    </row>
    <row r="33" spans="1:2" ht="31.5">
      <c r="A33" s="331" t="s">
        <v>403</v>
      </c>
      <c r="B33" s="332" t="s">
        <v>404</v>
      </c>
    </row>
    <row r="34" spans="1:2" ht="31.5">
      <c r="A34" s="329" t="s">
        <v>405</v>
      </c>
      <c r="B34" s="330" t="s">
        <v>406</v>
      </c>
    </row>
    <row r="35" spans="1:2">
      <c r="A35" s="331" t="s">
        <v>407</v>
      </c>
      <c r="B35" s="332" t="s">
        <v>408</v>
      </c>
    </row>
    <row r="36" spans="1:2" ht="31.5">
      <c r="A36" s="329" t="s">
        <v>409</v>
      </c>
      <c r="B36" s="330" t="s">
        <v>410</v>
      </c>
    </row>
    <row r="37" spans="1:2" s="335" customFormat="1">
      <c r="A37" s="333"/>
      <c r="B37" s="334"/>
    </row>
    <row r="38" spans="1:2">
      <c r="A38" s="327" t="s">
        <v>355</v>
      </c>
      <c r="B38" s="336" t="s">
        <v>284</v>
      </c>
    </row>
    <row r="39" spans="1:2">
      <c r="B39" s="337"/>
    </row>
    <row r="40" spans="1:2" ht="27.6" customHeight="1">
      <c r="A40" s="605" t="s">
        <v>411</v>
      </c>
      <c r="B40" s="605"/>
    </row>
    <row r="42" spans="1:2" ht="189">
      <c r="A42" s="338" t="s">
        <v>412</v>
      </c>
      <c r="B42" s="339" t="s">
        <v>413</v>
      </c>
    </row>
    <row r="43" spans="1:2" ht="31.5">
      <c r="A43" s="331" t="s">
        <v>414</v>
      </c>
      <c r="B43" s="332" t="s">
        <v>415</v>
      </c>
    </row>
    <row r="46" spans="1:2">
      <c r="A46" s="327" t="s">
        <v>355</v>
      </c>
      <c r="B46" s="336" t="s">
        <v>416</v>
      </c>
    </row>
    <row r="48" spans="1:2" ht="55.15" customHeight="1">
      <c r="A48" s="611" t="s">
        <v>417</v>
      </c>
      <c r="B48" s="611"/>
    </row>
    <row r="49" spans="1:14" ht="28.15" customHeight="1" thickBot="1">
      <c r="A49" s="605" t="s">
        <v>418</v>
      </c>
      <c r="B49" s="605"/>
    </row>
    <row r="50" spans="1:14" ht="17.25" thickTop="1" thickBot="1">
      <c r="A50" s="231" t="s">
        <v>288</v>
      </c>
      <c r="B50" s="340" t="s">
        <v>289</v>
      </c>
      <c r="C50"/>
      <c r="D50"/>
      <c r="E50"/>
      <c r="F50"/>
      <c r="G50"/>
      <c r="H50"/>
      <c r="I50"/>
      <c r="J50"/>
      <c r="K50"/>
      <c r="L50"/>
      <c r="M50"/>
      <c r="N50"/>
    </row>
    <row r="51" spans="1:14" ht="49.9" customHeight="1" thickTop="1">
      <c r="A51" s="331" t="s">
        <v>291</v>
      </c>
      <c r="B51" s="332" t="s">
        <v>419</v>
      </c>
      <c r="C51"/>
      <c r="D51"/>
      <c r="E51"/>
      <c r="F51"/>
      <c r="G51"/>
      <c r="H51"/>
      <c r="I51"/>
      <c r="J51"/>
      <c r="K51"/>
      <c r="L51"/>
      <c r="M51"/>
      <c r="N51"/>
    </row>
    <row r="52" spans="1:14" ht="63">
      <c r="A52" s="329" t="s">
        <v>292</v>
      </c>
      <c r="B52" s="330" t="s">
        <v>420</v>
      </c>
    </row>
    <row r="53" spans="1:14" ht="63">
      <c r="A53" s="331" t="s">
        <v>421</v>
      </c>
      <c r="B53" s="332" t="s">
        <v>422</v>
      </c>
    </row>
    <row r="54" spans="1:14" ht="16.5" thickBot="1">
      <c r="C54"/>
      <c r="D54"/>
      <c r="E54"/>
      <c r="F54"/>
      <c r="G54"/>
      <c r="H54"/>
      <c r="I54"/>
      <c r="J54"/>
      <c r="K54"/>
      <c r="L54"/>
      <c r="M54"/>
      <c r="N54"/>
    </row>
    <row r="55" spans="1:14" ht="17.25" thickTop="1" thickBot="1">
      <c r="A55" s="233" t="s">
        <v>296</v>
      </c>
      <c r="B55" s="341" t="s">
        <v>297</v>
      </c>
      <c r="C55"/>
      <c r="D55"/>
      <c r="E55"/>
      <c r="F55"/>
      <c r="G55"/>
      <c r="H55"/>
      <c r="I55"/>
      <c r="J55"/>
      <c r="K55"/>
      <c r="L55"/>
      <c r="M55"/>
      <c r="N55"/>
    </row>
    <row r="56" spans="1:14" ht="16.5" thickTop="1"/>
    <row r="57" spans="1:14" ht="34.15" customHeight="1">
      <c r="A57" s="609" t="s">
        <v>423</v>
      </c>
      <c r="B57" s="609"/>
    </row>
    <row r="59" spans="1:14">
      <c r="A59" s="342" t="s">
        <v>424</v>
      </c>
    </row>
    <row r="60" spans="1:14">
      <c r="A60" s="343" t="s">
        <v>298</v>
      </c>
      <c r="B60" s="325" t="s">
        <v>425</v>
      </c>
    </row>
    <row r="61" spans="1:14">
      <c r="A61" s="343" t="s">
        <v>299</v>
      </c>
      <c r="B61" s="325" t="s">
        <v>426</v>
      </c>
    </row>
    <row r="62" spans="1:14">
      <c r="A62" s="343" t="s">
        <v>300</v>
      </c>
      <c r="B62" s="325" t="s">
        <v>427</v>
      </c>
    </row>
    <row r="63" spans="1:14">
      <c r="A63" s="343" t="s">
        <v>301</v>
      </c>
      <c r="B63" s="325" t="s">
        <v>428</v>
      </c>
    </row>
    <row r="64" spans="1:14">
      <c r="A64" s="343" t="s">
        <v>302</v>
      </c>
      <c r="B64" s="325" t="s">
        <v>429</v>
      </c>
    </row>
    <row r="65" spans="1:2">
      <c r="A65" s="343" t="s">
        <v>304</v>
      </c>
      <c r="B65" s="325" t="s">
        <v>430</v>
      </c>
    </row>
    <row r="66" spans="1:2">
      <c r="A66" s="343" t="s">
        <v>305</v>
      </c>
      <c r="B66" s="325" t="s">
        <v>431</v>
      </c>
    </row>
    <row r="67" spans="1:2" ht="31.5">
      <c r="A67" s="344" t="s">
        <v>306</v>
      </c>
      <c r="B67" s="328" t="s">
        <v>432</v>
      </c>
    </row>
    <row r="68" spans="1:2">
      <c r="A68" s="343" t="s">
        <v>433</v>
      </c>
      <c r="B68" s="325" t="s">
        <v>434</v>
      </c>
    </row>
    <row r="69" spans="1:2" ht="47.25">
      <c r="A69" s="344" t="s">
        <v>435</v>
      </c>
      <c r="B69" s="345" t="s">
        <v>436</v>
      </c>
    </row>
    <row r="70" spans="1:2">
      <c r="A70" s="344" t="s">
        <v>437</v>
      </c>
      <c r="B70" s="328" t="s">
        <v>438</v>
      </c>
    </row>
    <row r="71" spans="1:2">
      <c r="A71" s="344"/>
      <c r="B71" s="328"/>
    </row>
    <row r="73" spans="1:2">
      <c r="A73" s="342" t="s">
        <v>439</v>
      </c>
    </row>
    <row r="74" spans="1:2">
      <c r="A74" s="343" t="s">
        <v>298</v>
      </c>
      <c r="B74" s="325" t="s">
        <v>425</v>
      </c>
    </row>
    <row r="75" spans="1:2">
      <c r="A75" s="343" t="s">
        <v>299</v>
      </c>
      <c r="B75" s="325" t="s">
        <v>426</v>
      </c>
    </row>
    <row r="76" spans="1:2">
      <c r="A76" s="343" t="s">
        <v>300</v>
      </c>
      <c r="B76" s="325" t="s">
        <v>427</v>
      </c>
    </row>
    <row r="77" spans="1:2">
      <c r="A77" s="343" t="s">
        <v>301</v>
      </c>
      <c r="B77" s="325" t="s">
        <v>428</v>
      </c>
    </row>
    <row r="78" spans="1:2">
      <c r="A78" s="343" t="s">
        <v>302</v>
      </c>
      <c r="B78" s="325" t="s">
        <v>429</v>
      </c>
    </row>
    <row r="79" spans="1:2">
      <c r="A79" s="343" t="s">
        <v>304</v>
      </c>
      <c r="B79" s="325" t="s">
        <v>430</v>
      </c>
    </row>
    <row r="80" spans="1:2" ht="47.25">
      <c r="A80" s="338" t="s">
        <v>440</v>
      </c>
      <c r="B80" s="328" t="s">
        <v>441</v>
      </c>
    </row>
    <row r="81" spans="1:16" ht="47.25">
      <c r="A81" s="346" t="s">
        <v>442</v>
      </c>
      <c r="B81" s="328" t="s">
        <v>443</v>
      </c>
    </row>
    <row r="82" spans="1:16" ht="31.5">
      <c r="A82" s="344" t="s">
        <v>310</v>
      </c>
      <c r="B82" s="328" t="s">
        <v>444</v>
      </c>
    </row>
    <row r="83" spans="1:16" ht="31.5">
      <c r="A83" s="344" t="s">
        <v>306</v>
      </c>
      <c r="B83" s="328" t="s">
        <v>445</v>
      </c>
    </row>
    <row r="84" spans="1:16">
      <c r="A84" s="343" t="s">
        <v>433</v>
      </c>
      <c r="B84" s="325" t="s">
        <v>434</v>
      </c>
    </row>
    <row r="85" spans="1:16" ht="47.25">
      <c r="A85" s="344" t="s">
        <v>435</v>
      </c>
      <c r="B85" s="345" t="s">
        <v>436</v>
      </c>
    </row>
    <row r="86" spans="1:16">
      <c r="A86" s="344" t="s">
        <v>437</v>
      </c>
      <c r="B86" s="328" t="s">
        <v>438</v>
      </c>
    </row>
    <row r="88" spans="1:16" ht="16.5" thickBot="1"/>
    <row r="89" spans="1:16" ht="17.25" thickTop="1" thickBot="1">
      <c r="A89" s="231" t="s">
        <v>446</v>
      </c>
      <c r="B89" s="347" t="s">
        <v>330</v>
      </c>
      <c r="C89"/>
      <c r="D89"/>
      <c r="E89"/>
      <c r="F89"/>
      <c r="G89"/>
      <c r="H89"/>
      <c r="I89"/>
      <c r="J89"/>
      <c r="K89"/>
      <c r="L89"/>
      <c r="M89"/>
      <c r="N89"/>
      <c r="O89"/>
      <c r="P89"/>
    </row>
    <row r="90" spans="1:16" ht="16.5" thickTop="1"/>
    <row r="91" spans="1:16" ht="52.15" customHeight="1">
      <c r="A91" s="603" t="s">
        <v>447</v>
      </c>
      <c r="B91" s="603"/>
    </row>
    <row r="93" spans="1:16" ht="44.45" customHeight="1">
      <c r="A93" s="604" t="s">
        <v>448</v>
      </c>
      <c r="B93" s="604"/>
    </row>
    <row r="95" spans="1:16">
      <c r="A95" s="325" t="s">
        <v>449</v>
      </c>
      <c r="B95" s="347" t="s">
        <v>450</v>
      </c>
    </row>
    <row r="96" spans="1:16">
      <c r="B96" s="325" t="s">
        <v>451</v>
      </c>
    </row>
    <row r="97" spans="1:2">
      <c r="B97" s="325" t="s">
        <v>451</v>
      </c>
    </row>
    <row r="99" spans="1:2" ht="31.5">
      <c r="B99" s="347" t="s">
        <v>452</v>
      </c>
    </row>
    <row r="100" spans="1:2">
      <c r="B100" s="325" t="s">
        <v>451</v>
      </c>
    </row>
    <row r="101" spans="1:2">
      <c r="B101" s="325" t="s">
        <v>451</v>
      </c>
    </row>
    <row r="103" spans="1:2">
      <c r="A103" s="342" t="s">
        <v>424</v>
      </c>
    </row>
    <row r="104" spans="1:2">
      <c r="A104" s="343" t="s">
        <v>298</v>
      </c>
      <c r="B104" s="325" t="s">
        <v>425</v>
      </c>
    </row>
    <row r="105" spans="1:2">
      <c r="A105" s="343" t="s">
        <v>299</v>
      </c>
      <c r="B105" s="325" t="s">
        <v>426</v>
      </c>
    </row>
    <row r="106" spans="1:2">
      <c r="A106" s="343" t="s">
        <v>300</v>
      </c>
      <c r="B106" s="325" t="s">
        <v>427</v>
      </c>
    </row>
    <row r="107" spans="1:2">
      <c r="A107" s="343" t="s">
        <v>301</v>
      </c>
      <c r="B107" s="325" t="s">
        <v>428</v>
      </c>
    </row>
    <row r="108" spans="1:2">
      <c r="A108" s="343" t="s">
        <v>302</v>
      </c>
      <c r="B108" s="325" t="s">
        <v>429</v>
      </c>
    </row>
    <row r="109" spans="1:2">
      <c r="A109" s="343" t="s">
        <v>304</v>
      </c>
      <c r="B109" s="325" t="s">
        <v>430</v>
      </c>
    </row>
    <row r="110" spans="1:2">
      <c r="A110" s="343" t="s">
        <v>453</v>
      </c>
      <c r="B110" s="325" t="s">
        <v>454</v>
      </c>
    </row>
    <row r="111" spans="1:2" ht="31.5">
      <c r="A111" s="344" t="s">
        <v>306</v>
      </c>
      <c r="B111" s="328" t="s">
        <v>455</v>
      </c>
    </row>
    <row r="112" spans="1:2">
      <c r="A112" s="343" t="s">
        <v>433</v>
      </c>
      <c r="B112" s="325" t="s">
        <v>434</v>
      </c>
    </row>
    <row r="113" spans="1:2" ht="47.25">
      <c r="A113" s="344" t="s">
        <v>435</v>
      </c>
      <c r="B113" s="345" t="s">
        <v>436</v>
      </c>
    </row>
    <row r="114" spans="1:2">
      <c r="A114" s="344" t="s">
        <v>437</v>
      </c>
      <c r="B114" s="328" t="s">
        <v>438</v>
      </c>
    </row>
    <row r="115" spans="1:2">
      <c r="A115" s="344"/>
      <c r="B115" s="328"/>
    </row>
    <row r="116" spans="1:2">
      <c r="A116" s="344"/>
      <c r="B116" s="328"/>
    </row>
    <row r="117" spans="1:2">
      <c r="A117" s="344"/>
      <c r="B117" s="328"/>
    </row>
    <row r="119" spans="1:2">
      <c r="A119" s="342" t="s">
        <v>439</v>
      </c>
    </row>
    <row r="120" spans="1:2">
      <c r="A120" s="343" t="s">
        <v>298</v>
      </c>
      <c r="B120" s="325" t="s">
        <v>425</v>
      </c>
    </row>
    <row r="121" spans="1:2">
      <c r="A121" s="343" t="s">
        <v>299</v>
      </c>
      <c r="B121" s="325" t="s">
        <v>426</v>
      </c>
    </row>
    <row r="122" spans="1:2">
      <c r="A122" s="343" t="s">
        <v>300</v>
      </c>
      <c r="B122" s="325" t="s">
        <v>427</v>
      </c>
    </row>
    <row r="123" spans="1:2">
      <c r="A123" s="343" t="s">
        <v>301</v>
      </c>
      <c r="B123" s="325" t="s">
        <v>428</v>
      </c>
    </row>
    <row r="124" spans="1:2">
      <c r="A124" s="343" t="s">
        <v>302</v>
      </c>
      <c r="B124" s="325" t="s">
        <v>429</v>
      </c>
    </row>
    <row r="125" spans="1:2">
      <c r="A125" s="343" t="s">
        <v>304</v>
      </c>
      <c r="B125" s="325" t="s">
        <v>430</v>
      </c>
    </row>
    <row r="126" spans="1:2">
      <c r="A126" s="344" t="s">
        <v>456</v>
      </c>
      <c r="B126" s="328" t="s">
        <v>457</v>
      </c>
    </row>
    <row r="127" spans="1:2">
      <c r="A127" s="344" t="s">
        <v>306</v>
      </c>
      <c r="B127" s="328" t="s">
        <v>458</v>
      </c>
    </row>
    <row r="128" spans="1:2">
      <c r="A128" s="343" t="s">
        <v>433</v>
      </c>
      <c r="B128" s="325" t="s">
        <v>434</v>
      </c>
    </row>
    <row r="129" spans="1:2" ht="47.25">
      <c r="A129" s="344" t="s">
        <v>435</v>
      </c>
      <c r="B129" s="345" t="s">
        <v>436</v>
      </c>
    </row>
    <row r="130" spans="1:2">
      <c r="A130" s="344" t="s">
        <v>437</v>
      </c>
      <c r="B130" s="328" t="s">
        <v>438</v>
      </c>
    </row>
    <row r="133" spans="1:2">
      <c r="A133" s="327" t="s">
        <v>355</v>
      </c>
      <c r="B133" s="336" t="s">
        <v>335</v>
      </c>
    </row>
    <row r="135" spans="1:2" ht="40.15" customHeight="1">
      <c r="A135" s="605" t="s">
        <v>459</v>
      </c>
      <c r="B135" s="605"/>
    </row>
    <row r="137" spans="1:2" ht="31.5">
      <c r="A137" s="346" t="s">
        <v>460</v>
      </c>
      <c r="B137" s="348" t="s">
        <v>461</v>
      </c>
    </row>
    <row r="138" spans="1:2">
      <c r="A138" s="331" t="s">
        <v>462</v>
      </c>
      <c r="B138" s="332" t="s">
        <v>463</v>
      </c>
    </row>
    <row r="139" spans="1:2">
      <c r="A139" s="346" t="s">
        <v>311</v>
      </c>
      <c r="B139" s="348" t="s">
        <v>464</v>
      </c>
    </row>
    <row r="142" spans="1:2">
      <c r="A142" s="327" t="s">
        <v>355</v>
      </c>
      <c r="B142" s="336" t="s">
        <v>503</v>
      </c>
    </row>
    <row r="144" spans="1:2" ht="151.9" customHeight="1">
      <c r="A144" s="605" t="s">
        <v>504</v>
      </c>
      <c r="B144" s="605"/>
    </row>
    <row r="145" spans="1:2" ht="53.45" customHeight="1">
      <c r="A145" s="606" t="s">
        <v>505</v>
      </c>
      <c r="B145" s="606"/>
    </row>
    <row r="147" spans="1:2">
      <c r="A147" s="602" t="s">
        <v>487</v>
      </c>
      <c r="B147" s="602"/>
    </row>
    <row r="148" spans="1:2" ht="36" customHeight="1">
      <c r="A148" s="607" t="s">
        <v>491</v>
      </c>
      <c r="B148" s="607"/>
    </row>
    <row r="149" spans="1:2">
      <c r="A149" s="608" t="s">
        <v>492</v>
      </c>
      <c r="B149" s="608"/>
    </row>
    <row r="150" spans="1:2">
      <c r="A150" s="608" t="s">
        <v>493</v>
      </c>
      <c r="B150" s="608"/>
    </row>
    <row r="151" spans="1:2">
      <c r="A151" s="602" t="s">
        <v>494</v>
      </c>
      <c r="B151" s="602"/>
    </row>
    <row r="152" spans="1:2">
      <c r="A152" s="601" t="s">
        <v>495</v>
      </c>
      <c r="B152" s="601"/>
    </row>
    <row r="153" spans="1:2">
      <c r="A153" s="601" t="s">
        <v>506</v>
      </c>
      <c r="B153" s="601"/>
    </row>
    <row r="154" spans="1:2">
      <c r="A154" s="601" t="s">
        <v>507</v>
      </c>
      <c r="B154" s="601"/>
    </row>
    <row r="155" spans="1:2">
      <c r="A155" s="601" t="s">
        <v>508</v>
      </c>
      <c r="B155" s="601"/>
    </row>
    <row r="156" spans="1:2">
      <c r="A156" s="602" t="s">
        <v>499</v>
      </c>
      <c r="B156" s="602"/>
    </row>
    <row r="157" spans="1:2">
      <c r="A157" s="601" t="s">
        <v>500</v>
      </c>
      <c r="B157" s="601"/>
    </row>
    <row r="158" spans="1:2">
      <c r="A158" s="601" t="s">
        <v>495</v>
      </c>
      <c r="B158" s="601"/>
    </row>
    <row r="159" spans="1:2">
      <c r="A159" s="601" t="s">
        <v>509</v>
      </c>
      <c r="B159" s="601"/>
    </row>
    <row r="160" spans="1:2">
      <c r="A160" s="601" t="s">
        <v>502</v>
      </c>
      <c r="B160" s="601"/>
    </row>
  </sheetData>
  <mergeCells count="25">
    <mergeCell ref="A57:B57"/>
    <mergeCell ref="A3:B3"/>
    <mergeCell ref="A8:B8"/>
    <mergeCell ref="A40:B40"/>
    <mergeCell ref="A48:B48"/>
    <mergeCell ref="A49:B49"/>
    <mergeCell ref="A153:B153"/>
    <mergeCell ref="A91:B91"/>
    <mergeCell ref="A93:B93"/>
    <mergeCell ref="A135:B135"/>
    <mergeCell ref="A144:B144"/>
    <mergeCell ref="A145:B145"/>
    <mergeCell ref="A147:B147"/>
    <mergeCell ref="A148:B148"/>
    <mergeCell ref="A149:B149"/>
    <mergeCell ref="A150:B150"/>
    <mergeCell ref="A151:B151"/>
    <mergeCell ref="A152:B152"/>
    <mergeCell ref="A160:B160"/>
    <mergeCell ref="A154:B154"/>
    <mergeCell ref="A155:B155"/>
    <mergeCell ref="A156:B156"/>
    <mergeCell ref="A157:B157"/>
    <mergeCell ref="A158:B158"/>
    <mergeCell ref="A159:B15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2024-09-05T21:01:49Z</cp:lastPrinted>
  <dcterms:created xsi:type="dcterms:W3CDTF">2024-05-08T04:20:48Z</dcterms:created>
  <dcterms:modified xsi:type="dcterms:W3CDTF">2024-09-06T18:08:37Z</dcterms:modified>
</cp:coreProperties>
</file>