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ecre\Desktop\DAVID.UES.SESESPO\FOFISP 2024\INFORMES FOFISP 2024\5. INFORME MAYO 2024\"/>
    </mc:Choice>
  </mc:AlternateContent>
  <bookViews>
    <workbookView xWindow="-120" yWindow="-120" windowWidth="29040" windowHeight="15720" tabRatio="788"/>
  </bookViews>
  <sheets>
    <sheet name="AFF OAX" sheetId="1" r:id="rId1"/>
    <sheet name="AVANCE RENDIMIENTOS FINANCIEROS" sheetId="2" r:id="rId2"/>
    <sheet name="MINISTRACIONES-RENDIMIENTOS" sheetId="3" r:id="rId3"/>
    <sheet name="REINTEGRO DE RECURSOS" sheetId="4" r:id="rId4"/>
    <sheet name="VALIDACIÓN AUTOGRAFA" sheetId="6" r:id="rId5"/>
    <sheet name="INSTRUCTIVO" sheetId="7" r:id="rId6"/>
  </sheets>
  <externalReferences>
    <externalReference r:id="rId7"/>
    <externalReference r:id="rId8"/>
    <externalReference r:id="rId9"/>
    <externalReference r:id="rId10"/>
    <externalReference r:id="rId11"/>
  </externalReferences>
  <definedNames>
    <definedName name="_xlnm._FilterDatabase" localSheetId="0" hidden="1">'AFF OAX'!$A$25:$BD$371</definedName>
    <definedName name="_xlnm._FilterDatabase" localSheetId="1" hidden="1">'AVANCE RENDIMIENTOS FINANCIEROS'!$A$25:$S$371</definedName>
    <definedName name="_xlnm._FilterDatabase" localSheetId="2">#REF!</definedName>
    <definedName name="_xlnm._FilterDatabase" localSheetId="3" hidden="1">'REINTEGRO DE RECURSOS'!#REF!</definedName>
    <definedName name="_xlnm._FilterDatabase" localSheetId="4" hidden="1">'VALIDACIÓN AUTOGRAFA'!#REF!</definedName>
    <definedName name="_xlnm._FilterDatabase">#REF!</definedName>
    <definedName name="a" localSheetId="0">#REF!</definedName>
    <definedName name="a" localSheetId="1">#REF!</definedName>
    <definedName name="a">#REF!</definedName>
    <definedName name="_xlnm.Print_Area" localSheetId="5">INSTRUCTIVO!$A$2:$B$87</definedName>
    <definedName name="_xlnm.Print_Area" localSheetId="2">'MINISTRACIONES-RENDIMIENTOS'!$B$1:$R$202</definedName>
    <definedName name="_xlnm.Print_Area" localSheetId="3">'REINTEGRO DE RECURSOS'!$A$1:$H$60</definedName>
    <definedName name="_xlnm.Print_Area" localSheetId="4">'VALIDACIÓN AUTOGRAFA'!$C$1:$L$54</definedName>
    <definedName name="CAPACITACIONFGE">[1]FGE!$A$456:$U$622</definedName>
    <definedName name="Categorías_de_gastos" localSheetId="0">#REF!</definedName>
    <definedName name="Categorías_de_gastos" localSheetId="1">#REF!</definedName>
    <definedName name="Categorías_de_gastos">#REF!</definedName>
    <definedName name="control">[1]SESESP!$A$309:$V$542</definedName>
    <definedName name="datosum">'[2]2015 ESTRUCTURA'!$N$56:$N$3552</definedName>
    <definedName name="e" localSheetId="0">#REF!</definedName>
    <definedName name="e" localSheetId="1">#REF!</definedName>
    <definedName name="e">#REF!</definedName>
    <definedName name="FORTALECIMIENTOFGE">[1]FGE!$A$1081:$V$1594</definedName>
    <definedName name="JUSTICIA">[1]FGE!$A$146:$V$369</definedName>
    <definedName name="MiColumna" localSheetId="0">'[3]24 San Luis Potosi'!#REF!</definedName>
    <definedName name="MiColumna" localSheetId="1">'[3]24 San Luis Potosi'!#REF!</definedName>
    <definedName name="MiColumna" localSheetId="2">'[3]24 San Luis Potosi'!#REF!</definedName>
    <definedName name="MiColumna" localSheetId="3">'[3]24 San Luis Potosi'!#REF!</definedName>
    <definedName name="MiColumna" localSheetId="4">'[4]24 San Luis Potosi'!#REF!</definedName>
    <definedName name="MiColumna">'[3]24 San Luis Potosi'!#REF!</definedName>
    <definedName name="MiFila" localSheetId="0">'[3]24 San Luis Potosi'!#REF!</definedName>
    <definedName name="MiFila" localSheetId="1">'[3]24 San Luis Potosi'!#REF!</definedName>
    <definedName name="MiFila" localSheetId="2">'[3]24 San Luis Potosi'!#REF!</definedName>
    <definedName name="MiFila" localSheetId="3">'[3]24 San Luis Potosi'!#REF!</definedName>
    <definedName name="MiFila" localSheetId="4">'[4]24 San Luis Potosi'!#REF!</definedName>
    <definedName name="MiFila">'[3]24 San Luis Potosi'!#REF!</definedName>
    <definedName name="O164." localSheetId="0">'AFF OAX'!#REF!</definedName>
    <definedName name="O164." localSheetId="1">'AVANCE RENDIMIENTOS FINANCIEROS'!#REF!</definedName>
    <definedName name="O164.">[5]ESTRUCTURA!#REF!</definedName>
    <definedName name="penitenciario">[1]SSP!$A$2145:$V$2597</definedName>
    <definedName name="PROFESIONALIZACION">[1]SESESP!$A$58:$V$307</definedName>
    <definedName name="RED">[1]C4!$A$55:$V$189</definedName>
    <definedName name="TAM" localSheetId="0">'[3]24 San Luis Potosi'!#REF!</definedName>
    <definedName name="TAM" localSheetId="1">'[3]24 San Luis Potosi'!#REF!</definedName>
    <definedName name="TAM">'[3]24 San Luis Potosi'!#REF!</definedName>
    <definedName name="TAMAULIPAS">[5]ESTRUCTURA!#REF!</definedName>
    <definedName name="_xlnm.Print_Titles" localSheetId="0">'AFF OAX'!$1:$24</definedName>
    <definedName name="_xlnm.Print_Titles" localSheetId="1">'AVANCE RENDIMIENTOS FINANCIEROS'!$1:$24</definedName>
    <definedName name="_xlnm.Print_Titles" localSheetId="2">'MINISTRACIONES-RENDIMIENTOS'!$1:$2</definedName>
    <definedName name="xxx" localSheetId="0">'[3]24 San Luis Potosi'!#REF!</definedName>
    <definedName name="xxx" localSheetId="1">'[3]24 San Luis Potosi'!#REF!</definedName>
    <definedName name="xxx" localSheetId="2">'[3]24 San Luis Potosi'!#REF!</definedName>
    <definedName name="xxx" localSheetId="3">'[3]24 San Luis Potosi'!#REF!</definedName>
    <definedName name="xxx" localSheetId="4">'[4]24 San Luis Potosi'!#REF!</definedName>
    <definedName name="xxx">'[3]24 San Luis Potosi'!#REF!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6" l="1"/>
  <c r="C3"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2" i="6"/>
  <c r="B11" i="6"/>
  <c r="B21" i="2" l="1"/>
  <c r="B5" i="3"/>
  <c r="B3" i="3"/>
  <c r="B4" i="4" s="1"/>
  <c r="F59" i="4"/>
  <c r="F45" i="6" s="1"/>
  <c r="D59" i="4"/>
  <c r="E45" i="6" s="1"/>
  <c r="H57" i="4"/>
  <c r="H55" i="4"/>
  <c r="H53" i="4"/>
  <c r="H51" i="4"/>
  <c r="H49" i="4"/>
  <c r="H47" i="4"/>
  <c r="H45" i="4"/>
  <c r="H43" i="4"/>
  <c r="H41" i="4"/>
  <c r="H39" i="4"/>
  <c r="H37" i="4"/>
  <c r="F31" i="4"/>
  <c r="F39" i="6" s="1"/>
  <c r="D31" i="4"/>
  <c r="E39" i="6" s="1"/>
  <c r="H29" i="4"/>
  <c r="H27" i="4"/>
  <c r="H25" i="4"/>
  <c r="H23" i="4"/>
  <c r="H21" i="4"/>
  <c r="H19" i="4"/>
  <c r="H17" i="4"/>
  <c r="H15" i="4"/>
  <c r="H13" i="4"/>
  <c r="H11" i="4"/>
  <c r="H9" i="4"/>
  <c r="O199" i="3"/>
  <c r="N199" i="3"/>
  <c r="L199" i="3"/>
  <c r="F199" i="3"/>
  <c r="E199" i="3"/>
  <c r="C199" i="3"/>
  <c r="P198" i="3"/>
  <c r="G198" i="3"/>
  <c r="P197" i="3"/>
  <c r="G197" i="3"/>
  <c r="P196" i="3"/>
  <c r="G196" i="3"/>
  <c r="P195" i="3"/>
  <c r="G195" i="3"/>
  <c r="P194" i="3"/>
  <c r="G194" i="3"/>
  <c r="P193" i="3"/>
  <c r="G193" i="3"/>
  <c r="P192" i="3"/>
  <c r="G192" i="3"/>
  <c r="P191" i="3"/>
  <c r="G191" i="3"/>
  <c r="P190" i="3"/>
  <c r="G190" i="3"/>
  <c r="P189" i="3"/>
  <c r="G189" i="3"/>
  <c r="P188" i="3"/>
  <c r="G188" i="3"/>
  <c r="P187" i="3"/>
  <c r="G187" i="3"/>
  <c r="P186" i="3"/>
  <c r="G186" i="3"/>
  <c r="P185" i="3"/>
  <c r="G185" i="3"/>
  <c r="P184" i="3"/>
  <c r="G184" i="3"/>
  <c r="P183" i="3"/>
  <c r="G183" i="3"/>
  <c r="G199" i="3" s="1"/>
  <c r="O168" i="3"/>
  <c r="N168" i="3"/>
  <c r="L168" i="3"/>
  <c r="F168" i="3"/>
  <c r="E168" i="3"/>
  <c r="C168" i="3"/>
  <c r="P167" i="3"/>
  <c r="G167" i="3"/>
  <c r="P166" i="3"/>
  <c r="G166" i="3"/>
  <c r="P165" i="3"/>
  <c r="G165" i="3"/>
  <c r="P164" i="3"/>
  <c r="G164" i="3"/>
  <c r="P163" i="3"/>
  <c r="G163" i="3"/>
  <c r="P162" i="3"/>
  <c r="G162" i="3"/>
  <c r="P161" i="3"/>
  <c r="G161" i="3"/>
  <c r="P160" i="3"/>
  <c r="G160" i="3"/>
  <c r="P159" i="3"/>
  <c r="G159" i="3"/>
  <c r="P158" i="3"/>
  <c r="G158" i="3"/>
  <c r="P157" i="3"/>
  <c r="G157" i="3"/>
  <c r="P156" i="3"/>
  <c r="G156" i="3"/>
  <c r="P155" i="3"/>
  <c r="G155" i="3"/>
  <c r="P154" i="3"/>
  <c r="G154" i="3"/>
  <c r="P153" i="3"/>
  <c r="G153" i="3"/>
  <c r="P152" i="3"/>
  <c r="P168" i="3" s="1"/>
  <c r="G152" i="3"/>
  <c r="O137" i="3"/>
  <c r="N137" i="3"/>
  <c r="L137" i="3"/>
  <c r="F137" i="3"/>
  <c r="E137" i="3"/>
  <c r="C137" i="3"/>
  <c r="P136" i="3"/>
  <c r="G136" i="3"/>
  <c r="P135" i="3"/>
  <c r="G135" i="3"/>
  <c r="P134" i="3"/>
  <c r="G134" i="3"/>
  <c r="P133" i="3"/>
  <c r="G133" i="3"/>
  <c r="P132" i="3"/>
  <c r="G132" i="3"/>
  <c r="P131" i="3"/>
  <c r="G131" i="3"/>
  <c r="P130" i="3"/>
  <c r="G130" i="3"/>
  <c r="P129" i="3"/>
  <c r="G129" i="3"/>
  <c r="P128" i="3"/>
  <c r="G128" i="3"/>
  <c r="P127" i="3"/>
  <c r="G127" i="3"/>
  <c r="P126" i="3"/>
  <c r="G126" i="3"/>
  <c r="P125" i="3"/>
  <c r="G125" i="3"/>
  <c r="P124" i="3"/>
  <c r="G124" i="3"/>
  <c r="P123" i="3"/>
  <c r="G123" i="3"/>
  <c r="P122" i="3"/>
  <c r="G122" i="3"/>
  <c r="P121" i="3"/>
  <c r="G121" i="3"/>
  <c r="G137" i="3" s="1"/>
  <c r="O106" i="3"/>
  <c r="N106" i="3"/>
  <c r="L106" i="3"/>
  <c r="F106" i="3"/>
  <c r="E106" i="3"/>
  <c r="C106" i="3"/>
  <c r="P105" i="3"/>
  <c r="G105" i="3"/>
  <c r="P104" i="3"/>
  <c r="G104" i="3"/>
  <c r="P103" i="3"/>
  <c r="G103" i="3"/>
  <c r="P102" i="3"/>
  <c r="G102" i="3"/>
  <c r="P101" i="3"/>
  <c r="G101" i="3"/>
  <c r="P100" i="3"/>
  <c r="G100" i="3"/>
  <c r="P99" i="3"/>
  <c r="G99" i="3"/>
  <c r="P98" i="3"/>
  <c r="G98" i="3"/>
  <c r="P97" i="3"/>
  <c r="G97" i="3"/>
  <c r="P96" i="3"/>
  <c r="G96" i="3"/>
  <c r="P95" i="3"/>
  <c r="G95" i="3"/>
  <c r="P94" i="3"/>
  <c r="G94" i="3"/>
  <c r="P93" i="3"/>
  <c r="G93" i="3"/>
  <c r="P92" i="3"/>
  <c r="G92" i="3"/>
  <c r="P91" i="3"/>
  <c r="G91" i="3"/>
  <c r="P90" i="3"/>
  <c r="P106" i="3" s="1"/>
  <c r="G90" i="3"/>
  <c r="O75" i="3"/>
  <c r="N75" i="3"/>
  <c r="L75" i="3"/>
  <c r="F75" i="3"/>
  <c r="E75" i="3"/>
  <c r="C75" i="3"/>
  <c r="P74" i="3"/>
  <c r="G74" i="3"/>
  <c r="P73" i="3"/>
  <c r="G73" i="3"/>
  <c r="P72" i="3"/>
  <c r="G72" i="3"/>
  <c r="P71" i="3"/>
  <c r="G71" i="3"/>
  <c r="P70" i="3"/>
  <c r="G70" i="3"/>
  <c r="P69" i="3"/>
  <c r="G69" i="3"/>
  <c r="P68" i="3"/>
  <c r="G68" i="3"/>
  <c r="P67" i="3"/>
  <c r="G67" i="3"/>
  <c r="P66" i="3"/>
  <c r="G66" i="3"/>
  <c r="P65" i="3"/>
  <c r="G65" i="3"/>
  <c r="P64" i="3"/>
  <c r="G64" i="3"/>
  <c r="P63" i="3"/>
  <c r="G63" i="3"/>
  <c r="P62" i="3"/>
  <c r="G62" i="3"/>
  <c r="P61" i="3"/>
  <c r="G61" i="3"/>
  <c r="P60" i="3"/>
  <c r="G60" i="3"/>
  <c r="P59" i="3"/>
  <c r="G59" i="3"/>
  <c r="O43" i="3"/>
  <c r="N43" i="3"/>
  <c r="L43" i="3"/>
  <c r="F43" i="3"/>
  <c r="E43" i="3"/>
  <c r="C43" i="3"/>
  <c r="D9" i="3" s="1"/>
  <c r="E33" i="6" s="1"/>
  <c r="P42" i="3"/>
  <c r="G42" i="3"/>
  <c r="P41" i="3"/>
  <c r="G41" i="3"/>
  <c r="P40" i="3"/>
  <c r="G40" i="3"/>
  <c r="P39" i="3"/>
  <c r="G39" i="3"/>
  <c r="P38" i="3"/>
  <c r="G38" i="3"/>
  <c r="P37" i="3"/>
  <c r="G37" i="3"/>
  <c r="P36" i="3"/>
  <c r="G36" i="3"/>
  <c r="P35" i="3"/>
  <c r="G35" i="3"/>
  <c r="P34" i="3"/>
  <c r="G34" i="3"/>
  <c r="P33" i="3"/>
  <c r="G33" i="3"/>
  <c r="P32" i="3"/>
  <c r="G32" i="3"/>
  <c r="P31" i="3"/>
  <c r="G31" i="3"/>
  <c r="P30" i="3"/>
  <c r="G30" i="3"/>
  <c r="P29" i="3"/>
  <c r="G29" i="3"/>
  <c r="P28" i="3"/>
  <c r="G28" i="3"/>
  <c r="P27" i="3"/>
  <c r="P43" i="3" s="1"/>
  <c r="G27" i="3"/>
  <c r="M9" i="3"/>
  <c r="F33" i="6" s="1"/>
  <c r="G33" i="6" s="1"/>
  <c r="P371" i="2"/>
  <c r="P370" i="2"/>
  <c r="O369" i="2"/>
  <c r="N369" i="2"/>
  <c r="O368" i="2"/>
  <c r="O367" i="2" s="1"/>
  <c r="O366" i="2" s="1"/>
  <c r="N368" i="2"/>
  <c r="N367" i="2" s="1"/>
  <c r="P365" i="2"/>
  <c r="P364" i="2"/>
  <c r="O363" i="2"/>
  <c r="O362" i="2" s="1"/>
  <c r="N363" i="2"/>
  <c r="N362" i="2" s="1"/>
  <c r="P361" i="2"/>
  <c r="P360" i="2"/>
  <c r="P359" i="2"/>
  <c r="P358" i="2"/>
  <c r="P357" i="2"/>
  <c r="P356" i="2"/>
  <c r="P355" i="2"/>
  <c r="P354" i="2"/>
  <c r="P353" i="2"/>
  <c r="O352" i="2"/>
  <c r="O351" i="2" s="1"/>
  <c r="N352" i="2"/>
  <c r="N351" i="2" s="1"/>
  <c r="P350" i="2"/>
  <c r="O349" i="2"/>
  <c r="N349" i="2"/>
  <c r="P348" i="2"/>
  <c r="P347" i="2"/>
  <c r="P346" i="2"/>
  <c r="P345" i="2"/>
  <c r="P344" i="2"/>
  <c r="P343" i="2"/>
  <c r="P342" i="2"/>
  <c r="P341" i="2"/>
  <c r="P340" i="2"/>
  <c r="O339" i="2"/>
  <c r="N339" i="2"/>
  <c r="P338" i="2"/>
  <c r="P337" i="2"/>
  <c r="P336" i="2"/>
  <c r="P335" i="2"/>
  <c r="P334" i="2"/>
  <c r="P333" i="2"/>
  <c r="P332" i="2"/>
  <c r="P331" i="2"/>
  <c r="O330" i="2"/>
  <c r="N330" i="2"/>
  <c r="P324" i="2"/>
  <c r="P323" i="2"/>
  <c r="P322" i="2"/>
  <c r="O321" i="2"/>
  <c r="O320" i="2" s="1"/>
  <c r="O319" i="2" s="1"/>
  <c r="O318" i="2" s="1"/>
  <c r="N321" i="2"/>
  <c r="P316" i="2"/>
  <c r="O315" i="2"/>
  <c r="O314" i="2" s="1"/>
  <c r="N315" i="2"/>
  <c r="N314" i="2" s="1"/>
  <c r="P313" i="2"/>
  <c r="O312" i="2"/>
  <c r="O311" i="2" s="1"/>
  <c r="N312" i="2"/>
  <c r="P310" i="2"/>
  <c r="O309" i="2"/>
  <c r="O308" i="2" s="1"/>
  <c r="N309" i="2"/>
  <c r="N308" i="2" s="1"/>
  <c r="P307" i="2"/>
  <c r="P306" i="2"/>
  <c r="P305" i="2"/>
  <c r="P304" i="2"/>
  <c r="P303" i="2"/>
  <c r="P302" i="2"/>
  <c r="P301" i="2"/>
  <c r="P300" i="2"/>
  <c r="P299" i="2"/>
  <c r="P298" i="2"/>
  <c r="P297" i="2"/>
  <c r="P296" i="2"/>
  <c r="P295" i="2"/>
  <c r="P294" i="2"/>
  <c r="P293" i="2"/>
  <c r="P292" i="2"/>
  <c r="P291" i="2"/>
  <c r="P290" i="2"/>
  <c r="P289" i="2"/>
  <c r="P288" i="2"/>
  <c r="P287" i="2"/>
  <c r="P286" i="2"/>
  <c r="P285" i="2"/>
  <c r="P284" i="2"/>
  <c r="P283" i="2"/>
  <c r="P282" i="2"/>
  <c r="P281" i="2"/>
  <c r="P280" i="2"/>
  <c r="P279" i="2"/>
  <c r="P278" i="2"/>
  <c r="P277" i="2"/>
  <c r="P276" i="2"/>
  <c r="P275" i="2"/>
  <c r="P274" i="2"/>
  <c r="P273" i="2"/>
  <c r="P272" i="2"/>
  <c r="P271" i="2"/>
  <c r="P270" i="2"/>
  <c r="P269" i="2"/>
  <c r="P268" i="2"/>
  <c r="P267" i="2"/>
  <c r="P266" i="2"/>
  <c r="P265" i="2"/>
  <c r="P264" i="2"/>
  <c r="P263" i="2"/>
  <c r="P262" i="2"/>
  <c r="P261" i="2"/>
  <c r="P260" i="2"/>
  <c r="P259" i="2"/>
  <c r="P258" i="2"/>
  <c r="P257" i="2"/>
  <c r="P256" i="2"/>
  <c r="P255" i="2"/>
  <c r="P254" i="2"/>
  <c r="P253" i="2"/>
  <c r="P252" i="2"/>
  <c r="P251" i="2"/>
  <c r="P250" i="2"/>
  <c r="P249" i="2"/>
  <c r="P248" i="2"/>
  <c r="P247" i="2"/>
  <c r="P246" i="2"/>
  <c r="P245" i="2"/>
  <c r="P244" i="2"/>
  <c r="P243" i="2"/>
  <c r="P242" i="2"/>
  <c r="P241" i="2"/>
  <c r="P240" i="2"/>
  <c r="P239" i="2"/>
  <c r="P238" i="2"/>
  <c r="P237" i="2"/>
  <c r="P236" i="2"/>
  <c r="P235" i="2"/>
  <c r="P234" i="2"/>
  <c r="P233" i="2"/>
  <c r="P232" i="2"/>
  <c r="O231" i="2"/>
  <c r="O230" i="2" s="1"/>
  <c r="N231" i="2"/>
  <c r="N230" i="2" s="1"/>
  <c r="P229" i="2"/>
  <c r="P228" i="2"/>
  <c r="P227" i="2"/>
  <c r="P226" i="2"/>
  <c r="O225" i="2"/>
  <c r="O224" i="2" s="1"/>
  <c r="N225" i="2"/>
  <c r="N224" i="2" s="1"/>
  <c r="P223" i="2"/>
  <c r="P222" i="2"/>
  <c r="O221" i="2"/>
  <c r="O220" i="2" s="1"/>
  <c r="N221" i="2"/>
  <c r="N220" i="2" s="1"/>
  <c r="P218" i="2"/>
  <c r="O217" i="2"/>
  <c r="O216" i="2" s="1"/>
  <c r="O215" i="2" s="1"/>
  <c r="N217" i="2"/>
  <c r="N216" i="2" s="1"/>
  <c r="P214" i="2"/>
  <c r="P213" i="2"/>
  <c r="P212" i="2"/>
  <c r="P211" i="2"/>
  <c r="P210" i="2"/>
  <c r="P209" i="2"/>
  <c r="P208" i="2"/>
  <c r="P207" i="2"/>
  <c r="P206" i="2"/>
  <c r="P205" i="2"/>
  <c r="P204" i="2"/>
  <c r="P203" i="2"/>
  <c r="P202" i="2"/>
  <c r="P201" i="2"/>
  <c r="P200" i="2"/>
  <c r="P199" i="2"/>
  <c r="P198" i="2"/>
  <c r="P197" i="2"/>
  <c r="P196" i="2"/>
  <c r="P195" i="2"/>
  <c r="P194" i="2"/>
  <c r="P193" i="2"/>
  <c r="P192" i="2"/>
  <c r="P191" i="2"/>
  <c r="P190" i="2"/>
  <c r="P189" i="2"/>
  <c r="O188" i="2"/>
  <c r="N188" i="2"/>
  <c r="P188" i="2" s="1"/>
  <c r="P187" i="2"/>
  <c r="P186" i="2"/>
  <c r="P185" i="2"/>
  <c r="P184" i="2"/>
  <c r="P183" i="2"/>
  <c r="P182" i="2"/>
  <c r="P181" i="2"/>
  <c r="P180" i="2"/>
  <c r="P179" i="2"/>
  <c r="P178" i="2"/>
  <c r="P177" i="2"/>
  <c r="P176" i="2"/>
  <c r="P175" i="2"/>
  <c r="P174" i="2"/>
  <c r="P173" i="2"/>
  <c r="P172" i="2"/>
  <c r="P171" i="2"/>
  <c r="P170" i="2"/>
  <c r="P169" i="2"/>
  <c r="P168" i="2"/>
  <c r="P167" i="2"/>
  <c r="P166" i="2"/>
  <c r="P165" i="2"/>
  <c r="P164" i="2"/>
  <c r="P163" i="2"/>
  <c r="P162" i="2"/>
  <c r="O161" i="2"/>
  <c r="N161" i="2"/>
  <c r="P160" i="2"/>
  <c r="P159" i="2"/>
  <c r="P158" i="2"/>
  <c r="P157" i="2"/>
  <c r="P156" i="2"/>
  <c r="P155" i="2"/>
  <c r="P154" i="2"/>
  <c r="P153" i="2"/>
  <c r="P152" i="2"/>
  <c r="P151" i="2"/>
  <c r="P150" i="2"/>
  <c r="P149" i="2"/>
  <c r="P148" i="2"/>
  <c r="P147" i="2"/>
  <c r="P146" i="2"/>
  <c r="P145" i="2"/>
  <c r="P144" i="2"/>
  <c r="P143" i="2"/>
  <c r="P142" i="2"/>
  <c r="P141" i="2"/>
  <c r="P140" i="2"/>
  <c r="P139" i="2"/>
  <c r="P138" i="2"/>
  <c r="P137" i="2"/>
  <c r="P136" i="2"/>
  <c r="O135" i="2"/>
  <c r="N135" i="2"/>
  <c r="N134" i="2"/>
  <c r="P132" i="2"/>
  <c r="P131" i="2"/>
  <c r="P130" i="2"/>
  <c r="P129" i="2"/>
  <c r="O128" i="2"/>
  <c r="N128" i="2"/>
  <c r="P127" i="2"/>
  <c r="P126" i="2"/>
  <c r="P125" i="2"/>
  <c r="P124" i="2"/>
  <c r="P123" i="2"/>
  <c r="P122" i="2"/>
  <c r="P121" i="2"/>
  <c r="P120" i="2"/>
  <c r="P119" i="2"/>
  <c r="P118" i="2"/>
  <c r="P117" i="2"/>
  <c r="P116" i="2"/>
  <c r="P115" i="2"/>
  <c r="P114" i="2"/>
  <c r="P113" i="2"/>
  <c r="P112" i="2"/>
  <c r="P111" i="2"/>
  <c r="P110" i="2"/>
  <c r="P109" i="2"/>
  <c r="P108" i="2"/>
  <c r="P107" i="2"/>
  <c r="P106" i="2"/>
  <c r="P105" i="2"/>
  <c r="P104" i="2"/>
  <c r="P103" i="2"/>
  <c r="P102" i="2"/>
  <c r="P101" i="2"/>
  <c r="P100" i="2"/>
  <c r="P99" i="2"/>
  <c r="P98" i="2"/>
  <c r="P97" i="2"/>
  <c r="O96" i="2"/>
  <c r="N96" i="2"/>
  <c r="P95" i="2"/>
  <c r="P94" i="2"/>
  <c r="P93" i="2"/>
  <c r="P92" i="2"/>
  <c r="P91" i="2"/>
  <c r="P90" i="2"/>
  <c r="P89" i="2"/>
  <c r="P88" i="2"/>
  <c r="P87" i="2"/>
  <c r="P86" i="2"/>
  <c r="P85" i="2"/>
  <c r="P84" i="2"/>
  <c r="P83" i="2"/>
  <c r="P82" i="2"/>
  <c r="P81" i="2"/>
  <c r="P80" i="2"/>
  <c r="P79" i="2"/>
  <c r="P78" i="2"/>
  <c r="P77" i="2"/>
  <c r="P76" i="2"/>
  <c r="P75" i="2"/>
  <c r="P74" i="2"/>
  <c r="P73" i="2"/>
  <c r="P72" i="2"/>
  <c r="P71" i="2"/>
  <c r="P70" i="2"/>
  <c r="P69" i="2"/>
  <c r="P68" i="2"/>
  <c r="P67" i="2"/>
  <c r="P66" i="2"/>
  <c r="P65" i="2"/>
  <c r="O64" i="2"/>
  <c r="N64" i="2"/>
  <c r="P63" i="2"/>
  <c r="P62" i="2"/>
  <c r="P61" i="2"/>
  <c r="P60" i="2"/>
  <c r="P59" i="2"/>
  <c r="P58" i="2"/>
  <c r="P57" i="2"/>
  <c r="P56" i="2"/>
  <c r="P55" i="2"/>
  <c r="P54" i="2"/>
  <c r="P53" i="2"/>
  <c r="P52" i="2"/>
  <c r="P51" i="2"/>
  <c r="P50" i="2"/>
  <c r="P49" i="2"/>
  <c r="P48" i="2"/>
  <c r="P47" i="2"/>
  <c r="P46" i="2"/>
  <c r="P45" i="2"/>
  <c r="P44" i="2"/>
  <c r="P43" i="2"/>
  <c r="P42" i="2"/>
  <c r="P41" i="2"/>
  <c r="P40" i="2"/>
  <c r="P39" i="2"/>
  <c r="P38" i="2"/>
  <c r="P37" i="2"/>
  <c r="P36" i="2"/>
  <c r="P35" i="2"/>
  <c r="P34" i="2"/>
  <c r="P33" i="2"/>
  <c r="O32" i="2"/>
  <c r="N32" i="2"/>
  <c r="H14" i="2"/>
  <c r="G14" i="2"/>
  <c r="F14" i="2"/>
  <c r="C14" i="2"/>
  <c r="B14" i="2"/>
  <c r="H13" i="2"/>
  <c r="G13" i="2"/>
  <c r="F13" i="2"/>
  <c r="C13" i="2"/>
  <c r="B13" i="2"/>
  <c r="H12" i="2"/>
  <c r="G12" i="2"/>
  <c r="F12" i="2"/>
  <c r="C12" i="2"/>
  <c r="B12" i="2"/>
  <c r="H11" i="2"/>
  <c r="G11" i="2"/>
  <c r="F11" i="2"/>
  <c r="C11" i="2"/>
  <c r="B11" i="2"/>
  <c r="H10" i="2"/>
  <c r="G10" i="2"/>
  <c r="F10" i="2"/>
  <c r="C10" i="2"/>
  <c r="B10" i="2"/>
  <c r="B5" i="2"/>
  <c r="B3" i="2"/>
  <c r="B2" i="2"/>
  <c r="B1" i="2"/>
  <c r="AX371" i="1"/>
  <c r="BD371" i="1" s="1"/>
  <c r="AW371" i="1"/>
  <c r="BC371" i="1" s="1"/>
  <c r="AS371" i="1"/>
  <c r="AP371" i="1"/>
  <c r="AM371" i="1"/>
  <c r="AJ371" i="1"/>
  <c r="AG371" i="1"/>
  <c r="AC371" i="1"/>
  <c r="AB371" i="1"/>
  <c r="AT371" i="1" s="1"/>
  <c r="P371" i="1"/>
  <c r="AX370" i="1"/>
  <c r="BD370" i="1" s="1"/>
  <c r="AW370" i="1"/>
  <c r="BC370" i="1" s="1"/>
  <c r="AS370" i="1"/>
  <c r="AP370" i="1"/>
  <c r="AM370" i="1"/>
  <c r="AJ370" i="1"/>
  <c r="AG370" i="1"/>
  <c r="AC370" i="1"/>
  <c r="AU370" i="1" s="1"/>
  <c r="AB370" i="1"/>
  <c r="P370" i="1"/>
  <c r="AR369" i="1"/>
  <c r="AR368" i="1" s="1"/>
  <c r="AR367" i="1" s="1"/>
  <c r="AR366" i="1" s="1"/>
  <c r="AQ369" i="1"/>
  <c r="AQ368" i="1" s="1"/>
  <c r="AQ367" i="1" s="1"/>
  <c r="AQ366" i="1" s="1"/>
  <c r="AO369" i="1"/>
  <c r="AO368" i="1" s="1"/>
  <c r="AN369" i="1"/>
  <c r="AL369" i="1"/>
  <c r="AL368" i="1" s="1"/>
  <c r="AL367" i="1" s="1"/>
  <c r="AL366" i="1" s="1"/>
  <c r="AK369" i="1"/>
  <c r="AI369" i="1"/>
  <c r="AI368" i="1" s="1"/>
  <c r="AI367" i="1" s="1"/>
  <c r="AI366" i="1" s="1"/>
  <c r="AH369" i="1"/>
  <c r="AF369" i="1"/>
  <c r="AF368" i="1" s="1"/>
  <c r="AF367" i="1" s="1"/>
  <c r="AF366" i="1" s="1"/>
  <c r="AE369" i="1"/>
  <c r="AG369" i="1" s="1"/>
  <c r="AA369" i="1"/>
  <c r="AA368" i="1" s="1"/>
  <c r="AA367" i="1" s="1"/>
  <c r="AA366" i="1" s="1"/>
  <c r="Z369" i="1"/>
  <c r="Z368" i="1" s="1"/>
  <c r="Z367" i="1" s="1"/>
  <c r="Z366" i="1" s="1"/>
  <c r="Y369" i="1"/>
  <c r="Y368" i="1" s="1"/>
  <c r="Y367" i="1" s="1"/>
  <c r="Y366" i="1" s="1"/>
  <c r="X369" i="1"/>
  <c r="W369" i="1"/>
  <c r="W368" i="1" s="1"/>
  <c r="W367" i="1" s="1"/>
  <c r="W366" i="1" s="1"/>
  <c r="V369" i="1"/>
  <c r="V368" i="1" s="1"/>
  <c r="V367" i="1" s="1"/>
  <c r="V366" i="1" s="1"/>
  <c r="U369" i="1"/>
  <c r="U368" i="1" s="1"/>
  <c r="U367" i="1" s="1"/>
  <c r="U366" i="1" s="1"/>
  <c r="T369" i="1"/>
  <c r="T368" i="1" s="1"/>
  <c r="T367" i="1" s="1"/>
  <c r="T366" i="1" s="1"/>
  <c r="O369" i="1"/>
  <c r="O368" i="1" s="1"/>
  <c r="O367" i="1" s="1"/>
  <c r="O366" i="1" s="1"/>
  <c r="N369" i="1"/>
  <c r="X368" i="1"/>
  <c r="X367" i="1" s="1"/>
  <c r="X366" i="1" s="1"/>
  <c r="AX365" i="1"/>
  <c r="BD365" i="1" s="1"/>
  <c r="AW365" i="1"/>
  <c r="BC365" i="1" s="1"/>
  <c r="AS365" i="1"/>
  <c r="AP365" i="1"/>
  <c r="AM365" i="1"/>
  <c r="AJ365" i="1"/>
  <c r="AG365" i="1"/>
  <c r="AC365" i="1"/>
  <c r="AU365" i="1" s="1"/>
  <c r="AB365" i="1"/>
  <c r="P365" i="1"/>
  <c r="AX364" i="1"/>
  <c r="BD364" i="1" s="1"/>
  <c r="AW364" i="1"/>
  <c r="BC364" i="1" s="1"/>
  <c r="AS364" i="1"/>
  <c r="AP364" i="1"/>
  <c r="AM364" i="1"/>
  <c r="AJ364" i="1"/>
  <c r="AG364" i="1"/>
  <c r="AC364" i="1"/>
  <c r="AB364" i="1"/>
  <c r="P364" i="1"/>
  <c r="AR363" i="1"/>
  <c r="AQ363" i="1"/>
  <c r="AQ362" i="1" s="1"/>
  <c r="AO363" i="1"/>
  <c r="AO362" i="1" s="1"/>
  <c r="AN363" i="1"/>
  <c r="AN362" i="1" s="1"/>
  <c r="AL363" i="1"/>
  <c r="AL362" i="1" s="1"/>
  <c r="AK363" i="1"/>
  <c r="AK362" i="1" s="1"/>
  <c r="AI363" i="1"/>
  <c r="AI362" i="1" s="1"/>
  <c r="AH363" i="1"/>
  <c r="AF363" i="1"/>
  <c r="AF362" i="1" s="1"/>
  <c r="AE363" i="1"/>
  <c r="AE362" i="1" s="1"/>
  <c r="AA363" i="1"/>
  <c r="AA362" i="1" s="1"/>
  <c r="Z363" i="1"/>
  <c r="Z362" i="1" s="1"/>
  <c r="Y363" i="1"/>
  <c r="Y362" i="1" s="1"/>
  <c r="X363" i="1"/>
  <c r="X362" i="1" s="1"/>
  <c r="W363" i="1"/>
  <c r="V363" i="1"/>
  <c r="V362" i="1" s="1"/>
  <c r="U363" i="1"/>
  <c r="U362" i="1" s="1"/>
  <c r="T363" i="1"/>
  <c r="T362" i="1" s="1"/>
  <c r="O363" i="1"/>
  <c r="O362" i="1" s="1"/>
  <c r="N363" i="1"/>
  <c r="N362" i="1" s="1"/>
  <c r="AR362" i="1"/>
  <c r="AH362" i="1"/>
  <c r="W362" i="1"/>
  <c r="AX361" i="1"/>
  <c r="BD361" i="1" s="1"/>
  <c r="AW361" i="1"/>
  <c r="BC361" i="1" s="1"/>
  <c r="AS361" i="1"/>
  <c r="AP361" i="1"/>
  <c r="AM361" i="1"/>
  <c r="AJ361" i="1"/>
  <c r="AG361" i="1"/>
  <c r="AC361" i="1"/>
  <c r="AB361" i="1"/>
  <c r="AT361" i="1" s="1"/>
  <c r="P361" i="1"/>
  <c r="AX360" i="1"/>
  <c r="BD360" i="1" s="1"/>
  <c r="AW360" i="1"/>
  <c r="BC360" i="1" s="1"/>
  <c r="AS360" i="1"/>
  <c r="AP360" i="1"/>
  <c r="AM360" i="1"/>
  <c r="AJ360" i="1"/>
  <c r="AG360" i="1"/>
  <c r="AC360" i="1"/>
  <c r="AU360" i="1" s="1"/>
  <c r="AB360" i="1"/>
  <c r="AT360" i="1" s="1"/>
  <c r="P360" i="1"/>
  <c r="AX359" i="1"/>
  <c r="BD359" i="1" s="1"/>
  <c r="AW359" i="1"/>
  <c r="BC359" i="1" s="1"/>
  <c r="AS359" i="1"/>
  <c r="AP359" i="1"/>
  <c r="AM359" i="1"/>
  <c r="AJ359" i="1"/>
  <c r="AG359" i="1"/>
  <c r="AC359" i="1"/>
  <c r="AU359" i="1" s="1"/>
  <c r="AB359" i="1"/>
  <c r="P359" i="1"/>
  <c r="AX358" i="1"/>
  <c r="BD358" i="1" s="1"/>
  <c r="AW358" i="1"/>
  <c r="BC358" i="1" s="1"/>
  <c r="AS358" i="1"/>
  <c r="AP358" i="1"/>
  <c r="AM358" i="1"/>
  <c r="AJ358" i="1"/>
  <c r="AG358" i="1"/>
  <c r="AC358" i="1"/>
  <c r="AU358" i="1" s="1"/>
  <c r="AB358" i="1"/>
  <c r="AT358" i="1" s="1"/>
  <c r="P358" i="1"/>
  <c r="AX357" i="1"/>
  <c r="BD357" i="1" s="1"/>
  <c r="AW357" i="1"/>
  <c r="BC357" i="1" s="1"/>
  <c r="AS357" i="1"/>
  <c r="AP357" i="1"/>
  <c r="AM357" i="1"/>
  <c r="AJ357" i="1"/>
  <c r="AG357" i="1"/>
  <c r="AC357" i="1"/>
  <c r="AU357" i="1" s="1"/>
  <c r="AB357" i="1"/>
  <c r="AD357" i="1" s="1"/>
  <c r="P357" i="1"/>
  <c r="AX356" i="1"/>
  <c r="BD356" i="1" s="1"/>
  <c r="AW356" i="1"/>
  <c r="BC356" i="1" s="1"/>
  <c r="AS356" i="1"/>
  <c r="AP356" i="1"/>
  <c r="AM356" i="1"/>
  <c r="AJ356" i="1"/>
  <c r="AG356" i="1"/>
  <c r="AC356" i="1"/>
  <c r="AU356" i="1" s="1"/>
  <c r="AB356" i="1"/>
  <c r="P356" i="1"/>
  <c r="AX355" i="1"/>
  <c r="BD355" i="1" s="1"/>
  <c r="AW355" i="1"/>
  <c r="BC355" i="1" s="1"/>
  <c r="AS355" i="1"/>
  <c r="AP355" i="1"/>
  <c r="AM355" i="1"/>
  <c r="AJ355" i="1"/>
  <c r="AG355" i="1"/>
  <c r="AC355" i="1"/>
  <c r="AU355" i="1" s="1"/>
  <c r="AB355" i="1"/>
  <c r="P355" i="1"/>
  <c r="AX354" i="1"/>
  <c r="BD354" i="1" s="1"/>
  <c r="AW354" i="1"/>
  <c r="BC354" i="1" s="1"/>
  <c r="AS354" i="1"/>
  <c r="AP354" i="1"/>
  <c r="AM354" i="1"/>
  <c r="AJ354" i="1"/>
  <c r="AG354" i="1"/>
  <c r="AC354" i="1"/>
  <c r="AB354" i="1"/>
  <c r="AT354" i="1" s="1"/>
  <c r="P354" i="1"/>
  <c r="AX353" i="1"/>
  <c r="BD353" i="1" s="1"/>
  <c r="AW353" i="1"/>
  <c r="BC353" i="1" s="1"/>
  <c r="AS353" i="1"/>
  <c r="AP353" i="1"/>
  <c r="AM353" i="1"/>
  <c r="AJ353" i="1"/>
  <c r="AG353" i="1"/>
  <c r="AC353" i="1"/>
  <c r="AB353" i="1"/>
  <c r="AT353" i="1" s="1"/>
  <c r="P353" i="1"/>
  <c r="AR352" i="1"/>
  <c r="AR351" i="1" s="1"/>
  <c r="AQ352" i="1"/>
  <c r="AQ351" i="1" s="1"/>
  <c r="AO352" i="1"/>
  <c r="AO351" i="1" s="1"/>
  <c r="AN352" i="1"/>
  <c r="AN351" i="1" s="1"/>
  <c r="AL352" i="1"/>
  <c r="AL351" i="1" s="1"/>
  <c r="AK352" i="1"/>
  <c r="AI352" i="1"/>
  <c r="AI351" i="1" s="1"/>
  <c r="AH352" i="1"/>
  <c r="AF352" i="1"/>
  <c r="AF351" i="1" s="1"/>
  <c r="AE352" i="1"/>
  <c r="AA352" i="1"/>
  <c r="AA351" i="1" s="1"/>
  <c r="Z352" i="1"/>
  <c r="Y352" i="1"/>
  <c r="Y351" i="1" s="1"/>
  <c r="X352" i="1"/>
  <c r="W352" i="1"/>
  <c r="W351" i="1" s="1"/>
  <c r="V352" i="1"/>
  <c r="V351" i="1" s="1"/>
  <c r="U352" i="1"/>
  <c r="U351" i="1" s="1"/>
  <c r="T352" i="1"/>
  <c r="T351" i="1" s="1"/>
  <c r="O352" i="1"/>
  <c r="P352" i="1" s="1"/>
  <c r="N352" i="1"/>
  <c r="N351" i="1" s="1"/>
  <c r="AK351" i="1"/>
  <c r="Z351" i="1"/>
  <c r="X351" i="1"/>
  <c r="AX350" i="1"/>
  <c r="BD350" i="1" s="1"/>
  <c r="AW350" i="1"/>
  <c r="BC350" i="1" s="1"/>
  <c r="AS350" i="1"/>
  <c r="AP350" i="1"/>
  <c r="AM350" i="1"/>
  <c r="AJ350" i="1"/>
  <c r="AG350" i="1"/>
  <c r="AC350" i="1"/>
  <c r="AU350" i="1" s="1"/>
  <c r="AU349" i="1" s="1"/>
  <c r="AB350" i="1"/>
  <c r="P350" i="1"/>
  <c r="AR349" i="1"/>
  <c r="AQ349" i="1"/>
  <c r="AO349" i="1"/>
  <c r="AN349" i="1"/>
  <c r="AL349" i="1"/>
  <c r="AK349" i="1"/>
  <c r="AI349" i="1"/>
  <c r="AH349" i="1"/>
  <c r="AF349" i="1"/>
  <c r="AE349" i="1"/>
  <c r="AB349" i="1"/>
  <c r="AA349" i="1"/>
  <c r="Z349" i="1"/>
  <c r="Y349" i="1"/>
  <c r="X349" i="1"/>
  <c r="W349" i="1"/>
  <c r="V349" i="1"/>
  <c r="U349" i="1"/>
  <c r="T349" i="1"/>
  <c r="O349" i="1"/>
  <c r="N349" i="1"/>
  <c r="AX348" i="1"/>
  <c r="BD348" i="1" s="1"/>
  <c r="AW348" i="1"/>
  <c r="BC348" i="1" s="1"/>
  <c r="AS348" i="1"/>
  <c r="AP348" i="1"/>
  <c r="AM348" i="1"/>
  <c r="AJ348" i="1"/>
  <c r="AG348" i="1"/>
  <c r="AC348" i="1"/>
  <c r="AU348" i="1" s="1"/>
  <c r="AB348" i="1"/>
  <c r="P348" i="1"/>
  <c r="AX347" i="1"/>
  <c r="BD347" i="1" s="1"/>
  <c r="AW347" i="1"/>
  <c r="BC347" i="1" s="1"/>
  <c r="AS347" i="1"/>
  <c r="AP347" i="1"/>
  <c r="AM347" i="1"/>
  <c r="AJ347" i="1"/>
  <c r="AG347" i="1"/>
  <c r="AC347" i="1"/>
  <c r="AU347" i="1" s="1"/>
  <c r="AB347" i="1"/>
  <c r="AT347" i="1" s="1"/>
  <c r="P347" i="1"/>
  <c r="AX346" i="1"/>
  <c r="BD346" i="1" s="1"/>
  <c r="AW346" i="1"/>
  <c r="BC346" i="1" s="1"/>
  <c r="AS346" i="1"/>
  <c r="AP346" i="1"/>
  <c r="AM346" i="1"/>
  <c r="AJ346" i="1"/>
  <c r="AG346" i="1"/>
  <c r="AC346" i="1"/>
  <c r="AU346" i="1" s="1"/>
  <c r="AB346" i="1"/>
  <c r="P346" i="1"/>
  <c r="AX345" i="1"/>
  <c r="BD345" i="1" s="1"/>
  <c r="AW345" i="1"/>
  <c r="BC345" i="1" s="1"/>
  <c r="AS345" i="1"/>
  <c r="AP345" i="1"/>
  <c r="AM345" i="1"/>
  <c r="AJ345" i="1"/>
  <c r="AG345" i="1"/>
  <c r="AC345" i="1"/>
  <c r="AB345" i="1"/>
  <c r="AT345" i="1" s="1"/>
  <c r="P345" i="1"/>
  <c r="AX344" i="1"/>
  <c r="BD344" i="1" s="1"/>
  <c r="AW344" i="1"/>
  <c r="BC344" i="1" s="1"/>
  <c r="AS344" i="1"/>
  <c r="AP344" i="1"/>
  <c r="AM344" i="1"/>
  <c r="AJ344" i="1"/>
  <c r="AG344" i="1"/>
  <c r="AC344" i="1"/>
  <c r="AU344" i="1" s="1"/>
  <c r="AB344" i="1"/>
  <c r="P344" i="1"/>
  <c r="AX343" i="1"/>
  <c r="BD343" i="1" s="1"/>
  <c r="AW343" i="1"/>
  <c r="BC343" i="1" s="1"/>
  <c r="AS343" i="1"/>
  <c r="AP343" i="1"/>
  <c r="AM343" i="1"/>
  <c r="AJ343" i="1"/>
  <c r="AG343" i="1"/>
  <c r="AC343" i="1"/>
  <c r="AU343" i="1" s="1"/>
  <c r="AB343" i="1"/>
  <c r="AD343" i="1" s="1"/>
  <c r="P343" i="1"/>
  <c r="AX342" i="1"/>
  <c r="BD342" i="1" s="1"/>
  <c r="AW342" i="1"/>
  <c r="BC342" i="1" s="1"/>
  <c r="AS342" i="1"/>
  <c r="AP342" i="1"/>
  <c r="AM342" i="1"/>
  <c r="AJ342" i="1"/>
  <c r="AG342" i="1"/>
  <c r="AC342" i="1"/>
  <c r="AU342" i="1" s="1"/>
  <c r="AB342" i="1"/>
  <c r="P342" i="1"/>
  <c r="AX341" i="1"/>
  <c r="BD341" i="1" s="1"/>
  <c r="AW341" i="1"/>
  <c r="BC341" i="1" s="1"/>
  <c r="AS341" i="1"/>
  <c r="AP341" i="1"/>
  <c r="AM341" i="1"/>
  <c r="AJ341" i="1"/>
  <c r="AG341" i="1"/>
  <c r="AC341" i="1"/>
  <c r="AU341" i="1" s="1"/>
  <c r="AB341" i="1"/>
  <c r="P341" i="1"/>
  <c r="AX340" i="1"/>
  <c r="BD340" i="1" s="1"/>
  <c r="AW340" i="1"/>
  <c r="BC340" i="1" s="1"/>
  <c r="AS340" i="1"/>
  <c r="AP340" i="1"/>
  <c r="AM340" i="1"/>
  <c r="AJ340" i="1"/>
  <c r="AG340" i="1"/>
  <c r="AC340" i="1"/>
  <c r="AU340" i="1" s="1"/>
  <c r="AB340" i="1"/>
  <c r="P340" i="1"/>
  <c r="AR339" i="1"/>
  <c r="AQ339" i="1"/>
  <c r="AO339" i="1"/>
  <c r="AN339" i="1"/>
  <c r="AL339" i="1"/>
  <c r="AL329" i="1" s="1"/>
  <c r="AL328" i="1" s="1"/>
  <c r="AL327" i="1" s="1"/>
  <c r="AL326" i="1" s="1"/>
  <c r="AK339" i="1"/>
  <c r="AI339" i="1"/>
  <c r="AH339" i="1"/>
  <c r="AF339" i="1"/>
  <c r="AE339" i="1"/>
  <c r="AA339" i="1"/>
  <c r="Z339" i="1"/>
  <c r="Y339" i="1"/>
  <c r="X339" i="1"/>
  <c r="W339" i="1"/>
  <c r="V339" i="1"/>
  <c r="U339" i="1"/>
  <c r="T339" i="1"/>
  <c r="O339" i="1"/>
  <c r="N339" i="1"/>
  <c r="AX338" i="1"/>
  <c r="BD338" i="1" s="1"/>
  <c r="AW338" i="1"/>
  <c r="BC338" i="1" s="1"/>
  <c r="AS338" i="1"/>
  <c r="AP338" i="1"/>
  <c r="AM338" i="1"/>
  <c r="AJ338" i="1"/>
  <c r="AG338" i="1"/>
  <c r="AC338" i="1"/>
  <c r="AU338" i="1" s="1"/>
  <c r="AB338" i="1"/>
  <c r="AT338" i="1" s="1"/>
  <c r="P338" i="1"/>
  <c r="AX337" i="1"/>
  <c r="BD337" i="1" s="1"/>
  <c r="AW337" i="1"/>
  <c r="BC337" i="1" s="1"/>
  <c r="AS337" i="1"/>
  <c r="AP337" i="1"/>
  <c r="AM337" i="1"/>
  <c r="AJ337" i="1"/>
  <c r="AG337" i="1"/>
  <c r="AC337" i="1"/>
  <c r="AB337" i="1"/>
  <c r="AT337" i="1" s="1"/>
  <c r="P337" i="1"/>
  <c r="AX336" i="1"/>
  <c r="BD336" i="1" s="1"/>
  <c r="AW336" i="1"/>
  <c r="BC336" i="1" s="1"/>
  <c r="AS336" i="1"/>
  <c r="AP336" i="1"/>
  <c r="AM336" i="1"/>
  <c r="AJ336" i="1"/>
  <c r="AG336" i="1"/>
  <c r="AC336" i="1"/>
  <c r="AU336" i="1" s="1"/>
  <c r="AB336" i="1"/>
  <c r="P336" i="1"/>
  <c r="AX335" i="1"/>
  <c r="BD335" i="1" s="1"/>
  <c r="AW335" i="1"/>
  <c r="BC335" i="1" s="1"/>
  <c r="AS335" i="1"/>
  <c r="AP335" i="1"/>
  <c r="AM335" i="1"/>
  <c r="AJ335" i="1"/>
  <c r="AG335" i="1"/>
  <c r="AC335" i="1"/>
  <c r="AU335" i="1" s="1"/>
  <c r="AB335" i="1"/>
  <c r="P335" i="1"/>
  <c r="AX334" i="1"/>
  <c r="BD334" i="1" s="1"/>
  <c r="AW334" i="1"/>
  <c r="BC334" i="1" s="1"/>
  <c r="AS334" i="1"/>
  <c r="AP334" i="1"/>
  <c r="AM334" i="1"/>
  <c r="AJ334" i="1"/>
  <c r="AG334" i="1"/>
  <c r="AC334" i="1"/>
  <c r="AB334" i="1"/>
  <c r="AT334" i="1" s="1"/>
  <c r="P334" i="1"/>
  <c r="AX333" i="1"/>
  <c r="BD333" i="1" s="1"/>
  <c r="AW333" i="1"/>
  <c r="BC333" i="1" s="1"/>
  <c r="AS333" i="1"/>
  <c r="AP333" i="1"/>
  <c r="AM333" i="1"/>
  <c r="AJ333" i="1"/>
  <c r="AG333" i="1"/>
  <c r="AC333" i="1"/>
  <c r="AU333" i="1" s="1"/>
  <c r="AB333" i="1"/>
  <c r="P333" i="1"/>
  <c r="AX332" i="1"/>
  <c r="BD332" i="1" s="1"/>
  <c r="AW332" i="1"/>
  <c r="BC332" i="1" s="1"/>
  <c r="AS332" i="1"/>
  <c r="AP332" i="1"/>
  <c r="AM332" i="1"/>
  <c r="AJ332" i="1"/>
  <c r="AG332" i="1"/>
  <c r="AC332" i="1"/>
  <c r="AU332" i="1" s="1"/>
  <c r="AB332" i="1"/>
  <c r="AT332" i="1" s="1"/>
  <c r="P332" i="1"/>
  <c r="AX331" i="1"/>
  <c r="BD331" i="1" s="1"/>
  <c r="AW331" i="1"/>
  <c r="BC331" i="1" s="1"/>
  <c r="AS331" i="1"/>
  <c r="AP331" i="1"/>
  <c r="AM331" i="1"/>
  <c r="AJ331" i="1"/>
  <c r="AG331" i="1"/>
  <c r="AC331" i="1"/>
  <c r="AU331" i="1" s="1"/>
  <c r="AB331" i="1"/>
  <c r="P331" i="1"/>
  <c r="AR330" i="1"/>
  <c r="AQ330" i="1"/>
  <c r="AO330" i="1"/>
  <c r="AN330" i="1"/>
  <c r="AL330" i="1"/>
  <c r="AK330" i="1"/>
  <c r="AI330" i="1"/>
  <c r="AH330" i="1"/>
  <c r="AF330" i="1"/>
  <c r="AE330" i="1"/>
  <c r="AA330" i="1"/>
  <c r="Z330" i="1"/>
  <c r="Y330" i="1"/>
  <c r="X330" i="1"/>
  <c r="W330" i="1"/>
  <c r="V330" i="1"/>
  <c r="U330" i="1"/>
  <c r="T330" i="1"/>
  <c r="O330" i="1"/>
  <c r="N330" i="1"/>
  <c r="AX324" i="1"/>
  <c r="BD324" i="1" s="1"/>
  <c r="AW324" i="1"/>
  <c r="BC324" i="1" s="1"/>
  <c r="AT324" i="1"/>
  <c r="AS324" i="1"/>
  <c r="AP324" i="1"/>
  <c r="AM324" i="1"/>
  <c r="AJ324" i="1"/>
  <c r="AG324" i="1"/>
  <c r="AC324" i="1"/>
  <c r="AU324" i="1" s="1"/>
  <c r="AB324" i="1"/>
  <c r="P324" i="1"/>
  <c r="AX323" i="1"/>
  <c r="BD323" i="1" s="1"/>
  <c r="AW323" i="1"/>
  <c r="BC323" i="1" s="1"/>
  <c r="AS323" i="1"/>
  <c r="AP323" i="1"/>
  <c r="AM323" i="1"/>
  <c r="AJ323" i="1"/>
  <c r="AG323" i="1"/>
  <c r="AC323" i="1"/>
  <c r="AU323" i="1" s="1"/>
  <c r="AB323" i="1"/>
  <c r="P323" i="1"/>
  <c r="AX322" i="1"/>
  <c r="BD322" i="1" s="1"/>
  <c r="AW322" i="1"/>
  <c r="BC322" i="1" s="1"/>
  <c r="AS322" i="1"/>
  <c r="AP322" i="1"/>
  <c r="AM322" i="1"/>
  <c r="AJ322" i="1"/>
  <c r="AG322" i="1"/>
  <c r="AC322" i="1"/>
  <c r="AB322" i="1"/>
  <c r="P322" i="1"/>
  <c r="AR321" i="1"/>
  <c r="AQ321" i="1"/>
  <c r="AQ320" i="1" s="1"/>
  <c r="AQ319" i="1" s="1"/>
  <c r="AQ318" i="1" s="1"/>
  <c r="AQ13" i="1" s="1"/>
  <c r="AO321" i="1"/>
  <c r="AN321" i="1"/>
  <c r="AN320" i="1" s="1"/>
  <c r="AN319" i="1" s="1"/>
  <c r="AN318" i="1" s="1"/>
  <c r="AN13" i="1" s="1"/>
  <c r="AL321" i="1"/>
  <c r="AL320" i="1" s="1"/>
  <c r="AL319" i="1" s="1"/>
  <c r="AL318" i="1" s="1"/>
  <c r="AL13" i="1" s="1"/>
  <c r="AK321" i="1"/>
  <c r="AI321" i="1"/>
  <c r="AI320" i="1" s="1"/>
  <c r="AH321" i="1"/>
  <c r="AH320" i="1" s="1"/>
  <c r="AH319" i="1" s="1"/>
  <c r="AF321" i="1"/>
  <c r="AF320" i="1" s="1"/>
  <c r="AF319" i="1" s="1"/>
  <c r="AF318" i="1" s="1"/>
  <c r="AF13" i="1" s="1"/>
  <c r="AE321" i="1"/>
  <c r="AA321" i="1"/>
  <c r="AA320" i="1" s="1"/>
  <c r="AA319" i="1" s="1"/>
  <c r="AA318" i="1" s="1"/>
  <c r="Z321" i="1"/>
  <c r="Z320" i="1" s="1"/>
  <c r="Z319" i="1" s="1"/>
  <c r="Z318" i="1" s="1"/>
  <c r="Y321" i="1"/>
  <c r="Y320" i="1" s="1"/>
  <c r="Y319" i="1" s="1"/>
  <c r="Y318" i="1" s="1"/>
  <c r="X321" i="1"/>
  <c r="X320" i="1" s="1"/>
  <c r="X319" i="1" s="1"/>
  <c r="X318" i="1" s="1"/>
  <c r="W321" i="1"/>
  <c r="W320" i="1" s="1"/>
  <c r="W319" i="1" s="1"/>
  <c r="W318" i="1" s="1"/>
  <c r="V321" i="1"/>
  <c r="U321" i="1"/>
  <c r="U320" i="1" s="1"/>
  <c r="U319" i="1" s="1"/>
  <c r="U318" i="1" s="1"/>
  <c r="T321" i="1"/>
  <c r="T320" i="1" s="1"/>
  <c r="T319" i="1" s="1"/>
  <c r="T318" i="1" s="1"/>
  <c r="O321" i="1"/>
  <c r="O320" i="1" s="1"/>
  <c r="N321" i="1"/>
  <c r="AR320" i="1"/>
  <c r="AO320" i="1"/>
  <c r="AE320" i="1"/>
  <c r="AE319" i="1" s="1"/>
  <c r="V320" i="1"/>
  <c r="V319" i="1" s="1"/>
  <c r="V318" i="1" s="1"/>
  <c r="O319" i="1"/>
  <c r="O318" i="1" s="1"/>
  <c r="AX316" i="1"/>
  <c r="BD316" i="1" s="1"/>
  <c r="AW316" i="1"/>
  <c r="BC316" i="1" s="1"/>
  <c r="AS316" i="1"/>
  <c r="AP316" i="1"/>
  <c r="AM316" i="1"/>
  <c r="AJ316" i="1"/>
  <c r="AG316" i="1"/>
  <c r="AC316" i="1"/>
  <c r="AC315" i="1" s="1"/>
  <c r="AC314" i="1" s="1"/>
  <c r="AB316" i="1"/>
  <c r="P316" i="1"/>
  <c r="AR315" i="1"/>
  <c r="AR314" i="1" s="1"/>
  <c r="AQ315" i="1"/>
  <c r="AO315" i="1"/>
  <c r="AO314" i="1" s="1"/>
  <c r="AN315" i="1"/>
  <c r="AL315" i="1"/>
  <c r="AL314" i="1" s="1"/>
  <c r="AK315" i="1"/>
  <c r="AM315" i="1" s="1"/>
  <c r="AI315" i="1"/>
  <c r="AI314" i="1" s="1"/>
  <c r="AH315" i="1"/>
  <c r="AF315" i="1"/>
  <c r="AE315" i="1"/>
  <c r="AE314" i="1" s="1"/>
  <c r="AB315" i="1"/>
  <c r="AB314" i="1" s="1"/>
  <c r="AA315" i="1"/>
  <c r="Z315" i="1"/>
  <c r="Z314" i="1" s="1"/>
  <c r="Y315" i="1"/>
  <c r="Y314" i="1" s="1"/>
  <c r="X315" i="1"/>
  <c r="X314" i="1" s="1"/>
  <c r="W315" i="1"/>
  <c r="W314" i="1" s="1"/>
  <c r="V315" i="1"/>
  <c r="V314" i="1" s="1"/>
  <c r="U315" i="1"/>
  <c r="U314" i="1" s="1"/>
  <c r="T315" i="1"/>
  <c r="T314" i="1" s="1"/>
  <c r="O315" i="1"/>
  <c r="O314" i="1" s="1"/>
  <c r="N315" i="1"/>
  <c r="AA314" i="1"/>
  <c r="AX313" i="1"/>
  <c r="BD313" i="1" s="1"/>
  <c r="AW313" i="1"/>
  <c r="BC313" i="1" s="1"/>
  <c r="AS313" i="1"/>
  <c r="AP313" i="1"/>
  <c r="AM313" i="1"/>
  <c r="AJ313" i="1"/>
  <c r="AG313" i="1"/>
  <c r="AC313" i="1"/>
  <c r="AC312" i="1" s="1"/>
  <c r="AC311" i="1" s="1"/>
  <c r="AB313" i="1"/>
  <c r="AT313" i="1" s="1"/>
  <c r="P313" i="1"/>
  <c r="AR312" i="1"/>
  <c r="AQ312" i="1"/>
  <c r="AO312" i="1"/>
  <c r="AO311" i="1" s="1"/>
  <c r="AN312" i="1"/>
  <c r="AL312" i="1"/>
  <c r="AL311" i="1" s="1"/>
  <c r="AK312" i="1"/>
  <c r="AI312" i="1"/>
  <c r="AI311" i="1" s="1"/>
  <c r="AH312" i="1"/>
  <c r="AH311" i="1" s="1"/>
  <c r="AF312" i="1"/>
  <c r="AF311" i="1" s="1"/>
  <c r="AE312" i="1"/>
  <c r="AE311" i="1" s="1"/>
  <c r="AA312" i="1"/>
  <c r="AA311" i="1" s="1"/>
  <c r="Z312" i="1"/>
  <c r="Y312" i="1"/>
  <c r="Y311" i="1" s="1"/>
  <c r="X312" i="1"/>
  <c r="X311" i="1" s="1"/>
  <c r="W312" i="1"/>
  <c r="W311" i="1" s="1"/>
  <c r="V312" i="1"/>
  <c r="U312" i="1"/>
  <c r="U311" i="1" s="1"/>
  <c r="T312" i="1"/>
  <c r="O312" i="1"/>
  <c r="O311" i="1" s="1"/>
  <c r="N312" i="1"/>
  <c r="AR311" i="1"/>
  <c r="AQ311" i="1"/>
  <c r="Z311" i="1"/>
  <c r="V311" i="1"/>
  <c r="T311" i="1"/>
  <c r="AX310" i="1"/>
  <c r="BD310" i="1" s="1"/>
  <c r="AW310" i="1"/>
  <c r="BC310" i="1" s="1"/>
  <c r="AS310" i="1"/>
  <c r="AP310" i="1"/>
  <c r="AM310" i="1"/>
  <c r="AJ310" i="1"/>
  <c r="AG310" i="1"/>
  <c r="AC310" i="1"/>
  <c r="AC309" i="1" s="1"/>
  <c r="AC308" i="1" s="1"/>
  <c r="AB310" i="1"/>
  <c r="P310" i="1"/>
  <c r="AR309" i="1"/>
  <c r="AR308" i="1" s="1"/>
  <c r="AQ309" i="1"/>
  <c r="AO309" i="1"/>
  <c r="AO308" i="1" s="1"/>
  <c r="AN309" i="1"/>
  <c r="AL309" i="1"/>
  <c r="AL308" i="1" s="1"/>
  <c r="AK309" i="1"/>
  <c r="AI309" i="1"/>
  <c r="AI308" i="1" s="1"/>
  <c r="AH309" i="1"/>
  <c r="AH308" i="1" s="1"/>
  <c r="AF309" i="1"/>
  <c r="AE309" i="1"/>
  <c r="AE308" i="1" s="1"/>
  <c r="AA309" i="1"/>
  <c r="AA308" i="1" s="1"/>
  <c r="Z309" i="1"/>
  <c r="Z308" i="1" s="1"/>
  <c r="Y309" i="1"/>
  <c r="Y308" i="1" s="1"/>
  <c r="X309" i="1"/>
  <c r="X308" i="1" s="1"/>
  <c r="W309" i="1"/>
  <c r="W308" i="1" s="1"/>
  <c r="V309" i="1"/>
  <c r="V308" i="1" s="1"/>
  <c r="U309" i="1"/>
  <c r="U308" i="1" s="1"/>
  <c r="T309" i="1"/>
  <c r="T308" i="1" s="1"/>
  <c r="O309" i="1"/>
  <c r="O308" i="1" s="1"/>
  <c r="N309" i="1"/>
  <c r="AF308" i="1"/>
  <c r="AX307" i="1"/>
  <c r="BD307" i="1" s="1"/>
  <c r="AW307" i="1"/>
  <c r="BC307" i="1" s="1"/>
  <c r="AS307" i="1"/>
  <c r="AP307" i="1"/>
  <c r="AM307" i="1"/>
  <c r="AJ307" i="1"/>
  <c r="AG307" i="1"/>
  <c r="AC307" i="1"/>
  <c r="AU307" i="1" s="1"/>
  <c r="AB307" i="1"/>
  <c r="AT307" i="1" s="1"/>
  <c r="P307" i="1"/>
  <c r="AX306" i="1"/>
  <c r="BD306" i="1" s="1"/>
  <c r="AW306" i="1"/>
  <c r="BC306" i="1" s="1"/>
  <c r="AS306" i="1"/>
  <c r="AP306" i="1"/>
  <c r="AM306" i="1"/>
  <c r="AJ306" i="1"/>
  <c r="AG306" i="1"/>
  <c r="AC306" i="1"/>
  <c r="AU306" i="1" s="1"/>
  <c r="AB306" i="1"/>
  <c r="P306" i="1"/>
  <c r="AX305" i="1"/>
  <c r="BD305" i="1" s="1"/>
  <c r="AW305" i="1"/>
  <c r="BC305" i="1" s="1"/>
  <c r="AS305" i="1"/>
  <c r="AP305" i="1"/>
  <c r="AM305" i="1"/>
  <c r="AJ305" i="1"/>
  <c r="AG305" i="1"/>
  <c r="AC305" i="1"/>
  <c r="AU305" i="1" s="1"/>
  <c r="AB305" i="1"/>
  <c r="AT305" i="1" s="1"/>
  <c r="P305" i="1"/>
  <c r="AX304" i="1"/>
  <c r="BD304" i="1" s="1"/>
  <c r="AW304" i="1"/>
  <c r="BC304" i="1" s="1"/>
  <c r="AS304" i="1"/>
  <c r="AP304" i="1"/>
  <c r="AM304" i="1"/>
  <c r="AJ304" i="1"/>
  <c r="AG304" i="1"/>
  <c r="AC304" i="1"/>
  <c r="AU304" i="1" s="1"/>
  <c r="AB304" i="1"/>
  <c r="AT304" i="1" s="1"/>
  <c r="P304" i="1"/>
  <c r="AX303" i="1"/>
  <c r="BD303" i="1" s="1"/>
  <c r="AW303" i="1"/>
  <c r="BC303" i="1" s="1"/>
  <c r="AS303" i="1"/>
  <c r="AP303" i="1"/>
  <c r="AM303" i="1"/>
  <c r="AJ303" i="1"/>
  <c r="AG303" i="1"/>
  <c r="AC303" i="1"/>
  <c r="AU303" i="1" s="1"/>
  <c r="AB303" i="1"/>
  <c r="P303" i="1"/>
  <c r="AX302" i="1"/>
  <c r="BD302" i="1" s="1"/>
  <c r="AW302" i="1"/>
  <c r="BC302" i="1" s="1"/>
  <c r="AS302" i="1"/>
  <c r="AP302" i="1"/>
  <c r="AM302" i="1"/>
  <c r="AJ302" i="1"/>
  <c r="AG302" i="1"/>
  <c r="AC302" i="1"/>
  <c r="AB302" i="1"/>
  <c r="AT302" i="1" s="1"/>
  <c r="P302" i="1"/>
  <c r="AX301" i="1"/>
  <c r="BD301" i="1" s="1"/>
  <c r="AW301" i="1"/>
  <c r="BC301" i="1" s="1"/>
  <c r="AS301" i="1"/>
  <c r="AP301" i="1"/>
  <c r="AM301" i="1"/>
  <c r="AJ301" i="1"/>
  <c r="AG301" i="1"/>
  <c r="AC301" i="1"/>
  <c r="AU301" i="1" s="1"/>
  <c r="AB301" i="1"/>
  <c r="P301" i="1"/>
  <c r="AX300" i="1"/>
  <c r="BD300" i="1" s="1"/>
  <c r="AW300" i="1"/>
  <c r="BC300" i="1" s="1"/>
  <c r="AS300" i="1"/>
  <c r="AP300" i="1"/>
  <c r="AM300" i="1"/>
  <c r="AJ300" i="1"/>
  <c r="AG300" i="1"/>
  <c r="AC300" i="1"/>
  <c r="AU300" i="1" s="1"/>
  <c r="AB300" i="1"/>
  <c r="P300" i="1"/>
  <c r="AX299" i="1"/>
  <c r="BD299" i="1" s="1"/>
  <c r="AW299" i="1"/>
  <c r="BC299" i="1" s="1"/>
  <c r="AS299" i="1"/>
  <c r="AP299" i="1"/>
  <c r="AM299" i="1"/>
  <c r="AJ299" i="1"/>
  <c r="AG299" i="1"/>
  <c r="AC299" i="1"/>
  <c r="AU299" i="1" s="1"/>
  <c r="AB299" i="1"/>
  <c r="P299" i="1"/>
  <c r="AX298" i="1"/>
  <c r="BD298" i="1" s="1"/>
  <c r="AW298" i="1"/>
  <c r="BC298" i="1" s="1"/>
  <c r="AS298" i="1"/>
  <c r="AP298" i="1"/>
  <c r="AM298" i="1"/>
  <c r="AJ298" i="1"/>
  <c r="AG298" i="1"/>
  <c r="AC298" i="1"/>
  <c r="AU298" i="1" s="1"/>
  <c r="AB298" i="1"/>
  <c r="AT298" i="1" s="1"/>
  <c r="P298" i="1"/>
  <c r="AX297" i="1"/>
  <c r="BD297" i="1" s="1"/>
  <c r="AW297" i="1"/>
  <c r="BC297" i="1" s="1"/>
  <c r="AS297" i="1"/>
  <c r="AP297" i="1"/>
  <c r="AM297" i="1"/>
  <c r="AJ297" i="1"/>
  <c r="AG297" i="1"/>
  <c r="AC297" i="1"/>
  <c r="AU297" i="1" s="1"/>
  <c r="AB297" i="1"/>
  <c r="P297" i="1"/>
  <c r="AX296" i="1"/>
  <c r="BD296" i="1" s="1"/>
  <c r="AW296" i="1"/>
  <c r="BC296" i="1" s="1"/>
  <c r="AS296" i="1"/>
  <c r="AP296" i="1"/>
  <c r="AM296" i="1"/>
  <c r="AJ296" i="1"/>
  <c r="AG296" i="1"/>
  <c r="AC296" i="1"/>
  <c r="AU296" i="1" s="1"/>
  <c r="AB296" i="1"/>
  <c r="AT296" i="1" s="1"/>
  <c r="P296" i="1"/>
  <c r="AX295" i="1"/>
  <c r="BD295" i="1" s="1"/>
  <c r="AW295" i="1"/>
  <c r="BC295" i="1" s="1"/>
  <c r="AS295" i="1"/>
  <c r="AP295" i="1"/>
  <c r="AM295" i="1"/>
  <c r="AJ295" i="1"/>
  <c r="AG295" i="1"/>
  <c r="AC295" i="1"/>
  <c r="AU295" i="1" s="1"/>
  <c r="AB295" i="1"/>
  <c r="P295" i="1"/>
  <c r="AX294" i="1"/>
  <c r="BD294" i="1" s="1"/>
  <c r="AW294" i="1"/>
  <c r="BC294" i="1" s="1"/>
  <c r="AS294" i="1"/>
  <c r="AP294" i="1"/>
  <c r="AM294" i="1"/>
  <c r="AJ294" i="1"/>
  <c r="AG294" i="1"/>
  <c r="AC294" i="1"/>
  <c r="AB294" i="1"/>
  <c r="AT294" i="1" s="1"/>
  <c r="P294" i="1"/>
  <c r="AX293" i="1"/>
  <c r="BD293" i="1" s="1"/>
  <c r="AW293" i="1"/>
  <c r="BC293" i="1" s="1"/>
  <c r="AS293" i="1"/>
  <c r="AP293" i="1"/>
  <c r="AM293" i="1"/>
  <c r="AJ293" i="1"/>
  <c r="AG293" i="1"/>
  <c r="AC293" i="1"/>
  <c r="AU293" i="1" s="1"/>
  <c r="AB293" i="1"/>
  <c r="P293" i="1"/>
  <c r="AX292" i="1"/>
  <c r="BD292" i="1" s="1"/>
  <c r="AW292" i="1"/>
  <c r="BC292" i="1" s="1"/>
  <c r="AS292" i="1"/>
  <c r="AP292" i="1"/>
  <c r="AM292" i="1"/>
  <c r="AJ292" i="1"/>
  <c r="AG292" i="1"/>
  <c r="AC292" i="1"/>
  <c r="AU292" i="1" s="1"/>
  <c r="AB292" i="1"/>
  <c r="P292" i="1"/>
  <c r="AX291" i="1"/>
  <c r="BD291" i="1" s="1"/>
  <c r="AW291" i="1"/>
  <c r="BC291" i="1" s="1"/>
  <c r="AS291" i="1"/>
  <c r="AP291" i="1"/>
  <c r="AM291" i="1"/>
  <c r="AJ291" i="1"/>
  <c r="AG291" i="1"/>
  <c r="AC291" i="1"/>
  <c r="AU291" i="1" s="1"/>
  <c r="AB291" i="1"/>
  <c r="AT291" i="1" s="1"/>
  <c r="P291" i="1"/>
  <c r="AX290" i="1"/>
  <c r="BD290" i="1" s="1"/>
  <c r="AW290" i="1"/>
  <c r="BC290" i="1" s="1"/>
  <c r="AS290" i="1"/>
  <c r="AP290" i="1"/>
  <c r="AM290" i="1"/>
  <c r="AJ290" i="1"/>
  <c r="AG290" i="1"/>
  <c r="AC290" i="1"/>
  <c r="AU290" i="1" s="1"/>
  <c r="AB290" i="1"/>
  <c r="AT290" i="1" s="1"/>
  <c r="P290" i="1"/>
  <c r="AX289" i="1"/>
  <c r="BD289" i="1" s="1"/>
  <c r="AW289" i="1"/>
  <c r="BC289" i="1" s="1"/>
  <c r="AS289" i="1"/>
  <c r="AP289" i="1"/>
  <c r="AM289" i="1"/>
  <c r="AJ289" i="1"/>
  <c r="AG289" i="1"/>
  <c r="AC289" i="1"/>
  <c r="AU289" i="1" s="1"/>
  <c r="AB289" i="1"/>
  <c r="P289" i="1"/>
  <c r="AX288" i="1"/>
  <c r="BD288" i="1" s="1"/>
  <c r="AW288" i="1"/>
  <c r="BC288" i="1" s="1"/>
  <c r="AS288" i="1"/>
  <c r="AP288" i="1"/>
  <c r="AM288" i="1"/>
  <c r="AJ288" i="1"/>
  <c r="AG288" i="1"/>
  <c r="AC288" i="1"/>
  <c r="AU288" i="1" s="1"/>
  <c r="AB288" i="1"/>
  <c r="AT288" i="1" s="1"/>
  <c r="P288" i="1"/>
  <c r="AX287" i="1"/>
  <c r="BD287" i="1" s="1"/>
  <c r="AW287" i="1"/>
  <c r="BC287" i="1" s="1"/>
  <c r="AS287" i="1"/>
  <c r="AP287" i="1"/>
  <c r="AM287" i="1"/>
  <c r="AJ287" i="1"/>
  <c r="AG287" i="1"/>
  <c r="AC287" i="1"/>
  <c r="AU287" i="1" s="1"/>
  <c r="AB287" i="1"/>
  <c r="P287" i="1"/>
  <c r="AX286" i="1"/>
  <c r="BD286" i="1" s="1"/>
  <c r="AW286" i="1"/>
  <c r="BC286" i="1" s="1"/>
  <c r="AS286" i="1"/>
  <c r="AP286" i="1"/>
  <c r="AM286" i="1"/>
  <c r="AJ286" i="1"/>
  <c r="AG286" i="1"/>
  <c r="AC286" i="1"/>
  <c r="AU286" i="1" s="1"/>
  <c r="AB286" i="1"/>
  <c r="P286" i="1"/>
  <c r="AX285" i="1"/>
  <c r="BD285" i="1" s="1"/>
  <c r="AW285" i="1"/>
  <c r="BC285" i="1" s="1"/>
  <c r="AS285" i="1"/>
  <c r="AP285" i="1"/>
  <c r="AM285" i="1"/>
  <c r="AJ285" i="1"/>
  <c r="AG285" i="1"/>
  <c r="AC285" i="1"/>
  <c r="AB285" i="1"/>
  <c r="AT285" i="1" s="1"/>
  <c r="P285" i="1"/>
  <c r="AX284" i="1"/>
  <c r="BD284" i="1" s="1"/>
  <c r="AW284" i="1"/>
  <c r="BC284" i="1" s="1"/>
  <c r="AS284" i="1"/>
  <c r="AP284" i="1"/>
  <c r="AM284" i="1"/>
  <c r="AJ284" i="1"/>
  <c r="AG284" i="1"/>
  <c r="AC284" i="1"/>
  <c r="AU284" i="1" s="1"/>
  <c r="AB284" i="1"/>
  <c r="P284" i="1"/>
  <c r="AX283" i="1"/>
  <c r="BD283" i="1" s="1"/>
  <c r="AW283" i="1"/>
  <c r="BC283" i="1" s="1"/>
  <c r="AS283" i="1"/>
  <c r="AP283" i="1"/>
  <c r="AM283" i="1"/>
  <c r="AJ283" i="1"/>
  <c r="AG283" i="1"/>
  <c r="AC283" i="1"/>
  <c r="AU283" i="1" s="1"/>
  <c r="AB283" i="1"/>
  <c r="AT283" i="1" s="1"/>
  <c r="P283" i="1"/>
  <c r="AX282" i="1"/>
  <c r="BD282" i="1" s="1"/>
  <c r="AW282" i="1"/>
  <c r="BC282" i="1" s="1"/>
  <c r="AS282" i="1"/>
  <c r="AP282" i="1"/>
  <c r="AM282" i="1"/>
  <c r="AJ282" i="1"/>
  <c r="AG282" i="1"/>
  <c r="AC282" i="1"/>
  <c r="AU282" i="1" s="1"/>
  <c r="AB282" i="1"/>
  <c r="AT282" i="1" s="1"/>
  <c r="AV282" i="1" s="1"/>
  <c r="P282" i="1"/>
  <c r="AX281" i="1"/>
  <c r="BD281" i="1" s="1"/>
  <c r="AW281" i="1"/>
  <c r="BC281" i="1" s="1"/>
  <c r="AS281" i="1"/>
  <c r="AP281" i="1"/>
  <c r="AM281" i="1"/>
  <c r="AJ281" i="1"/>
  <c r="AG281" i="1"/>
  <c r="AC281" i="1"/>
  <c r="AU281" i="1" s="1"/>
  <c r="AB281" i="1"/>
  <c r="AT281" i="1" s="1"/>
  <c r="P281" i="1"/>
  <c r="AX280" i="1"/>
  <c r="BD280" i="1" s="1"/>
  <c r="AW280" i="1"/>
  <c r="BC280" i="1" s="1"/>
  <c r="AS280" i="1"/>
  <c r="AP280" i="1"/>
  <c r="AM280" i="1"/>
  <c r="AJ280" i="1"/>
  <c r="AG280" i="1"/>
  <c r="AC280" i="1"/>
  <c r="AU280" i="1" s="1"/>
  <c r="AB280" i="1"/>
  <c r="P280" i="1"/>
  <c r="AX279" i="1"/>
  <c r="BD279" i="1" s="1"/>
  <c r="AW279" i="1"/>
  <c r="BC279" i="1" s="1"/>
  <c r="AS279" i="1"/>
  <c r="AP279" i="1"/>
  <c r="AM279" i="1"/>
  <c r="AJ279" i="1"/>
  <c r="AG279" i="1"/>
  <c r="AC279" i="1"/>
  <c r="AU279" i="1" s="1"/>
  <c r="AB279" i="1"/>
  <c r="AT279" i="1" s="1"/>
  <c r="P279" i="1"/>
  <c r="AX278" i="1"/>
  <c r="BD278" i="1" s="1"/>
  <c r="AW278" i="1"/>
  <c r="BC278" i="1" s="1"/>
  <c r="AS278" i="1"/>
  <c r="AP278" i="1"/>
  <c r="AM278" i="1"/>
  <c r="AJ278" i="1"/>
  <c r="AG278" i="1"/>
  <c r="AC278" i="1"/>
  <c r="AU278" i="1" s="1"/>
  <c r="AB278" i="1"/>
  <c r="AT278" i="1" s="1"/>
  <c r="P278" i="1"/>
  <c r="AX277" i="1"/>
  <c r="BD277" i="1" s="1"/>
  <c r="AW277" i="1"/>
  <c r="BC277" i="1" s="1"/>
  <c r="AS277" i="1"/>
  <c r="AP277" i="1"/>
  <c r="AM277" i="1"/>
  <c r="AJ277" i="1"/>
  <c r="AG277" i="1"/>
  <c r="AC277" i="1"/>
  <c r="AB277" i="1"/>
  <c r="AT277" i="1" s="1"/>
  <c r="P277" i="1"/>
  <c r="AX276" i="1"/>
  <c r="BD276" i="1" s="1"/>
  <c r="AW276" i="1"/>
  <c r="BC276" i="1" s="1"/>
  <c r="AS276" i="1"/>
  <c r="AP276" i="1"/>
  <c r="AM276" i="1"/>
  <c r="AJ276" i="1"/>
  <c r="AG276" i="1"/>
  <c r="AC276" i="1"/>
  <c r="AU276" i="1" s="1"/>
  <c r="AB276" i="1"/>
  <c r="AT276" i="1" s="1"/>
  <c r="P276" i="1"/>
  <c r="AX275" i="1"/>
  <c r="BD275" i="1" s="1"/>
  <c r="AW275" i="1"/>
  <c r="BC275" i="1" s="1"/>
  <c r="AS275" i="1"/>
  <c r="AP275" i="1"/>
  <c r="AM275" i="1"/>
  <c r="AJ275" i="1"/>
  <c r="AG275" i="1"/>
  <c r="AC275" i="1"/>
  <c r="AU275" i="1" s="1"/>
  <c r="AB275" i="1"/>
  <c r="P275" i="1"/>
  <c r="BD274" i="1"/>
  <c r="AX274" i="1"/>
  <c r="AW274" i="1"/>
  <c r="BC274" i="1" s="1"/>
  <c r="AS274" i="1"/>
  <c r="AP274" i="1"/>
  <c r="AM274" i="1"/>
  <c r="AJ274" i="1"/>
  <c r="AG274" i="1"/>
  <c r="AC274" i="1"/>
  <c r="AU274" i="1" s="1"/>
  <c r="AB274" i="1"/>
  <c r="P274" i="1"/>
  <c r="AX273" i="1"/>
  <c r="BD273" i="1" s="1"/>
  <c r="AW273" i="1"/>
  <c r="BC273" i="1" s="1"/>
  <c r="AS273" i="1"/>
  <c r="AP273" i="1"/>
  <c r="AM273" i="1"/>
  <c r="AJ273" i="1"/>
  <c r="AG273" i="1"/>
  <c r="AC273" i="1"/>
  <c r="AB273" i="1"/>
  <c r="AT273" i="1" s="1"/>
  <c r="P273" i="1"/>
  <c r="AX272" i="1"/>
  <c r="BD272" i="1" s="1"/>
  <c r="AW272" i="1"/>
  <c r="BC272" i="1" s="1"/>
  <c r="AS272" i="1"/>
  <c r="AP272" i="1"/>
  <c r="AM272" i="1"/>
  <c r="AJ272" i="1"/>
  <c r="AG272" i="1"/>
  <c r="AC272" i="1"/>
  <c r="AU272" i="1" s="1"/>
  <c r="AB272" i="1"/>
  <c r="AT272" i="1" s="1"/>
  <c r="P272" i="1"/>
  <c r="AX271" i="1"/>
  <c r="BD271" i="1" s="1"/>
  <c r="AW271" i="1"/>
  <c r="BC271" i="1" s="1"/>
  <c r="AS271" i="1"/>
  <c r="AP271" i="1"/>
  <c r="AM271" i="1"/>
  <c r="AJ271" i="1"/>
  <c r="AG271" i="1"/>
  <c r="AC271" i="1"/>
  <c r="AU271" i="1" s="1"/>
  <c r="AB271" i="1"/>
  <c r="AT271" i="1" s="1"/>
  <c r="P271" i="1"/>
  <c r="AX270" i="1"/>
  <c r="BD270" i="1" s="1"/>
  <c r="AW270" i="1"/>
  <c r="BC270" i="1" s="1"/>
  <c r="AS270" i="1"/>
  <c r="AP270" i="1"/>
  <c r="AM270" i="1"/>
  <c r="AJ270" i="1"/>
  <c r="AG270" i="1"/>
  <c r="AC270" i="1"/>
  <c r="AU270" i="1" s="1"/>
  <c r="AB270" i="1"/>
  <c r="P270" i="1"/>
  <c r="AX269" i="1"/>
  <c r="BD269" i="1" s="1"/>
  <c r="AW269" i="1"/>
  <c r="BC269" i="1" s="1"/>
  <c r="AS269" i="1"/>
  <c r="AP269" i="1"/>
  <c r="AM269" i="1"/>
  <c r="AJ269" i="1"/>
  <c r="AG269" i="1"/>
  <c r="AC269" i="1"/>
  <c r="AU269" i="1" s="1"/>
  <c r="AB269" i="1"/>
  <c r="AT269" i="1" s="1"/>
  <c r="P269" i="1"/>
  <c r="AX268" i="1"/>
  <c r="BD268" i="1" s="1"/>
  <c r="AW268" i="1"/>
  <c r="BC268" i="1" s="1"/>
  <c r="AS268" i="1"/>
  <c r="AP268" i="1"/>
  <c r="AM268" i="1"/>
  <c r="AJ268" i="1"/>
  <c r="AG268" i="1"/>
  <c r="AC268" i="1"/>
  <c r="AU268" i="1" s="1"/>
  <c r="AB268" i="1"/>
  <c r="P268" i="1"/>
  <c r="AX267" i="1"/>
  <c r="BD267" i="1" s="1"/>
  <c r="AW267" i="1"/>
  <c r="BC267" i="1" s="1"/>
  <c r="AS267" i="1"/>
  <c r="AP267" i="1"/>
  <c r="AM267" i="1"/>
  <c r="AJ267" i="1"/>
  <c r="AG267" i="1"/>
  <c r="AC267" i="1"/>
  <c r="AU267" i="1" s="1"/>
  <c r="AB267" i="1"/>
  <c r="P267" i="1"/>
  <c r="AX266" i="1"/>
  <c r="BD266" i="1" s="1"/>
  <c r="AW266" i="1"/>
  <c r="BC266" i="1" s="1"/>
  <c r="AS266" i="1"/>
  <c r="AP266" i="1"/>
  <c r="AM266" i="1"/>
  <c r="AJ266" i="1"/>
  <c r="AG266" i="1"/>
  <c r="AC266" i="1"/>
  <c r="AU266" i="1" s="1"/>
  <c r="AB266" i="1"/>
  <c r="AT266" i="1" s="1"/>
  <c r="P266" i="1"/>
  <c r="AX265" i="1"/>
  <c r="BD265" i="1" s="1"/>
  <c r="AW265" i="1"/>
  <c r="BC265" i="1" s="1"/>
  <c r="AS265" i="1"/>
  <c r="AP265" i="1"/>
  <c r="AM265" i="1"/>
  <c r="AJ265" i="1"/>
  <c r="AG265" i="1"/>
  <c r="AC265" i="1"/>
  <c r="AB265" i="1"/>
  <c r="AT265" i="1" s="1"/>
  <c r="P265" i="1"/>
  <c r="AX264" i="1"/>
  <c r="BD264" i="1" s="1"/>
  <c r="AW264" i="1"/>
  <c r="BC264" i="1" s="1"/>
  <c r="AS264" i="1"/>
  <c r="AP264" i="1"/>
  <c r="AM264" i="1"/>
  <c r="AJ264" i="1"/>
  <c r="AG264" i="1"/>
  <c r="AC264" i="1"/>
  <c r="AU264" i="1" s="1"/>
  <c r="AB264" i="1"/>
  <c r="P264" i="1"/>
  <c r="AX263" i="1"/>
  <c r="BD263" i="1" s="1"/>
  <c r="AW263" i="1"/>
  <c r="BC263" i="1" s="1"/>
  <c r="AS263" i="1"/>
  <c r="AP263" i="1"/>
  <c r="AM263" i="1"/>
  <c r="AJ263" i="1"/>
  <c r="AG263" i="1"/>
  <c r="AC263" i="1"/>
  <c r="AU263" i="1" s="1"/>
  <c r="AB263" i="1"/>
  <c r="AD263" i="1" s="1"/>
  <c r="P263" i="1"/>
  <c r="AX262" i="1"/>
  <c r="BD262" i="1" s="1"/>
  <c r="AW262" i="1"/>
  <c r="BC262" i="1" s="1"/>
  <c r="AS262" i="1"/>
  <c r="AP262" i="1"/>
  <c r="AM262" i="1"/>
  <c r="AJ262" i="1"/>
  <c r="AG262" i="1"/>
  <c r="AC262" i="1"/>
  <c r="AU262" i="1" s="1"/>
  <c r="AB262" i="1"/>
  <c r="P262" i="1"/>
  <c r="AX261" i="1"/>
  <c r="BD261" i="1" s="1"/>
  <c r="AW261" i="1"/>
  <c r="BC261" i="1" s="1"/>
  <c r="AS261" i="1"/>
  <c r="AP261" i="1"/>
  <c r="AM261" i="1"/>
  <c r="AJ261" i="1"/>
  <c r="AG261" i="1"/>
  <c r="AC261" i="1"/>
  <c r="AU261" i="1" s="1"/>
  <c r="AB261" i="1"/>
  <c r="P261" i="1"/>
  <c r="AX260" i="1"/>
  <c r="BD260" i="1" s="1"/>
  <c r="AW260" i="1"/>
  <c r="BC260" i="1" s="1"/>
  <c r="AS260" i="1"/>
  <c r="AP260" i="1"/>
  <c r="AM260" i="1"/>
  <c r="AJ260" i="1"/>
  <c r="AG260" i="1"/>
  <c r="AC260" i="1"/>
  <c r="AB260" i="1"/>
  <c r="AT260" i="1" s="1"/>
  <c r="P260" i="1"/>
  <c r="AX259" i="1"/>
  <c r="BD259" i="1" s="1"/>
  <c r="AW259" i="1"/>
  <c r="BC259" i="1" s="1"/>
  <c r="AS259" i="1"/>
  <c r="AP259" i="1"/>
  <c r="AM259" i="1"/>
  <c r="AJ259" i="1"/>
  <c r="AG259" i="1"/>
  <c r="AC259" i="1"/>
  <c r="AU259" i="1" s="1"/>
  <c r="AB259" i="1"/>
  <c r="P259" i="1"/>
  <c r="AX258" i="1"/>
  <c r="BD258" i="1" s="1"/>
  <c r="AW258" i="1"/>
  <c r="BC258" i="1" s="1"/>
  <c r="AS258" i="1"/>
  <c r="AP258" i="1"/>
  <c r="AM258" i="1"/>
  <c r="AJ258" i="1"/>
  <c r="AG258" i="1"/>
  <c r="AC258" i="1"/>
  <c r="AU258" i="1" s="1"/>
  <c r="AB258" i="1"/>
  <c r="P258" i="1"/>
  <c r="AX257" i="1"/>
  <c r="BD257" i="1" s="1"/>
  <c r="AW257" i="1"/>
  <c r="BC257" i="1" s="1"/>
  <c r="AS257" i="1"/>
  <c r="AP257" i="1"/>
  <c r="AM257" i="1"/>
  <c r="AJ257" i="1"/>
  <c r="AG257" i="1"/>
  <c r="AC257" i="1"/>
  <c r="AU257" i="1" s="1"/>
  <c r="AB257" i="1"/>
  <c r="AT257" i="1" s="1"/>
  <c r="P257" i="1"/>
  <c r="AX256" i="1"/>
  <c r="BD256" i="1" s="1"/>
  <c r="AW256" i="1"/>
  <c r="BC256" i="1" s="1"/>
  <c r="AT256" i="1"/>
  <c r="AS256" i="1"/>
  <c r="AP256" i="1"/>
  <c r="AM256" i="1"/>
  <c r="AJ256" i="1"/>
  <c r="AG256" i="1"/>
  <c r="AC256" i="1"/>
  <c r="AU256" i="1" s="1"/>
  <c r="AB256" i="1"/>
  <c r="P256" i="1"/>
  <c r="AX255" i="1"/>
  <c r="BD255" i="1" s="1"/>
  <c r="AW255" i="1"/>
  <c r="BC255" i="1" s="1"/>
  <c r="AS255" i="1"/>
  <c r="AP255" i="1"/>
  <c r="AM255" i="1"/>
  <c r="AJ255" i="1"/>
  <c r="AG255" i="1"/>
  <c r="AC255" i="1"/>
  <c r="AU255" i="1" s="1"/>
  <c r="AB255" i="1"/>
  <c r="P255" i="1"/>
  <c r="AX254" i="1"/>
  <c r="BD254" i="1" s="1"/>
  <c r="AW254" i="1"/>
  <c r="BC254" i="1" s="1"/>
  <c r="AS254" i="1"/>
  <c r="AP254" i="1"/>
  <c r="AM254" i="1"/>
  <c r="AJ254" i="1"/>
  <c r="AG254" i="1"/>
  <c r="AC254" i="1"/>
  <c r="AU254" i="1" s="1"/>
  <c r="AB254" i="1"/>
  <c r="AT254" i="1" s="1"/>
  <c r="P254" i="1"/>
  <c r="AX253" i="1"/>
  <c r="BD253" i="1" s="1"/>
  <c r="AW253" i="1"/>
  <c r="BC253" i="1" s="1"/>
  <c r="AS253" i="1"/>
  <c r="AP253" i="1"/>
  <c r="AM253" i="1"/>
  <c r="AJ253" i="1"/>
  <c r="AG253" i="1"/>
  <c r="AC253" i="1"/>
  <c r="AU253" i="1" s="1"/>
  <c r="AB253" i="1"/>
  <c r="AT253" i="1" s="1"/>
  <c r="P253" i="1"/>
  <c r="AX252" i="1"/>
  <c r="BD252" i="1" s="1"/>
  <c r="AW252" i="1"/>
  <c r="BC252" i="1" s="1"/>
  <c r="AS252" i="1"/>
  <c r="AP252" i="1"/>
  <c r="AM252" i="1"/>
  <c r="AJ252" i="1"/>
  <c r="AG252" i="1"/>
  <c r="AC252" i="1"/>
  <c r="AU252" i="1" s="1"/>
  <c r="AB252" i="1"/>
  <c r="AT252" i="1" s="1"/>
  <c r="P252" i="1"/>
  <c r="AX251" i="1"/>
  <c r="BD251" i="1" s="1"/>
  <c r="AW251" i="1"/>
  <c r="BC251" i="1" s="1"/>
  <c r="AS251" i="1"/>
  <c r="AP251" i="1"/>
  <c r="AM251" i="1"/>
  <c r="AJ251" i="1"/>
  <c r="AG251" i="1"/>
  <c r="AC251" i="1"/>
  <c r="AU251" i="1" s="1"/>
  <c r="AB251" i="1"/>
  <c r="P251" i="1"/>
  <c r="AX250" i="1"/>
  <c r="BD250" i="1" s="1"/>
  <c r="AW250" i="1"/>
  <c r="BC250" i="1" s="1"/>
  <c r="AS250" i="1"/>
  <c r="AP250" i="1"/>
  <c r="AM250" i="1"/>
  <c r="AJ250" i="1"/>
  <c r="AG250" i="1"/>
  <c r="AC250" i="1"/>
  <c r="AU250" i="1" s="1"/>
  <c r="AB250" i="1"/>
  <c r="P250" i="1"/>
  <c r="AX249" i="1"/>
  <c r="BD249" i="1" s="1"/>
  <c r="AW249" i="1"/>
  <c r="BC249" i="1" s="1"/>
  <c r="AS249" i="1"/>
  <c r="AP249" i="1"/>
  <c r="AM249" i="1"/>
  <c r="AJ249" i="1"/>
  <c r="AG249" i="1"/>
  <c r="AC249" i="1"/>
  <c r="AU249" i="1" s="1"/>
  <c r="AB249" i="1"/>
  <c r="P249" i="1"/>
  <c r="AX248" i="1"/>
  <c r="BD248" i="1" s="1"/>
  <c r="AW248" i="1"/>
  <c r="BC248" i="1" s="1"/>
  <c r="AS248" i="1"/>
  <c r="AP248" i="1"/>
  <c r="AM248" i="1"/>
  <c r="AJ248" i="1"/>
  <c r="AG248" i="1"/>
  <c r="AC248" i="1"/>
  <c r="AU248" i="1" s="1"/>
  <c r="AB248" i="1"/>
  <c r="P248" i="1"/>
  <c r="AX247" i="1"/>
  <c r="BD247" i="1" s="1"/>
  <c r="AW247" i="1"/>
  <c r="BC247" i="1" s="1"/>
  <c r="AS247" i="1"/>
  <c r="AP247" i="1"/>
  <c r="AM247" i="1"/>
  <c r="AJ247" i="1"/>
  <c r="AG247" i="1"/>
  <c r="AC247" i="1"/>
  <c r="AU247" i="1" s="1"/>
  <c r="AB247" i="1"/>
  <c r="P247" i="1"/>
  <c r="AX246" i="1"/>
  <c r="BD246" i="1" s="1"/>
  <c r="AW246" i="1"/>
  <c r="BC246" i="1" s="1"/>
  <c r="AS246" i="1"/>
  <c r="AP246" i="1"/>
  <c r="AM246" i="1"/>
  <c r="AJ246" i="1"/>
  <c r="AG246" i="1"/>
  <c r="AC246" i="1"/>
  <c r="AU246" i="1" s="1"/>
  <c r="AB246" i="1"/>
  <c r="P246" i="1"/>
  <c r="AX245" i="1"/>
  <c r="BD245" i="1" s="1"/>
  <c r="AW245" i="1"/>
  <c r="BC245" i="1" s="1"/>
  <c r="AS245" i="1"/>
  <c r="AP245" i="1"/>
  <c r="AM245" i="1"/>
  <c r="AJ245" i="1"/>
  <c r="AG245" i="1"/>
  <c r="AC245" i="1"/>
  <c r="AU245" i="1" s="1"/>
  <c r="AB245" i="1"/>
  <c r="AT245" i="1" s="1"/>
  <c r="P245" i="1"/>
  <c r="AX244" i="1"/>
  <c r="BD244" i="1" s="1"/>
  <c r="AW244" i="1"/>
  <c r="BC244" i="1" s="1"/>
  <c r="AS244" i="1"/>
  <c r="AP244" i="1"/>
  <c r="AM244" i="1"/>
  <c r="AJ244" i="1"/>
  <c r="AG244" i="1"/>
  <c r="AC244" i="1"/>
  <c r="AU244" i="1" s="1"/>
  <c r="AB244" i="1"/>
  <c r="P244" i="1"/>
  <c r="AX243" i="1"/>
  <c r="BD243" i="1" s="1"/>
  <c r="AW243" i="1"/>
  <c r="BC243" i="1" s="1"/>
  <c r="AS243" i="1"/>
  <c r="AP243" i="1"/>
  <c r="AM243" i="1"/>
  <c r="AJ243" i="1"/>
  <c r="AG243" i="1"/>
  <c r="AC243" i="1"/>
  <c r="AU243" i="1" s="1"/>
  <c r="AB243" i="1"/>
  <c r="P243" i="1"/>
  <c r="AX242" i="1"/>
  <c r="BD242" i="1" s="1"/>
  <c r="AW242" i="1"/>
  <c r="BC242" i="1" s="1"/>
  <c r="AS242" i="1"/>
  <c r="AP242" i="1"/>
  <c r="AM242" i="1"/>
  <c r="AJ242" i="1"/>
  <c r="AG242" i="1"/>
  <c r="AC242" i="1"/>
  <c r="AU242" i="1" s="1"/>
  <c r="AB242" i="1"/>
  <c r="P242" i="1"/>
  <c r="AX241" i="1"/>
  <c r="BD241" i="1" s="1"/>
  <c r="AW241" i="1"/>
  <c r="BC241" i="1" s="1"/>
  <c r="AS241" i="1"/>
  <c r="AP241" i="1"/>
  <c r="AM241" i="1"/>
  <c r="AJ241" i="1"/>
  <c r="AG241" i="1"/>
  <c r="AC241" i="1"/>
  <c r="AU241" i="1" s="1"/>
  <c r="AB241" i="1"/>
  <c r="AT241" i="1" s="1"/>
  <c r="AV241" i="1" s="1"/>
  <c r="P241" i="1"/>
  <c r="AX240" i="1"/>
  <c r="BD240" i="1" s="1"/>
  <c r="AW240" i="1"/>
  <c r="BC240" i="1" s="1"/>
  <c r="AS240" i="1"/>
  <c r="AP240" i="1"/>
  <c r="AM240" i="1"/>
  <c r="AJ240" i="1"/>
  <c r="AG240" i="1"/>
  <c r="AC240" i="1"/>
  <c r="AB240" i="1"/>
  <c r="AT240" i="1" s="1"/>
  <c r="P240" i="1"/>
  <c r="AX239" i="1"/>
  <c r="BD239" i="1" s="1"/>
  <c r="AW239" i="1"/>
  <c r="BC239" i="1" s="1"/>
  <c r="AS239" i="1"/>
  <c r="AP239" i="1"/>
  <c r="AM239" i="1"/>
  <c r="AJ239" i="1"/>
  <c r="AG239" i="1"/>
  <c r="AC239" i="1"/>
  <c r="AU239" i="1" s="1"/>
  <c r="AB239" i="1"/>
  <c r="AT239" i="1" s="1"/>
  <c r="P239" i="1"/>
  <c r="AX238" i="1"/>
  <c r="BD238" i="1" s="1"/>
  <c r="AW238" i="1"/>
  <c r="BC238" i="1" s="1"/>
  <c r="AS238" i="1"/>
  <c r="AP238" i="1"/>
  <c r="AM238" i="1"/>
  <c r="AJ238" i="1"/>
  <c r="AG238" i="1"/>
  <c r="AC238" i="1"/>
  <c r="AU238" i="1" s="1"/>
  <c r="AB238" i="1"/>
  <c r="AT238" i="1" s="1"/>
  <c r="P238" i="1"/>
  <c r="AX237" i="1"/>
  <c r="BD237" i="1" s="1"/>
  <c r="AW237" i="1"/>
  <c r="BC237" i="1" s="1"/>
  <c r="AS237" i="1"/>
  <c r="AP237" i="1"/>
  <c r="AM237" i="1"/>
  <c r="AJ237" i="1"/>
  <c r="AG237" i="1"/>
  <c r="AC237" i="1"/>
  <c r="AB237" i="1"/>
  <c r="AT237" i="1" s="1"/>
  <c r="P237" i="1"/>
  <c r="AX236" i="1"/>
  <c r="BD236" i="1" s="1"/>
  <c r="AW236" i="1"/>
  <c r="BC236" i="1" s="1"/>
  <c r="AS236" i="1"/>
  <c r="AP236" i="1"/>
  <c r="AM236" i="1"/>
  <c r="AJ236" i="1"/>
  <c r="AG236" i="1"/>
  <c r="AC236" i="1"/>
  <c r="AU236" i="1" s="1"/>
  <c r="AB236" i="1"/>
  <c r="P236" i="1"/>
  <c r="AX235" i="1"/>
  <c r="BD235" i="1" s="1"/>
  <c r="AW235" i="1"/>
  <c r="BC235" i="1" s="1"/>
  <c r="AS235" i="1"/>
  <c r="AP235" i="1"/>
  <c r="AM235" i="1"/>
  <c r="AJ235" i="1"/>
  <c r="AG235" i="1"/>
  <c r="AC235" i="1"/>
  <c r="AU235" i="1" s="1"/>
  <c r="AB235" i="1"/>
  <c r="P235" i="1"/>
  <c r="AX234" i="1"/>
  <c r="BD234" i="1" s="1"/>
  <c r="AW234" i="1"/>
  <c r="BC234" i="1" s="1"/>
  <c r="AS234" i="1"/>
  <c r="AP234" i="1"/>
  <c r="AM234" i="1"/>
  <c r="AJ234" i="1"/>
  <c r="AG234" i="1"/>
  <c r="AC234" i="1"/>
  <c r="AU234" i="1" s="1"/>
  <c r="AB234" i="1"/>
  <c r="AT234" i="1" s="1"/>
  <c r="P234" i="1"/>
  <c r="AX233" i="1"/>
  <c r="BD233" i="1" s="1"/>
  <c r="AW233" i="1"/>
  <c r="BC233" i="1" s="1"/>
  <c r="AS233" i="1"/>
  <c r="AP233" i="1"/>
  <c r="AM233" i="1"/>
  <c r="AJ233" i="1"/>
  <c r="AG233" i="1"/>
  <c r="AC233" i="1"/>
  <c r="AU233" i="1" s="1"/>
  <c r="AB233" i="1"/>
  <c r="P233" i="1"/>
  <c r="AX232" i="1"/>
  <c r="BD232" i="1" s="1"/>
  <c r="AW232" i="1"/>
  <c r="BC232" i="1" s="1"/>
  <c r="AS232" i="1"/>
  <c r="AP232" i="1"/>
  <c r="AM232" i="1"/>
  <c r="AJ232" i="1"/>
  <c r="AG232" i="1"/>
  <c r="AC232" i="1"/>
  <c r="AU232" i="1" s="1"/>
  <c r="AB232" i="1"/>
  <c r="P232" i="1"/>
  <c r="AR231" i="1"/>
  <c r="AQ231" i="1"/>
  <c r="AQ230" i="1" s="1"/>
  <c r="AO231" i="1"/>
  <c r="AN231" i="1"/>
  <c r="AN230" i="1" s="1"/>
  <c r="AL231" i="1"/>
  <c r="AL230" i="1" s="1"/>
  <c r="AK231" i="1"/>
  <c r="AK230" i="1" s="1"/>
  <c r="AM230" i="1" s="1"/>
  <c r="AI231" i="1"/>
  <c r="AI230" i="1" s="1"/>
  <c r="AH231" i="1"/>
  <c r="AH230" i="1" s="1"/>
  <c r="AF231" i="1"/>
  <c r="AE231" i="1"/>
  <c r="AG231" i="1" s="1"/>
  <c r="AA231" i="1"/>
  <c r="Z231" i="1"/>
  <c r="Z230" i="1" s="1"/>
  <c r="Y231" i="1"/>
  <c r="Y230" i="1" s="1"/>
  <c r="X231" i="1"/>
  <c r="X230" i="1" s="1"/>
  <c r="W231" i="1"/>
  <c r="W230" i="1" s="1"/>
  <c r="V231" i="1"/>
  <c r="V230" i="1" s="1"/>
  <c r="U231" i="1"/>
  <c r="U230" i="1" s="1"/>
  <c r="T231" i="1"/>
  <c r="T230" i="1" s="1"/>
  <c r="O231" i="1"/>
  <c r="O230" i="1" s="1"/>
  <c r="N231" i="1"/>
  <c r="N230" i="1" s="1"/>
  <c r="AR230" i="1"/>
  <c r="AF230" i="1"/>
  <c r="AA230" i="1"/>
  <c r="AX229" i="1"/>
  <c r="BD229" i="1" s="1"/>
  <c r="AW229" i="1"/>
  <c r="BC229" i="1" s="1"/>
  <c r="AS229" i="1"/>
  <c r="AP229" i="1"/>
  <c r="AM229" i="1"/>
  <c r="AJ229" i="1"/>
  <c r="AG229" i="1"/>
  <c r="AC229" i="1"/>
  <c r="AU229" i="1" s="1"/>
  <c r="AB229" i="1"/>
  <c r="P229" i="1"/>
  <c r="AX228" i="1"/>
  <c r="BD228" i="1" s="1"/>
  <c r="AW228" i="1"/>
  <c r="BC228" i="1" s="1"/>
  <c r="AS228" i="1"/>
  <c r="AP228" i="1"/>
  <c r="AM228" i="1"/>
  <c r="AJ228" i="1"/>
  <c r="AG228" i="1"/>
  <c r="AC228" i="1"/>
  <c r="AU228" i="1" s="1"/>
  <c r="AB228" i="1"/>
  <c r="AT228" i="1" s="1"/>
  <c r="P228" i="1"/>
  <c r="AX227" i="1"/>
  <c r="BD227" i="1" s="1"/>
  <c r="AW227" i="1"/>
  <c r="BC227" i="1" s="1"/>
  <c r="AS227" i="1"/>
  <c r="AP227" i="1"/>
  <c r="AM227" i="1"/>
  <c r="AJ227" i="1"/>
  <c r="AG227" i="1"/>
  <c r="AC227" i="1"/>
  <c r="AU227" i="1" s="1"/>
  <c r="AB227" i="1"/>
  <c r="AT227" i="1" s="1"/>
  <c r="P227" i="1"/>
  <c r="AX226" i="1"/>
  <c r="BD226" i="1" s="1"/>
  <c r="AW226" i="1"/>
  <c r="BC226" i="1" s="1"/>
  <c r="AS226" i="1"/>
  <c r="AP226" i="1"/>
  <c r="AM226" i="1"/>
  <c r="AJ226" i="1"/>
  <c r="AG226" i="1"/>
  <c r="AC226" i="1"/>
  <c r="AB226" i="1"/>
  <c r="P226" i="1"/>
  <c r="AR225" i="1"/>
  <c r="AQ225" i="1"/>
  <c r="AO225" i="1"/>
  <c r="AO224" i="1" s="1"/>
  <c r="AN225" i="1"/>
  <c r="AL225" i="1"/>
  <c r="AL224" i="1" s="1"/>
  <c r="AK225" i="1"/>
  <c r="AI225" i="1"/>
  <c r="AH225" i="1"/>
  <c r="AF225" i="1"/>
  <c r="AF224" i="1" s="1"/>
  <c r="AE225" i="1"/>
  <c r="AA225" i="1"/>
  <c r="AA224" i="1" s="1"/>
  <c r="Z225" i="1"/>
  <c r="Z224" i="1" s="1"/>
  <c r="Y225" i="1"/>
  <c r="Y224" i="1" s="1"/>
  <c r="X225" i="1"/>
  <c r="X224" i="1" s="1"/>
  <c r="W225" i="1"/>
  <c r="W224" i="1" s="1"/>
  <c r="V225" i="1"/>
  <c r="V224" i="1" s="1"/>
  <c r="U225" i="1"/>
  <c r="T225" i="1"/>
  <c r="T224" i="1" s="1"/>
  <c r="O225" i="1"/>
  <c r="O224" i="1" s="1"/>
  <c r="N225" i="1"/>
  <c r="N224" i="1" s="1"/>
  <c r="AR224" i="1"/>
  <c r="AK224" i="1"/>
  <c r="AI224" i="1"/>
  <c r="U224" i="1"/>
  <c r="AX223" i="1"/>
  <c r="BD223" i="1" s="1"/>
  <c r="AW223" i="1"/>
  <c r="BC223" i="1" s="1"/>
  <c r="AS223" i="1"/>
  <c r="AP223" i="1"/>
  <c r="AM223" i="1"/>
  <c r="AJ223" i="1"/>
  <c r="AG223" i="1"/>
  <c r="AC223" i="1"/>
  <c r="AB223" i="1"/>
  <c r="P223" i="1"/>
  <c r="AX222" i="1"/>
  <c r="BD222" i="1" s="1"/>
  <c r="AW222" i="1"/>
  <c r="BC222" i="1" s="1"/>
  <c r="AS222" i="1"/>
  <c r="AP222" i="1"/>
  <c r="AM222" i="1"/>
  <c r="AJ222" i="1"/>
  <c r="AG222" i="1"/>
  <c r="AC222" i="1"/>
  <c r="AB222" i="1"/>
  <c r="AT222" i="1" s="1"/>
  <c r="P222" i="1"/>
  <c r="AR221" i="1"/>
  <c r="AQ221" i="1"/>
  <c r="AQ220" i="1" s="1"/>
  <c r="AO221" i="1"/>
  <c r="AO220" i="1" s="1"/>
  <c r="AN221" i="1"/>
  <c r="AN220" i="1" s="1"/>
  <c r="AP220" i="1" s="1"/>
  <c r="AL221" i="1"/>
  <c r="AK221" i="1"/>
  <c r="AK220" i="1" s="1"/>
  <c r="AI221" i="1"/>
  <c r="AI220" i="1" s="1"/>
  <c r="AH221" i="1"/>
  <c r="AH220" i="1" s="1"/>
  <c r="AJ220" i="1" s="1"/>
  <c r="AF221" i="1"/>
  <c r="AF220" i="1" s="1"/>
  <c r="AE221" i="1"/>
  <c r="AE220" i="1" s="1"/>
  <c r="AA221" i="1"/>
  <c r="AA220" i="1" s="1"/>
  <c r="Z221" i="1"/>
  <c r="Z220" i="1" s="1"/>
  <c r="Y221" i="1"/>
  <c r="Y220" i="1" s="1"/>
  <c r="X221" i="1"/>
  <c r="X220" i="1" s="1"/>
  <c r="W221" i="1"/>
  <c r="W220" i="1" s="1"/>
  <c r="V221" i="1"/>
  <c r="V220" i="1" s="1"/>
  <c r="U221" i="1"/>
  <c r="U220" i="1" s="1"/>
  <c r="T221" i="1"/>
  <c r="T220" i="1" s="1"/>
  <c r="O221" i="1"/>
  <c r="O220" i="1" s="1"/>
  <c r="N221" i="1"/>
  <c r="AL220" i="1"/>
  <c r="AX218" i="1"/>
  <c r="BD218" i="1" s="1"/>
  <c r="AW218" i="1"/>
  <c r="BC218" i="1" s="1"/>
  <c r="AS218" i="1"/>
  <c r="AP218" i="1"/>
  <c r="AM218" i="1"/>
  <c r="AJ218" i="1"/>
  <c r="AG218" i="1"/>
  <c r="AC218" i="1"/>
  <c r="AU218" i="1" s="1"/>
  <c r="AU217" i="1" s="1"/>
  <c r="AU216" i="1" s="1"/>
  <c r="AU215" i="1" s="1"/>
  <c r="AB218" i="1"/>
  <c r="AB217" i="1" s="1"/>
  <c r="P218" i="1"/>
  <c r="AR217" i="1"/>
  <c r="AR216" i="1" s="1"/>
  <c r="AR215" i="1" s="1"/>
  <c r="AQ217" i="1"/>
  <c r="AO217" i="1"/>
  <c r="AO216" i="1" s="1"/>
  <c r="AO215" i="1" s="1"/>
  <c r="AN217" i="1"/>
  <c r="AL217" i="1"/>
  <c r="AL216" i="1" s="1"/>
  <c r="AL215" i="1" s="1"/>
  <c r="AK217" i="1"/>
  <c r="AK216" i="1" s="1"/>
  <c r="AK215" i="1" s="1"/>
  <c r="AI217" i="1"/>
  <c r="AI216" i="1" s="1"/>
  <c r="AI215" i="1" s="1"/>
  <c r="AH217" i="1"/>
  <c r="AH216" i="1" s="1"/>
  <c r="AF217" i="1"/>
  <c r="AG217" i="1" s="1"/>
  <c r="AE217" i="1"/>
  <c r="AE216" i="1" s="1"/>
  <c r="AE215" i="1" s="1"/>
  <c r="AA217" i="1"/>
  <c r="AA216" i="1" s="1"/>
  <c r="AA215" i="1" s="1"/>
  <c r="Z217" i="1"/>
  <c r="Z216" i="1" s="1"/>
  <c r="Z215" i="1" s="1"/>
  <c r="Y217" i="1"/>
  <c r="Y216" i="1" s="1"/>
  <c r="Y215" i="1" s="1"/>
  <c r="X217" i="1"/>
  <c r="X216" i="1" s="1"/>
  <c r="X215" i="1" s="1"/>
  <c r="W217" i="1"/>
  <c r="W216" i="1" s="1"/>
  <c r="W215" i="1" s="1"/>
  <c r="V217" i="1"/>
  <c r="V216" i="1" s="1"/>
  <c r="V215" i="1" s="1"/>
  <c r="U217" i="1"/>
  <c r="U216" i="1" s="1"/>
  <c r="U215" i="1" s="1"/>
  <c r="T217" i="1"/>
  <c r="O217" i="1"/>
  <c r="O216" i="1" s="1"/>
  <c r="O215" i="1" s="1"/>
  <c r="N217" i="1"/>
  <c r="N216" i="1" s="1"/>
  <c r="N215" i="1" s="1"/>
  <c r="AQ216" i="1"/>
  <c r="T216" i="1"/>
  <c r="T215" i="1" s="1"/>
  <c r="AX214" i="1"/>
  <c r="BD214" i="1" s="1"/>
  <c r="AW214" i="1"/>
  <c r="BC214" i="1" s="1"/>
  <c r="AS214" i="1"/>
  <c r="AP214" i="1"/>
  <c r="AM214" i="1"/>
  <c r="AJ214" i="1"/>
  <c r="AG214" i="1"/>
  <c r="AC214" i="1"/>
  <c r="AB214" i="1"/>
  <c r="AT214" i="1" s="1"/>
  <c r="P214" i="1"/>
  <c r="AX213" i="1"/>
  <c r="BD213" i="1" s="1"/>
  <c r="AW213" i="1"/>
  <c r="BC213" i="1" s="1"/>
  <c r="AS213" i="1"/>
  <c r="AP213" i="1"/>
  <c r="AM213" i="1"/>
  <c r="AJ213" i="1"/>
  <c r="AG213" i="1"/>
  <c r="AC213" i="1"/>
  <c r="AU213" i="1" s="1"/>
  <c r="AB213" i="1"/>
  <c r="AT213" i="1" s="1"/>
  <c r="P213" i="1"/>
  <c r="AX212" i="1"/>
  <c r="BD212" i="1" s="1"/>
  <c r="AW212" i="1"/>
  <c r="BC212" i="1" s="1"/>
  <c r="AS212" i="1"/>
  <c r="AP212" i="1"/>
  <c r="AM212" i="1"/>
  <c r="AJ212" i="1"/>
  <c r="AG212" i="1"/>
  <c r="AC212" i="1"/>
  <c r="AU212" i="1" s="1"/>
  <c r="AB212" i="1"/>
  <c r="AT212" i="1" s="1"/>
  <c r="P212" i="1"/>
  <c r="AX211" i="1"/>
  <c r="BD211" i="1" s="1"/>
  <c r="AW211" i="1"/>
  <c r="BC211" i="1" s="1"/>
  <c r="AS211" i="1"/>
  <c r="AP211" i="1"/>
  <c r="AM211" i="1"/>
  <c r="AJ211" i="1"/>
  <c r="AG211" i="1"/>
  <c r="AC211" i="1"/>
  <c r="AU211" i="1" s="1"/>
  <c r="AB211" i="1"/>
  <c r="AT211" i="1" s="1"/>
  <c r="P211" i="1"/>
  <c r="AX210" i="1"/>
  <c r="BD210" i="1" s="1"/>
  <c r="AW210" i="1"/>
  <c r="BC210" i="1" s="1"/>
  <c r="AS210" i="1"/>
  <c r="AP210" i="1"/>
  <c r="AM210" i="1"/>
  <c r="AJ210" i="1"/>
  <c r="AG210" i="1"/>
  <c r="AC210" i="1"/>
  <c r="AU210" i="1" s="1"/>
  <c r="AB210" i="1"/>
  <c r="AT210" i="1" s="1"/>
  <c r="P210" i="1"/>
  <c r="AX209" i="1"/>
  <c r="BD209" i="1" s="1"/>
  <c r="AW209" i="1"/>
  <c r="BC209" i="1" s="1"/>
  <c r="AS209" i="1"/>
  <c r="AP209" i="1"/>
  <c r="AM209" i="1"/>
  <c r="AJ209" i="1"/>
  <c r="AG209" i="1"/>
  <c r="AC209" i="1"/>
  <c r="AU209" i="1" s="1"/>
  <c r="AB209" i="1"/>
  <c r="AT209" i="1" s="1"/>
  <c r="P209" i="1"/>
  <c r="AX208" i="1"/>
  <c r="BD208" i="1" s="1"/>
  <c r="AW208" i="1"/>
  <c r="BC208" i="1" s="1"/>
  <c r="AS208" i="1"/>
  <c r="AP208" i="1"/>
  <c r="AM208" i="1"/>
  <c r="AJ208" i="1"/>
  <c r="AG208" i="1"/>
  <c r="AC208" i="1"/>
  <c r="AU208" i="1" s="1"/>
  <c r="AB208" i="1"/>
  <c r="AT208" i="1" s="1"/>
  <c r="P208" i="1"/>
  <c r="AX207" i="1"/>
  <c r="BD207" i="1" s="1"/>
  <c r="AW207" i="1"/>
  <c r="BC207" i="1" s="1"/>
  <c r="AS207" i="1"/>
  <c r="AP207" i="1"/>
  <c r="AM207" i="1"/>
  <c r="AJ207" i="1"/>
  <c r="AG207" i="1"/>
  <c r="AC207" i="1"/>
  <c r="AB207" i="1"/>
  <c r="AT207" i="1" s="1"/>
  <c r="P207" i="1"/>
  <c r="AX206" i="1"/>
  <c r="BD206" i="1" s="1"/>
  <c r="AW206" i="1"/>
  <c r="BC206" i="1" s="1"/>
  <c r="AS206" i="1"/>
  <c r="AP206" i="1"/>
  <c r="AM206" i="1"/>
  <c r="AJ206" i="1"/>
  <c r="AG206" i="1"/>
  <c r="AC206" i="1"/>
  <c r="AU206" i="1" s="1"/>
  <c r="AB206" i="1"/>
  <c r="P206" i="1"/>
  <c r="AX205" i="1"/>
  <c r="BD205" i="1" s="1"/>
  <c r="AW205" i="1"/>
  <c r="BC205" i="1" s="1"/>
  <c r="AS205" i="1"/>
  <c r="AP205" i="1"/>
  <c r="AM205" i="1"/>
  <c r="AJ205" i="1"/>
  <c r="AG205" i="1"/>
  <c r="AC205" i="1"/>
  <c r="AU205" i="1" s="1"/>
  <c r="AB205" i="1"/>
  <c r="P205" i="1"/>
  <c r="AX204" i="1"/>
  <c r="BD204" i="1" s="1"/>
  <c r="AW204" i="1"/>
  <c r="BC204" i="1" s="1"/>
  <c r="AS204" i="1"/>
  <c r="AP204" i="1"/>
  <c r="AM204" i="1"/>
  <c r="AJ204" i="1"/>
  <c r="AG204" i="1"/>
  <c r="AC204" i="1"/>
  <c r="AB204" i="1"/>
  <c r="AT204" i="1" s="1"/>
  <c r="P204" i="1"/>
  <c r="AX203" i="1"/>
  <c r="BD203" i="1" s="1"/>
  <c r="AW203" i="1"/>
  <c r="BC203" i="1" s="1"/>
  <c r="AS203" i="1"/>
  <c r="AP203" i="1"/>
  <c r="AM203" i="1"/>
  <c r="AJ203" i="1"/>
  <c r="AG203" i="1"/>
  <c r="AC203" i="1"/>
  <c r="AU203" i="1" s="1"/>
  <c r="AB203" i="1"/>
  <c r="P203" i="1"/>
  <c r="AX202" i="1"/>
  <c r="BD202" i="1" s="1"/>
  <c r="AW202" i="1"/>
  <c r="BC202" i="1" s="1"/>
  <c r="AS202" i="1"/>
  <c r="AP202" i="1"/>
  <c r="AM202" i="1"/>
  <c r="AJ202" i="1"/>
  <c r="AG202" i="1"/>
  <c r="AC202" i="1"/>
  <c r="AU202" i="1" s="1"/>
  <c r="AB202" i="1"/>
  <c r="AT202" i="1" s="1"/>
  <c r="P202" i="1"/>
  <c r="AX201" i="1"/>
  <c r="BD201" i="1" s="1"/>
  <c r="AW201" i="1"/>
  <c r="BC201" i="1" s="1"/>
  <c r="AS201" i="1"/>
  <c r="AP201" i="1"/>
  <c r="AM201" i="1"/>
  <c r="AJ201" i="1"/>
  <c r="AG201" i="1"/>
  <c r="AC201" i="1"/>
  <c r="AU201" i="1" s="1"/>
  <c r="AB201" i="1"/>
  <c r="P201" i="1"/>
  <c r="AX200" i="1"/>
  <c r="BD200" i="1" s="1"/>
  <c r="AW200" i="1"/>
  <c r="BC200" i="1" s="1"/>
  <c r="AS200" i="1"/>
  <c r="AP200" i="1"/>
  <c r="AM200" i="1"/>
  <c r="AJ200" i="1"/>
  <c r="AG200" i="1"/>
  <c r="AC200" i="1"/>
  <c r="AU200" i="1" s="1"/>
  <c r="AB200" i="1"/>
  <c r="P200" i="1"/>
  <c r="AX199" i="1"/>
  <c r="BD199" i="1" s="1"/>
  <c r="AW199" i="1"/>
  <c r="BC199" i="1" s="1"/>
  <c r="AS199" i="1"/>
  <c r="AP199" i="1"/>
  <c r="AM199" i="1"/>
  <c r="AJ199" i="1"/>
  <c r="AG199" i="1"/>
  <c r="AC199" i="1"/>
  <c r="AU199" i="1" s="1"/>
  <c r="AB199" i="1"/>
  <c r="P199" i="1"/>
  <c r="AX198" i="1"/>
  <c r="BD198" i="1" s="1"/>
  <c r="AW198" i="1"/>
  <c r="BC198" i="1" s="1"/>
  <c r="AS198" i="1"/>
  <c r="AP198" i="1"/>
  <c r="AM198" i="1"/>
  <c r="AJ198" i="1"/>
  <c r="AG198" i="1"/>
  <c r="AC198" i="1"/>
  <c r="AU198" i="1" s="1"/>
  <c r="AB198" i="1"/>
  <c r="AT198" i="1" s="1"/>
  <c r="P198" i="1"/>
  <c r="AX197" i="1"/>
  <c r="BD197" i="1" s="1"/>
  <c r="AW197" i="1"/>
  <c r="BC197" i="1" s="1"/>
  <c r="AS197" i="1"/>
  <c r="AP197" i="1"/>
  <c r="AM197" i="1"/>
  <c r="AJ197" i="1"/>
  <c r="AG197" i="1"/>
  <c r="AC197" i="1"/>
  <c r="AU197" i="1" s="1"/>
  <c r="AB197" i="1"/>
  <c r="P197" i="1"/>
  <c r="AX196" i="1"/>
  <c r="BD196" i="1" s="1"/>
  <c r="AW196" i="1"/>
  <c r="BC196" i="1" s="1"/>
  <c r="AS196" i="1"/>
  <c r="AP196" i="1"/>
  <c r="AM196" i="1"/>
  <c r="AJ196" i="1"/>
  <c r="AG196" i="1"/>
  <c r="AC196" i="1"/>
  <c r="AU196" i="1" s="1"/>
  <c r="AB196" i="1"/>
  <c r="P196" i="1"/>
  <c r="AX195" i="1"/>
  <c r="BD195" i="1" s="1"/>
  <c r="AW195" i="1"/>
  <c r="BC195" i="1" s="1"/>
  <c r="AS195" i="1"/>
  <c r="AP195" i="1"/>
  <c r="AM195" i="1"/>
  <c r="AJ195" i="1"/>
  <c r="AG195" i="1"/>
  <c r="AC195" i="1"/>
  <c r="AU195" i="1" s="1"/>
  <c r="AB195" i="1"/>
  <c r="P195" i="1"/>
  <c r="AX194" i="1"/>
  <c r="BD194" i="1" s="1"/>
  <c r="AW194" i="1"/>
  <c r="BC194" i="1" s="1"/>
  <c r="AS194" i="1"/>
  <c r="AP194" i="1"/>
  <c r="AM194" i="1"/>
  <c r="AJ194" i="1"/>
  <c r="AG194" i="1"/>
  <c r="AC194" i="1"/>
  <c r="AU194" i="1" s="1"/>
  <c r="AB194" i="1"/>
  <c r="AD194" i="1" s="1"/>
  <c r="P194" i="1"/>
  <c r="AX193" i="1"/>
  <c r="BD193" i="1" s="1"/>
  <c r="AW193" i="1"/>
  <c r="BC193" i="1" s="1"/>
  <c r="AS193" i="1"/>
  <c r="AP193" i="1"/>
  <c r="AM193" i="1"/>
  <c r="AJ193" i="1"/>
  <c r="AG193" i="1"/>
  <c r="AC193" i="1"/>
  <c r="AU193" i="1" s="1"/>
  <c r="AB193" i="1"/>
  <c r="AT193" i="1" s="1"/>
  <c r="P193" i="1"/>
  <c r="AX192" i="1"/>
  <c r="BD192" i="1" s="1"/>
  <c r="AW192" i="1"/>
  <c r="BC192" i="1" s="1"/>
  <c r="AS192" i="1"/>
  <c r="AP192" i="1"/>
  <c r="AM192" i="1"/>
  <c r="AJ192" i="1"/>
  <c r="AG192" i="1"/>
  <c r="AC192" i="1"/>
  <c r="AU192" i="1" s="1"/>
  <c r="AB192" i="1"/>
  <c r="AT192" i="1" s="1"/>
  <c r="P192" i="1"/>
  <c r="AX191" i="1"/>
  <c r="BD191" i="1" s="1"/>
  <c r="AW191" i="1"/>
  <c r="BC191" i="1" s="1"/>
  <c r="AS191" i="1"/>
  <c r="AP191" i="1"/>
  <c r="AM191" i="1"/>
  <c r="AJ191" i="1"/>
  <c r="AG191" i="1"/>
  <c r="AC191" i="1"/>
  <c r="AU191" i="1" s="1"/>
  <c r="AB191" i="1"/>
  <c r="P191" i="1"/>
  <c r="AX190" i="1"/>
  <c r="BD190" i="1" s="1"/>
  <c r="AW190" i="1"/>
  <c r="BC190" i="1" s="1"/>
  <c r="AS190" i="1"/>
  <c r="AP190" i="1"/>
  <c r="AM190" i="1"/>
  <c r="AJ190" i="1"/>
  <c r="AG190" i="1"/>
  <c r="AC190" i="1"/>
  <c r="AU190" i="1" s="1"/>
  <c r="AB190" i="1"/>
  <c r="P190" i="1"/>
  <c r="AX189" i="1"/>
  <c r="BD189" i="1" s="1"/>
  <c r="AW189" i="1"/>
  <c r="BC189" i="1" s="1"/>
  <c r="AS189" i="1"/>
  <c r="AP189" i="1"/>
  <c r="AM189" i="1"/>
  <c r="AJ189" i="1"/>
  <c r="AG189" i="1"/>
  <c r="AC189" i="1"/>
  <c r="AB189" i="1"/>
  <c r="P189" i="1"/>
  <c r="AR188" i="1"/>
  <c r="AQ188" i="1"/>
  <c r="AO188" i="1"/>
  <c r="AN188" i="1"/>
  <c r="AL188" i="1"/>
  <c r="AK188" i="1"/>
  <c r="AI188" i="1"/>
  <c r="AH188" i="1"/>
  <c r="AF188" i="1"/>
  <c r="AE188" i="1"/>
  <c r="AA188" i="1"/>
  <c r="Z188" i="1"/>
  <c r="Y188" i="1"/>
  <c r="X188" i="1"/>
  <c r="W188" i="1"/>
  <c r="V188" i="1"/>
  <c r="U188" i="1"/>
  <c r="T188" i="1"/>
  <c r="O188" i="1"/>
  <c r="N188" i="1"/>
  <c r="BD187" i="1"/>
  <c r="AX187" i="1"/>
  <c r="AW187" i="1"/>
  <c r="BC187" i="1" s="1"/>
  <c r="AS187" i="1"/>
  <c r="AP187" i="1"/>
  <c r="AM187" i="1"/>
  <c r="AJ187" i="1"/>
  <c r="AG187" i="1"/>
  <c r="AC187" i="1"/>
  <c r="AU187" i="1" s="1"/>
  <c r="AB187" i="1"/>
  <c r="P187" i="1"/>
  <c r="AX186" i="1"/>
  <c r="BD186" i="1" s="1"/>
  <c r="AW186" i="1"/>
  <c r="BC186" i="1" s="1"/>
  <c r="AS186" i="1"/>
  <c r="AP186" i="1"/>
  <c r="AM186" i="1"/>
  <c r="AJ186" i="1"/>
  <c r="AG186" i="1"/>
  <c r="AC186" i="1"/>
  <c r="AU186" i="1" s="1"/>
  <c r="AB186" i="1"/>
  <c r="P186" i="1"/>
  <c r="AX185" i="1"/>
  <c r="BD185" i="1" s="1"/>
  <c r="AW185" i="1"/>
  <c r="BC185" i="1" s="1"/>
  <c r="AS185" i="1"/>
  <c r="AP185" i="1"/>
  <c r="AM185" i="1"/>
  <c r="AJ185" i="1"/>
  <c r="AG185" i="1"/>
  <c r="AC185" i="1"/>
  <c r="AU185" i="1" s="1"/>
  <c r="AB185" i="1"/>
  <c r="AT185" i="1" s="1"/>
  <c r="P185" i="1"/>
  <c r="AX184" i="1"/>
  <c r="BD184" i="1" s="1"/>
  <c r="AW184" i="1"/>
  <c r="BC184" i="1" s="1"/>
  <c r="AS184" i="1"/>
  <c r="AP184" i="1"/>
  <c r="AM184" i="1"/>
  <c r="AJ184" i="1"/>
  <c r="AG184" i="1"/>
  <c r="AC184" i="1"/>
  <c r="AB184" i="1"/>
  <c r="AT184" i="1" s="1"/>
  <c r="P184" i="1"/>
  <c r="AX183" i="1"/>
  <c r="BD183" i="1" s="1"/>
  <c r="AW183" i="1"/>
  <c r="BC183" i="1" s="1"/>
  <c r="AS183" i="1"/>
  <c r="AP183" i="1"/>
  <c r="AM183" i="1"/>
  <c r="AJ183" i="1"/>
  <c r="AG183" i="1"/>
  <c r="AC183" i="1"/>
  <c r="AB183" i="1"/>
  <c r="AT183" i="1" s="1"/>
  <c r="P183" i="1"/>
  <c r="AX182" i="1"/>
  <c r="BD182" i="1" s="1"/>
  <c r="AW182" i="1"/>
  <c r="BC182" i="1" s="1"/>
  <c r="AS182" i="1"/>
  <c r="AP182" i="1"/>
  <c r="AM182" i="1"/>
  <c r="AJ182" i="1"/>
  <c r="AG182" i="1"/>
  <c r="AC182" i="1"/>
  <c r="AU182" i="1" s="1"/>
  <c r="AB182" i="1"/>
  <c r="AT182" i="1" s="1"/>
  <c r="P182" i="1"/>
  <c r="AX181" i="1"/>
  <c r="BD181" i="1" s="1"/>
  <c r="AW181" i="1"/>
  <c r="BC181" i="1" s="1"/>
  <c r="AS181" i="1"/>
  <c r="AP181" i="1"/>
  <c r="AM181" i="1"/>
  <c r="AJ181" i="1"/>
  <c r="AG181" i="1"/>
  <c r="AC181" i="1"/>
  <c r="AU181" i="1" s="1"/>
  <c r="AB181" i="1"/>
  <c r="AT181" i="1" s="1"/>
  <c r="P181" i="1"/>
  <c r="AX180" i="1"/>
  <c r="BD180" i="1" s="1"/>
  <c r="AW180" i="1"/>
  <c r="BC180" i="1" s="1"/>
  <c r="AS180" i="1"/>
  <c r="AP180" i="1"/>
  <c r="AM180" i="1"/>
  <c r="AJ180" i="1"/>
  <c r="AG180" i="1"/>
  <c r="AC180" i="1"/>
  <c r="AU180" i="1" s="1"/>
  <c r="AB180" i="1"/>
  <c r="AT180" i="1" s="1"/>
  <c r="P180" i="1"/>
  <c r="AX179" i="1"/>
  <c r="BD179" i="1" s="1"/>
  <c r="AW179" i="1"/>
  <c r="BC179" i="1" s="1"/>
  <c r="AS179" i="1"/>
  <c r="AP179" i="1"/>
  <c r="AM179" i="1"/>
  <c r="AJ179" i="1"/>
  <c r="AG179" i="1"/>
  <c r="AC179" i="1"/>
  <c r="AB179" i="1"/>
  <c r="AT179" i="1" s="1"/>
  <c r="P179" i="1"/>
  <c r="AX178" i="1"/>
  <c r="BD178" i="1" s="1"/>
  <c r="AW178" i="1"/>
  <c r="BC178" i="1" s="1"/>
  <c r="AS178" i="1"/>
  <c r="AP178" i="1"/>
  <c r="AM178" i="1"/>
  <c r="AJ178" i="1"/>
  <c r="AG178" i="1"/>
  <c r="AC178" i="1"/>
  <c r="AU178" i="1" s="1"/>
  <c r="AB178" i="1"/>
  <c r="AT178" i="1" s="1"/>
  <c r="P178" i="1"/>
  <c r="AX177" i="1"/>
  <c r="BD177" i="1" s="1"/>
  <c r="AW177" i="1"/>
  <c r="BC177" i="1" s="1"/>
  <c r="AS177" i="1"/>
  <c r="AP177" i="1"/>
  <c r="AM177" i="1"/>
  <c r="AJ177" i="1"/>
  <c r="AG177" i="1"/>
  <c r="AC177" i="1"/>
  <c r="AU177" i="1" s="1"/>
  <c r="AB177" i="1"/>
  <c r="AT177" i="1" s="1"/>
  <c r="P177" i="1"/>
  <c r="AX176" i="1"/>
  <c r="BD176" i="1" s="1"/>
  <c r="AW176" i="1"/>
  <c r="BC176" i="1" s="1"/>
  <c r="AS176" i="1"/>
  <c r="AP176" i="1"/>
  <c r="AM176" i="1"/>
  <c r="AJ176" i="1"/>
  <c r="AG176" i="1"/>
  <c r="AC176" i="1"/>
  <c r="AU176" i="1" s="1"/>
  <c r="AB176" i="1"/>
  <c r="P176" i="1"/>
  <c r="AX175" i="1"/>
  <c r="BD175" i="1" s="1"/>
  <c r="AW175" i="1"/>
  <c r="BC175" i="1" s="1"/>
  <c r="AS175" i="1"/>
  <c r="AP175" i="1"/>
  <c r="AM175" i="1"/>
  <c r="AJ175" i="1"/>
  <c r="AG175" i="1"/>
  <c r="AC175" i="1"/>
  <c r="AB175" i="1"/>
  <c r="AT175" i="1" s="1"/>
  <c r="P175" i="1"/>
  <c r="AX174" i="1"/>
  <c r="BD174" i="1" s="1"/>
  <c r="AW174" i="1"/>
  <c r="BC174" i="1" s="1"/>
  <c r="AS174" i="1"/>
  <c r="AP174" i="1"/>
  <c r="AM174" i="1"/>
  <c r="AJ174" i="1"/>
  <c r="AG174" i="1"/>
  <c r="AC174" i="1"/>
  <c r="AU174" i="1" s="1"/>
  <c r="AB174" i="1"/>
  <c r="AT174" i="1" s="1"/>
  <c r="P174" i="1"/>
  <c r="AX173" i="1"/>
  <c r="BD173" i="1" s="1"/>
  <c r="AW173" i="1"/>
  <c r="BC173" i="1" s="1"/>
  <c r="AS173" i="1"/>
  <c r="AP173" i="1"/>
  <c r="AM173" i="1"/>
  <c r="AJ173" i="1"/>
  <c r="AG173" i="1"/>
  <c r="AC173" i="1"/>
  <c r="AU173" i="1" s="1"/>
  <c r="AB173" i="1"/>
  <c r="AT173" i="1" s="1"/>
  <c r="P173" i="1"/>
  <c r="AX172" i="1"/>
  <c r="BD172" i="1" s="1"/>
  <c r="AW172" i="1"/>
  <c r="BC172" i="1" s="1"/>
  <c r="AS172" i="1"/>
  <c r="AP172" i="1"/>
  <c r="AM172" i="1"/>
  <c r="AJ172" i="1"/>
  <c r="AG172" i="1"/>
  <c r="AC172" i="1"/>
  <c r="AU172" i="1" s="1"/>
  <c r="AB172" i="1"/>
  <c r="AT172" i="1" s="1"/>
  <c r="P172" i="1"/>
  <c r="AX171" i="1"/>
  <c r="BD171" i="1" s="1"/>
  <c r="AW171" i="1"/>
  <c r="BC171" i="1" s="1"/>
  <c r="AS171" i="1"/>
  <c r="AP171" i="1"/>
  <c r="AM171" i="1"/>
  <c r="AJ171" i="1"/>
  <c r="AG171" i="1"/>
  <c r="AC171" i="1"/>
  <c r="AU171" i="1" s="1"/>
  <c r="AB171" i="1"/>
  <c r="P171" i="1"/>
  <c r="AX170" i="1"/>
  <c r="BD170" i="1" s="1"/>
  <c r="AW170" i="1"/>
  <c r="BC170" i="1" s="1"/>
  <c r="AS170" i="1"/>
  <c r="AP170" i="1"/>
  <c r="AM170" i="1"/>
  <c r="AJ170" i="1"/>
  <c r="AG170" i="1"/>
  <c r="AC170" i="1"/>
  <c r="AU170" i="1" s="1"/>
  <c r="AB170" i="1"/>
  <c r="AT170" i="1" s="1"/>
  <c r="P170" i="1"/>
  <c r="AX169" i="1"/>
  <c r="BD169" i="1" s="1"/>
  <c r="AW169" i="1"/>
  <c r="BC169" i="1" s="1"/>
  <c r="AS169" i="1"/>
  <c r="AP169" i="1"/>
  <c r="AM169" i="1"/>
  <c r="AJ169" i="1"/>
  <c r="AG169" i="1"/>
  <c r="AC169" i="1"/>
  <c r="AU169" i="1" s="1"/>
  <c r="AB169" i="1"/>
  <c r="AT169" i="1" s="1"/>
  <c r="P169" i="1"/>
  <c r="AX168" i="1"/>
  <c r="BD168" i="1" s="1"/>
  <c r="AW168" i="1"/>
  <c r="BC168" i="1" s="1"/>
  <c r="AS168" i="1"/>
  <c r="AP168" i="1"/>
  <c r="AM168" i="1"/>
  <c r="AJ168" i="1"/>
  <c r="AG168" i="1"/>
  <c r="AC168" i="1"/>
  <c r="AU168" i="1" s="1"/>
  <c r="AB168" i="1"/>
  <c r="P168" i="1"/>
  <c r="AX167" i="1"/>
  <c r="BD167" i="1" s="1"/>
  <c r="AW167" i="1"/>
  <c r="BC167" i="1" s="1"/>
  <c r="AS167" i="1"/>
  <c r="AP167" i="1"/>
  <c r="AM167" i="1"/>
  <c r="AJ167" i="1"/>
  <c r="AG167" i="1"/>
  <c r="AC167" i="1"/>
  <c r="AB167" i="1"/>
  <c r="AT167" i="1" s="1"/>
  <c r="P167" i="1"/>
  <c r="AX166" i="1"/>
  <c r="BD166" i="1" s="1"/>
  <c r="AW166" i="1"/>
  <c r="BC166" i="1" s="1"/>
  <c r="AS166" i="1"/>
  <c r="AP166" i="1"/>
  <c r="AM166" i="1"/>
  <c r="AJ166" i="1"/>
  <c r="AG166" i="1"/>
  <c r="AC166" i="1"/>
  <c r="AU166" i="1" s="1"/>
  <c r="AB166" i="1"/>
  <c r="AT166" i="1" s="1"/>
  <c r="P166" i="1"/>
  <c r="AX165" i="1"/>
  <c r="BD165" i="1" s="1"/>
  <c r="AW165" i="1"/>
  <c r="BC165" i="1" s="1"/>
  <c r="AS165" i="1"/>
  <c r="AP165" i="1"/>
  <c r="AM165" i="1"/>
  <c r="AJ165" i="1"/>
  <c r="AG165" i="1"/>
  <c r="AC165" i="1"/>
  <c r="AU165" i="1" s="1"/>
  <c r="AB165" i="1"/>
  <c r="AT165" i="1" s="1"/>
  <c r="P165" i="1"/>
  <c r="AX164" i="1"/>
  <c r="BD164" i="1" s="1"/>
  <c r="AW164" i="1"/>
  <c r="BC164" i="1" s="1"/>
  <c r="AS164" i="1"/>
  <c r="AP164" i="1"/>
  <c r="AM164" i="1"/>
  <c r="AJ164" i="1"/>
  <c r="AG164" i="1"/>
  <c r="AC164" i="1"/>
  <c r="AB164" i="1"/>
  <c r="P164" i="1"/>
  <c r="AX163" i="1"/>
  <c r="BD163" i="1" s="1"/>
  <c r="AW163" i="1"/>
  <c r="BC163" i="1" s="1"/>
  <c r="AS163" i="1"/>
  <c r="AP163" i="1"/>
  <c r="AM163" i="1"/>
  <c r="AJ163" i="1"/>
  <c r="AG163" i="1"/>
  <c r="AC163" i="1"/>
  <c r="AB163" i="1"/>
  <c r="AT163" i="1" s="1"/>
  <c r="P163" i="1"/>
  <c r="AX162" i="1"/>
  <c r="BD162" i="1" s="1"/>
  <c r="AW162" i="1"/>
  <c r="BC162" i="1" s="1"/>
  <c r="AS162" i="1"/>
  <c r="AP162" i="1"/>
  <c r="AM162" i="1"/>
  <c r="AJ162" i="1"/>
  <c r="AG162" i="1"/>
  <c r="AC162" i="1"/>
  <c r="AU162" i="1" s="1"/>
  <c r="AB162" i="1"/>
  <c r="AT162" i="1" s="1"/>
  <c r="P162" i="1"/>
  <c r="AR161" i="1"/>
  <c r="AQ161" i="1"/>
  <c r="AO161" i="1"/>
  <c r="AN161" i="1"/>
  <c r="AL161" i="1"/>
  <c r="AK161" i="1"/>
  <c r="AI161" i="1"/>
  <c r="AH161" i="1"/>
  <c r="AF161" i="1"/>
  <c r="AE161" i="1"/>
  <c r="AA161" i="1"/>
  <c r="Z161" i="1"/>
  <c r="Y161" i="1"/>
  <c r="X161" i="1"/>
  <c r="W161" i="1"/>
  <c r="V161" i="1"/>
  <c r="U161" i="1"/>
  <c r="T161" i="1"/>
  <c r="O161" i="1"/>
  <c r="N161" i="1"/>
  <c r="BD160" i="1"/>
  <c r="AX160" i="1"/>
  <c r="AW160" i="1"/>
  <c r="BC160" i="1" s="1"/>
  <c r="AS160" i="1"/>
  <c r="AP160" i="1"/>
  <c r="AM160" i="1"/>
  <c r="AJ160" i="1"/>
  <c r="AG160" i="1"/>
  <c r="AC160" i="1"/>
  <c r="AU160" i="1" s="1"/>
  <c r="AB160" i="1"/>
  <c r="P160" i="1"/>
  <c r="AX159" i="1"/>
  <c r="BD159" i="1" s="1"/>
  <c r="AW159" i="1"/>
  <c r="BC159" i="1" s="1"/>
  <c r="AS159" i="1"/>
  <c r="AP159" i="1"/>
  <c r="AM159" i="1"/>
  <c r="AJ159" i="1"/>
  <c r="AG159" i="1"/>
  <c r="AC159" i="1"/>
  <c r="AB159" i="1"/>
  <c r="AT159" i="1" s="1"/>
  <c r="P159" i="1"/>
  <c r="AX158" i="1"/>
  <c r="BD158" i="1" s="1"/>
  <c r="AW158" i="1"/>
  <c r="BC158" i="1" s="1"/>
  <c r="AS158" i="1"/>
  <c r="AP158" i="1"/>
  <c r="AM158" i="1"/>
  <c r="AJ158" i="1"/>
  <c r="AG158" i="1"/>
  <c r="AC158" i="1"/>
  <c r="AU158" i="1" s="1"/>
  <c r="AB158" i="1"/>
  <c r="P158" i="1"/>
  <c r="AX157" i="1"/>
  <c r="BD157" i="1" s="1"/>
  <c r="AW157" i="1"/>
  <c r="BC157" i="1" s="1"/>
  <c r="AS157" i="1"/>
  <c r="AP157" i="1"/>
  <c r="AM157" i="1"/>
  <c r="AJ157" i="1"/>
  <c r="AG157" i="1"/>
  <c r="AC157" i="1"/>
  <c r="AU157" i="1" s="1"/>
  <c r="AB157" i="1"/>
  <c r="P157" i="1"/>
  <c r="AX156" i="1"/>
  <c r="BD156" i="1" s="1"/>
  <c r="AW156" i="1"/>
  <c r="BC156" i="1" s="1"/>
  <c r="AS156" i="1"/>
  <c r="AP156" i="1"/>
  <c r="AM156" i="1"/>
  <c r="AJ156" i="1"/>
  <c r="AG156" i="1"/>
  <c r="AC156" i="1"/>
  <c r="AU156" i="1" s="1"/>
  <c r="AB156" i="1"/>
  <c r="AT156" i="1" s="1"/>
  <c r="P156" i="1"/>
  <c r="AX155" i="1"/>
  <c r="BD155" i="1" s="1"/>
  <c r="AW155" i="1"/>
  <c r="BC155" i="1" s="1"/>
  <c r="AS155" i="1"/>
  <c r="AP155" i="1"/>
  <c r="AM155" i="1"/>
  <c r="AJ155" i="1"/>
  <c r="AG155" i="1"/>
  <c r="AC155" i="1"/>
  <c r="AB155" i="1"/>
  <c r="AT155" i="1" s="1"/>
  <c r="P155" i="1"/>
  <c r="AX154" i="1"/>
  <c r="BD154" i="1" s="1"/>
  <c r="AW154" i="1"/>
  <c r="BC154" i="1" s="1"/>
  <c r="AS154" i="1"/>
  <c r="AP154" i="1"/>
  <c r="AM154" i="1"/>
  <c r="AJ154" i="1"/>
  <c r="AG154" i="1"/>
  <c r="AC154" i="1"/>
  <c r="AU154" i="1" s="1"/>
  <c r="AB154" i="1"/>
  <c r="P154" i="1"/>
  <c r="AX153" i="1"/>
  <c r="BD153" i="1" s="1"/>
  <c r="AW153" i="1"/>
  <c r="BC153" i="1" s="1"/>
  <c r="AS153" i="1"/>
  <c r="AP153" i="1"/>
  <c r="AM153" i="1"/>
  <c r="AJ153" i="1"/>
  <c r="AG153" i="1"/>
  <c r="AC153" i="1"/>
  <c r="AU153" i="1" s="1"/>
  <c r="AB153" i="1"/>
  <c r="AT153" i="1" s="1"/>
  <c r="P153" i="1"/>
  <c r="AX152" i="1"/>
  <c r="BD152" i="1" s="1"/>
  <c r="AW152" i="1"/>
  <c r="BC152" i="1" s="1"/>
  <c r="AS152" i="1"/>
  <c r="AP152" i="1"/>
  <c r="AM152" i="1"/>
  <c r="AJ152" i="1"/>
  <c r="AG152" i="1"/>
  <c r="AC152" i="1"/>
  <c r="AU152" i="1" s="1"/>
  <c r="AB152" i="1"/>
  <c r="P152" i="1"/>
  <c r="AX151" i="1"/>
  <c r="BD151" i="1" s="1"/>
  <c r="AW151" i="1"/>
  <c r="BC151" i="1" s="1"/>
  <c r="AS151" i="1"/>
  <c r="AP151" i="1"/>
  <c r="AM151" i="1"/>
  <c r="AJ151" i="1"/>
  <c r="AG151" i="1"/>
  <c r="AC151" i="1"/>
  <c r="AB151" i="1"/>
  <c r="AT151" i="1" s="1"/>
  <c r="P151" i="1"/>
  <c r="AX150" i="1"/>
  <c r="BD150" i="1" s="1"/>
  <c r="AW150" i="1"/>
  <c r="BC150" i="1" s="1"/>
  <c r="AS150" i="1"/>
  <c r="AP150" i="1"/>
  <c r="AM150" i="1"/>
  <c r="AJ150" i="1"/>
  <c r="AG150" i="1"/>
  <c r="AC150" i="1"/>
  <c r="AU150" i="1" s="1"/>
  <c r="AB150" i="1"/>
  <c r="AT150" i="1" s="1"/>
  <c r="P150" i="1"/>
  <c r="BD149" i="1"/>
  <c r="AX149" i="1"/>
  <c r="AW149" i="1"/>
  <c r="BC149" i="1" s="1"/>
  <c r="AS149" i="1"/>
  <c r="AP149" i="1"/>
  <c r="AM149" i="1"/>
  <c r="AJ149" i="1"/>
  <c r="AG149" i="1"/>
  <c r="AC149" i="1"/>
  <c r="AU149" i="1" s="1"/>
  <c r="AB149" i="1"/>
  <c r="AT149" i="1" s="1"/>
  <c r="P149" i="1"/>
  <c r="AX148" i="1"/>
  <c r="BD148" i="1" s="1"/>
  <c r="AW148" i="1"/>
  <c r="BC148" i="1" s="1"/>
  <c r="AS148" i="1"/>
  <c r="AP148" i="1"/>
  <c r="AM148" i="1"/>
  <c r="AJ148" i="1"/>
  <c r="AG148" i="1"/>
  <c r="AC148" i="1"/>
  <c r="AU148" i="1" s="1"/>
  <c r="AB148" i="1"/>
  <c r="AT148" i="1" s="1"/>
  <c r="P148" i="1"/>
  <c r="AX147" i="1"/>
  <c r="BD147" i="1" s="1"/>
  <c r="AW147" i="1"/>
  <c r="BC147" i="1" s="1"/>
  <c r="AS147" i="1"/>
  <c r="AP147" i="1"/>
  <c r="AM147" i="1"/>
  <c r="AJ147" i="1"/>
  <c r="AG147" i="1"/>
  <c r="AC147" i="1"/>
  <c r="AB147" i="1"/>
  <c r="AT147" i="1" s="1"/>
  <c r="P147" i="1"/>
  <c r="AX146" i="1"/>
  <c r="BD146" i="1" s="1"/>
  <c r="AW146" i="1"/>
  <c r="BC146" i="1" s="1"/>
  <c r="AS146" i="1"/>
  <c r="AP146" i="1"/>
  <c r="AM146" i="1"/>
  <c r="AJ146" i="1"/>
  <c r="AG146" i="1"/>
  <c r="AC146" i="1"/>
  <c r="AU146" i="1" s="1"/>
  <c r="AB146" i="1"/>
  <c r="P146" i="1"/>
  <c r="AX145" i="1"/>
  <c r="BD145" i="1" s="1"/>
  <c r="AW145" i="1"/>
  <c r="BC145" i="1" s="1"/>
  <c r="AS145" i="1"/>
  <c r="AP145" i="1"/>
  <c r="AM145" i="1"/>
  <c r="AJ145" i="1"/>
  <c r="AG145" i="1"/>
  <c r="AC145" i="1"/>
  <c r="AB145" i="1"/>
  <c r="AT145" i="1" s="1"/>
  <c r="P145" i="1"/>
  <c r="AX144" i="1"/>
  <c r="BD144" i="1" s="1"/>
  <c r="AW144" i="1"/>
  <c r="BC144" i="1" s="1"/>
  <c r="AS144" i="1"/>
  <c r="AP144" i="1"/>
  <c r="AM144" i="1"/>
  <c r="AJ144" i="1"/>
  <c r="AG144" i="1"/>
  <c r="AC144" i="1"/>
  <c r="AU144" i="1" s="1"/>
  <c r="AB144" i="1"/>
  <c r="P144" i="1"/>
  <c r="AX143" i="1"/>
  <c r="BD143" i="1" s="1"/>
  <c r="AW143" i="1"/>
  <c r="BC143" i="1" s="1"/>
  <c r="AS143" i="1"/>
  <c r="AP143" i="1"/>
  <c r="AM143" i="1"/>
  <c r="AJ143" i="1"/>
  <c r="AG143" i="1"/>
  <c r="AC143" i="1"/>
  <c r="AB143" i="1"/>
  <c r="AT143" i="1" s="1"/>
  <c r="P143" i="1"/>
  <c r="AX142" i="1"/>
  <c r="BD142" i="1" s="1"/>
  <c r="AW142" i="1"/>
  <c r="BC142" i="1" s="1"/>
  <c r="AS142" i="1"/>
  <c r="AP142" i="1"/>
  <c r="AM142" i="1"/>
  <c r="AJ142" i="1"/>
  <c r="AG142" i="1"/>
  <c r="AC142" i="1"/>
  <c r="AU142" i="1" s="1"/>
  <c r="AB142" i="1"/>
  <c r="P142" i="1"/>
  <c r="AX141" i="1"/>
  <c r="BD141" i="1" s="1"/>
  <c r="AW141" i="1"/>
  <c r="BC141" i="1" s="1"/>
  <c r="AS141" i="1"/>
  <c r="AP141" i="1"/>
  <c r="AM141" i="1"/>
  <c r="AJ141" i="1"/>
  <c r="AG141" i="1"/>
  <c r="AC141" i="1"/>
  <c r="AU141" i="1" s="1"/>
  <c r="AB141" i="1"/>
  <c r="P141" i="1"/>
  <c r="AX140" i="1"/>
  <c r="BD140" i="1" s="1"/>
  <c r="AW140" i="1"/>
  <c r="BC140" i="1" s="1"/>
  <c r="AS140" i="1"/>
  <c r="AP140" i="1"/>
  <c r="AM140" i="1"/>
  <c r="AJ140" i="1"/>
  <c r="AG140" i="1"/>
  <c r="AC140" i="1"/>
  <c r="AU140" i="1" s="1"/>
  <c r="AB140" i="1"/>
  <c r="P140" i="1"/>
  <c r="AX139" i="1"/>
  <c r="BD139" i="1" s="1"/>
  <c r="AW139" i="1"/>
  <c r="BC139" i="1" s="1"/>
  <c r="AS139" i="1"/>
  <c r="AP139" i="1"/>
  <c r="AM139" i="1"/>
  <c r="AJ139" i="1"/>
  <c r="AG139" i="1"/>
  <c r="AC139" i="1"/>
  <c r="AB139" i="1"/>
  <c r="AT139" i="1" s="1"/>
  <c r="P139" i="1"/>
  <c r="AX138" i="1"/>
  <c r="BD138" i="1" s="1"/>
  <c r="AW138" i="1"/>
  <c r="BC138" i="1" s="1"/>
  <c r="AS138" i="1"/>
  <c r="AP138" i="1"/>
  <c r="AM138" i="1"/>
  <c r="AJ138" i="1"/>
  <c r="AG138" i="1"/>
  <c r="AC138" i="1"/>
  <c r="AU138" i="1" s="1"/>
  <c r="AB138" i="1"/>
  <c r="P138" i="1"/>
  <c r="AX137" i="1"/>
  <c r="BD137" i="1" s="1"/>
  <c r="AW137" i="1"/>
  <c r="BC137" i="1" s="1"/>
  <c r="AS137" i="1"/>
  <c r="AP137" i="1"/>
  <c r="AM137" i="1"/>
  <c r="AJ137" i="1"/>
  <c r="AG137" i="1"/>
  <c r="AC137" i="1"/>
  <c r="AU137" i="1" s="1"/>
  <c r="AB137" i="1"/>
  <c r="P137" i="1"/>
  <c r="AX136" i="1"/>
  <c r="BD136" i="1" s="1"/>
  <c r="AW136" i="1"/>
  <c r="BC136" i="1" s="1"/>
  <c r="AS136" i="1"/>
  <c r="AP136" i="1"/>
  <c r="AM136" i="1"/>
  <c r="AJ136" i="1"/>
  <c r="AG136" i="1"/>
  <c r="AC136" i="1"/>
  <c r="AU136" i="1" s="1"/>
  <c r="AB136" i="1"/>
  <c r="AT136" i="1" s="1"/>
  <c r="P136" i="1"/>
  <c r="AR135" i="1"/>
  <c r="AQ135" i="1"/>
  <c r="AO135" i="1"/>
  <c r="AO134" i="1" s="1"/>
  <c r="AO133" i="1" s="1"/>
  <c r="AN135" i="1"/>
  <c r="AN134" i="1" s="1"/>
  <c r="AN133" i="1" s="1"/>
  <c r="AL135" i="1"/>
  <c r="AK135" i="1"/>
  <c r="AI135" i="1"/>
  <c r="AH135" i="1"/>
  <c r="AF135" i="1"/>
  <c r="AE135" i="1"/>
  <c r="AA135" i="1"/>
  <c r="AA134" i="1" s="1"/>
  <c r="AA133" i="1" s="1"/>
  <c r="Z135" i="1"/>
  <c r="Y135" i="1"/>
  <c r="X135" i="1"/>
  <c r="X134" i="1" s="1"/>
  <c r="X133" i="1" s="1"/>
  <c r="W135" i="1"/>
  <c r="V135" i="1"/>
  <c r="U135" i="1"/>
  <c r="T135" i="1"/>
  <c r="T134" i="1" s="1"/>
  <c r="T133" i="1" s="1"/>
  <c r="O135" i="1"/>
  <c r="O134" i="1" s="1"/>
  <c r="O133" i="1" s="1"/>
  <c r="N135" i="1"/>
  <c r="AX132" i="1"/>
  <c r="BD132" i="1" s="1"/>
  <c r="AW132" i="1"/>
  <c r="BC132" i="1" s="1"/>
  <c r="AS132" i="1"/>
  <c r="AP132" i="1"/>
  <c r="AM132" i="1"/>
  <c r="AJ132" i="1"/>
  <c r="AG132" i="1"/>
  <c r="AC132" i="1"/>
  <c r="AU132" i="1" s="1"/>
  <c r="AB132" i="1"/>
  <c r="AT132" i="1" s="1"/>
  <c r="P132" i="1"/>
  <c r="AX131" i="1"/>
  <c r="BD131" i="1" s="1"/>
  <c r="AW131" i="1"/>
  <c r="BC131" i="1" s="1"/>
  <c r="AS131" i="1"/>
  <c r="AP131" i="1"/>
  <c r="AM131" i="1"/>
  <c r="AJ131" i="1"/>
  <c r="AG131" i="1"/>
  <c r="AC131" i="1"/>
  <c r="AB131" i="1"/>
  <c r="P131" i="1"/>
  <c r="AX130" i="1"/>
  <c r="BD130" i="1" s="1"/>
  <c r="AW130" i="1"/>
  <c r="BC130" i="1" s="1"/>
  <c r="AS130" i="1"/>
  <c r="AP130" i="1"/>
  <c r="AM130" i="1"/>
  <c r="AJ130" i="1"/>
  <c r="AG130" i="1"/>
  <c r="AC130" i="1"/>
  <c r="AU130" i="1" s="1"/>
  <c r="AB130" i="1"/>
  <c r="P130" i="1"/>
  <c r="AX129" i="1"/>
  <c r="BD129" i="1" s="1"/>
  <c r="AW129" i="1"/>
  <c r="BC129" i="1" s="1"/>
  <c r="AS129" i="1"/>
  <c r="AP129" i="1"/>
  <c r="AM129" i="1"/>
  <c r="AJ129" i="1"/>
  <c r="AG129" i="1"/>
  <c r="AC129" i="1"/>
  <c r="AU129" i="1" s="1"/>
  <c r="AB129" i="1"/>
  <c r="P129" i="1"/>
  <c r="AR128" i="1"/>
  <c r="AQ128" i="1"/>
  <c r="AS128" i="1" s="1"/>
  <c r="AO128" i="1"/>
  <c r="AN128" i="1"/>
  <c r="AL128" i="1"/>
  <c r="AK128" i="1"/>
  <c r="AI128" i="1"/>
  <c r="AH128" i="1"/>
  <c r="AF128" i="1"/>
  <c r="AE128" i="1"/>
  <c r="AA128" i="1"/>
  <c r="Z128" i="1"/>
  <c r="Y128" i="1"/>
  <c r="X128" i="1"/>
  <c r="W128" i="1"/>
  <c r="V128" i="1"/>
  <c r="U128" i="1"/>
  <c r="T128" i="1"/>
  <c r="O128" i="1"/>
  <c r="N128" i="1"/>
  <c r="AX127" i="1"/>
  <c r="BD127" i="1" s="1"/>
  <c r="AW127" i="1"/>
  <c r="BC127" i="1" s="1"/>
  <c r="AS127" i="1"/>
  <c r="AP127" i="1"/>
  <c r="AM127" i="1"/>
  <c r="AJ127" i="1"/>
  <c r="AG127" i="1"/>
  <c r="AC127" i="1"/>
  <c r="AB127" i="1"/>
  <c r="AT127" i="1" s="1"/>
  <c r="P127" i="1"/>
  <c r="AX126" i="1"/>
  <c r="BD126" i="1" s="1"/>
  <c r="AW126" i="1"/>
  <c r="BC126" i="1" s="1"/>
  <c r="AS126" i="1"/>
  <c r="AP126" i="1"/>
  <c r="AM126" i="1"/>
  <c r="AJ126" i="1"/>
  <c r="AG126" i="1"/>
  <c r="AC126" i="1"/>
  <c r="AU126" i="1" s="1"/>
  <c r="AB126" i="1"/>
  <c r="P126" i="1"/>
  <c r="AX125" i="1"/>
  <c r="BD125" i="1" s="1"/>
  <c r="AW125" i="1"/>
  <c r="BC125" i="1" s="1"/>
  <c r="AS125" i="1"/>
  <c r="AP125" i="1"/>
  <c r="AM125" i="1"/>
  <c r="AJ125" i="1"/>
  <c r="AG125" i="1"/>
  <c r="AC125" i="1"/>
  <c r="AU125" i="1" s="1"/>
  <c r="AB125" i="1"/>
  <c r="P125" i="1"/>
  <c r="AX124" i="1"/>
  <c r="BD124" i="1" s="1"/>
  <c r="AW124" i="1"/>
  <c r="BC124" i="1" s="1"/>
  <c r="AT124" i="1"/>
  <c r="AS124" i="1"/>
  <c r="AP124" i="1"/>
  <c r="AM124" i="1"/>
  <c r="AJ124" i="1"/>
  <c r="AG124" i="1"/>
  <c r="AC124" i="1"/>
  <c r="AU124" i="1" s="1"/>
  <c r="AB124" i="1"/>
  <c r="P124" i="1"/>
  <c r="AX123" i="1"/>
  <c r="BD123" i="1" s="1"/>
  <c r="AW123" i="1"/>
  <c r="BC123" i="1" s="1"/>
  <c r="AS123" i="1"/>
  <c r="AP123" i="1"/>
  <c r="AM123" i="1"/>
  <c r="AJ123" i="1"/>
  <c r="AG123" i="1"/>
  <c r="AC123" i="1"/>
  <c r="AU123" i="1" s="1"/>
  <c r="AB123" i="1"/>
  <c r="AT123" i="1" s="1"/>
  <c r="P123" i="1"/>
  <c r="AX122" i="1"/>
  <c r="BD122" i="1" s="1"/>
  <c r="AW122" i="1"/>
  <c r="BC122" i="1" s="1"/>
  <c r="AS122" i="1"/>
  <c r="AP122" i="1"/>
  <c r="AM122" i="1"/>
  <c r="AJ122" i="1"/>
  <c r="AG122" i="1"/>
  <c r="AC122" i="1"/>
  <c r="AU122" i="1" s="1"/>
  <c r="AB122" i="1"/>
  <c r="P122" i="1"/>
  <c r="AX121" i="1"/>
  <c r="BD121" i="1" s="1"/>
  <c r="AW121" i="1"/>
  <c r="BC121" i="1" s="1"/>
  <c r="AS121" i="1"/>
  <c r="AP121" i="1"/>
  <c r="AM121" i="1"/>
  <c r="AJ121" i="1"/>
  <c r="AG121" i="1"/>
  <c r="AC121" i="1"/>
  <c r="AU121" i="1" s="1"/>
  <c r="AB121" i="1"/>
  <c r="AT121" i="1" s="1"/>
  <c r="P121" i="1"/>
  <c r="AX120" i="1"/>
  <c r="BD120" i="1" s="1"/>
  <c r="AW120" i="1"/>
  <c r="BC120" i="1" s="1"/>
  <c r="AS120" i="1"/>
  <c r="AP120" i="1"/>
  <c r="AM120" i="1"/>
  <c r="AJ120" i="1"/>
  <c r="AG120" i="1"/>
  <c r="AC120" i="1"/>
  <c r="AU120" i="1" s="1"/>
  <c r="AB120" i="1"/>
  <c r="P120" i="1"/>
  <c r="AX119" i="1"/>
  <c r="BD119" i="1" s="1"/>
  <c r="AW119" i="1"/>
  <c r="BC119" i="1" s="1"/>
  <c r="AS119" i="1"/>
  <c r="AP119" i="1"/>
  <c r="AM119" i="1"/>
  <c r="AJ119" i="1"/>
  <c r="AG119" i="1"/>
  <c r="AC119" i="1"/>
  <c r="AU119" i="1" s="1"/>
  <c r="AB119" i="1"/>
  <c r="AT119" i="1" s="1"/>
  <c r="P119" i="1"/>
  <c r="AX118" i="1"/>
  <c r="BD118" i="1" s="1"/>
  <c r="AW118" i="1"/>
  <c r="BC118" i="1" s="1"/>
  <c r="AS118" i="1"/>
  <c r="AP118" i="1"/>
  <c r="AM118" i="1"/>
  <c r="AJ118" i="1"/>
  <c r="AG118" i="1"/>
  <c r="AC118" i="1"/>
  <c r="AU118" i="1" s="1"/>
  <c r="AB118" i="1"/>
  <c r="P118" i="1"/>
  <c r="AX117" i="1"/>
  <c r="BD117" i="1" s="1"/>
  <c r="AW117" i="1"/>
  <c r="BC117" i="1" s="1"/>
  <c r="AS117" i="1"/>
  <c r="AP117" i="1"/>
  <c r="AM117" i="1"/>
  <c r="AJ117" i="1"/>
  <c r="AG117" i="1"/>
  <c r="AC117" i="1"/>
  <c r="AU117" i="1" s="1"/>
  <c r="AB117" i="1"/>
  <c r="AT117" i="1" s="1"/>
  <c r="P117" i="1"/>
  <c r="AX116" i="1"/>
  <c r="BD116" i="1" s="1"/>
  <c r="AW116" i="1"/>
  <c r="BC116" i="1" s="1"/>
  <c r="AS116" i="1"/>
  <c r="AP116" i="1"/>
  <c r="AM116" i="1"/>
  <c r="AJ116" i="1"/>
  <c r="AG116" i="1"/>
  <c r="AC116" i="1"/>
  <c r="AB116" i="1"/>
  <c r="AT116" i="1" s="1"/>
  <c r="P116" i="1"/>
  <c r="AX115" i="1"/>
  <c r="BD115" i="1" s="1"/>
  <c r="AW115" i="1"/>
  <c r="BC115" i="1" s="1"/>
  <c r="AS115" i="1"/>
  <c r="AP115" i="1"/>
  <c r="AM115" i="1"/>
  <c r="AJ115" i="1"/>
  <c r="AG115" i="1"/>
  <c r="AC115" i="1"/>
  <c r="AB115" i="1"/>
  <c r="AT115" i="1" s="1"/>
  <c r="P115" i="1"/>
  <c r="AX114" i="1"/>
  <c r="BD114" i="1" s="1"/>
  <c r="AW114" i="1"/>
  <c r="BC114" i="1" s="1"/>
  <c r="AS114" i="1"/>
  <c r="AP114" i="1"/>
  <c r="AM114" i="1"/>
  <c r="AJ114" i="1"/>
  <c r="AG114" i="1"/>
  <c r="AC114" i="1"/>
  <c r="AU114" i="1" s="1"/>
  <c r="AB114" i="1"/>
  <c r="P114" i="1"/>
  <c r="AX113" i="1"/>
  <c r="BD113" i="1" s="1"/>
  <c r="AW113" i="1"/>
  <c r="BC113" i="1" s="1"/>
  <c r="AS113" i="1"/>
  <c r="AP113" i="1"/>
  <c r="AM113" i="1"/>
  <c r="AJ113" i="1"/>
  <c r="AG113" i="1"/>
  <c r="AC113" i="1"/>
  <c r="AU113" i="1" s="1"/>
  <c r="AB113" i="1"/>
  <c r="AT113" i="1" s="1"/>
  <c r="P113" i="1"/>
  <c r="AX112" i="1"/>
  <c r="BD112" i="1" s="1"/>
  <c r="AW112" i="1"/>
  <c r="BC112" i="1" s="1"/>
  <c r="AS112" i="1"/>
  <c r="AP112" i="1"/>
  <c r="AM112" i="1"/>
  <c r="AJ112" i="1"/>
  <c r="AG112" i="1"/>
  <c r="AC112" i="1"/>
  <c r="AU112" i="1" s="1"/>
  <c r="AB112" i="1"/>
  <c r="P112" i="1"/>
  <c r="AX111" i="1"/>
  <c r="BD111" i="1" s="1"/>
  <c r="AW111" i="1"/>
  <c r="BC111" i="1" s="1"/>
  <c r="AS111" i="1"/>
  <c r="AP111" i="1"/>
  <c r="AM111" i="1"/>
  <c r="AJ111" i="1"/>
  <c r="AG111" i="1"/>
  <c r="AC111" i="1"/>
  <c r="AB111" i="1"/>
  <c r="AT111" i="1" s="1"/>
  <c r="P111" i="1"/>
  <c r="AX110" i="1"/>
  <c r="BD110" i="1" s="1"/>
  <c r="AW110" i="1"/>
  <c r="BC110" i="1" s="1"/>
  <c r="AS110" i="1"/>
  <c r="AP110" i="1"/>
  <c r="AM110" i="1"/>
  <c r="AJ110" i="1"/>
  <c r="AG110" i="1"/>
  <c r="AC110" i="1"/>
  <c r="AU110" i="1" s="1"/>
  <c r="AB110" i="1"/>
  <c r="AT110" i="1" s="1"/>
  <c r="P110" i="1"/>
  <c r="AX109" i="1"/>
  <c r="BD109" i="1" s="1"/>
  <c r="AW109" i="1"/>
  <c r="BC109" i="1" s="1"/>
  <c r="AS109" i="1"/>
  <c r="AP109" i="1"/>
  <c r="AM109" i="1"/>
  <c r="AJ109" i="1"/>
  <c r="AG109" i="1"/>
  <c r="AC109" i="1"/>
  <c r="AU109" i="1" s="1"/>
  <c r="AB109" i="1"/>
  <c r="P109" i="1"/>
  <c r="AX108" i="1"/>
  <c r="BD108" i="1" s="1"/>
  <c r="AW108" i="1"/>
  <c r="BC108" i="1" s="1"/>
  <c r="AS108" i="1"/>
  <c r="AP108" i="1"/>
  <c r="AM108" i="1"/>
  <c r="AJ108" i="1"/>
  <c r="AG108" i="1"/>
  <c r="AC108" i="1"/>
  <c r="AU108" i="1" s="1"/>
  <c r="AB108" i="1"/>
  <c r="AT108" i="1" s="1"/>
  <c r="P108" i="1"/>
  <c r="AX107" i="1"/>
  <c r="BD107" i="1" s="1"/>
  <c r="AW107" i="1"/>
  <c r="BC107" i="1" s="1"/>
  <c r="AS107" i="1"/>
  <c r="AP107" i="1"/>
  <c r="AM107" i="1"/>
  <c r="AJ107" i="1"/>
  <c r="AG107" i="1"/>
  <c r="AC107" i="1"/>
  <c r="AB107" i="1"/>
  <c r="AT107" i="1" s="1"/>
  <c r="P107" i="1"/>
  <c r="AX106" i="1"/>
  <c r="BD106" i="1" s="1"/>
  <c r="AW106" i="1"/>
  <c r="BC106" i="1" s="1"/>
  <c r="AS106" i="1"/>
  <c r="AP106" i="1"/>
  <c r="AM106" i="1"/>
  <c r="AJ106" i="1"/>
  <c r="AG106" i="1"/>
  <c r="AC106" i="1"/>
  <c r="AB106" i="1"/>
  <c r="AT106" i="1" s="1"/>
  <c r="P106" i="1"/>
  <c r="AX105" i="1"/>
  <c r="BD105" i="1" s="1"/>
  <c r="AW105" i="1"/>
  <c r="BC105" i="1" s="1"/>
  <c r="AS105" i="1"/>
  <c r="AP105" i="1"/>
  <c r="AM105" i="1"/>
  <c r="AJ105" i="1"/>
  <c r="AG105" i="1"/>
  <c r="AC105" i="1"/>
  <c r="AU105" i="1" s="1"/>
  <c r="AB105" i="1"/>
  <c r="AT105" i="1" s="1"/>
  <c r="P105" i="1"/>
  <c r="AX104" i="1"/>
  <c r="BD104" i="1" s="1"/>
  <c r="AW104" i="1"/>
  <c r="BC104" i="1" s="1"/>
  <c r="AS104" i="1"/>
  <c r="AP104" i="1"/>
  <c r="AM104" i="1"/>
  <c r="AJ104" i="1"/>
  <c r="AG104" i="1"/>
  <c r="AC104" i="1"/>
  <c r="AU104" i="1" s="1"/>
  <c r="AB104" i="1"/>
  <c r="P104" i="1"/>
  <c r="AX103" i="1"/>
  <c r="BD103" i="1" s="1"/>
  <c r="AW103" i="1"/>
  <c r="BC103" i="1" s="1"/>
  <c r="AS103" i="1"/>
  <c r="AP103" i="1"/>
  <c r="AM103" i="1"/>
  <c r="AJ103" i="1"/>
  <c r="AG103" i="1"/>
  <c r="AC103" i="1"/>
  <c r="AB103" i="1"/>
  <c r="AT103" i="1" s="1"/>
  <c r="P103" i="1"/>
  <c r="AX102" i="1"/>
  <c r="BD102" i="1" s="1"/>
  <c r="AW102" i="1"/>
  <c r="BC102" i="1" s="1"/>
  <c r="AS102" i="1"/>
  <c r="AP102" i="1"/>
  <c r="AM102" i="1"/>
  <c r="AJ102" i="1"/>
  <c r="AG102" i="1"/>
  <c r="AC102" i="1"/>
  <c r="AU102" i="1" s="1"/>
  <c r="AB102" i="1"/>
  <c r="P102" i="1"/>
  <c r="AX101" i="1"/>
  <c r="BD101" i="1" s="1"/>
  <c r="AW101" i="1"/>
  <c r="BC101" i="1" s="1"/>
  <c r="AS101" i="1"/>
  <c r="AP101" i="1"/>
  <c r="AM101" i="1"/>
  <c r="AJ101" i="1"/>
  <c r="AG101" i="1"/>
  <c r="AC101" i="1"/>
  <c r="AU101" i="1" s="1"/>
  <c r="AB101" i="1"/>
  <c r="P101" i="1"/>
  <c r="AX100" i="1"/>
  <c r="BD100" i="1" s="1"/>
  <c r="AW100" i="1"/>
  <c r="BC100" i="1" s="1"/>
  <c r="AT100" i="1"/>
  <c r="AS100" i="1"/>
  <c r="AP100" i="1"/>
  <c r="AM100" i="1"/>
  <c r="AJ100" i="1"/>
  <c r="AG100" i="1"/>
  <c r="AC100" i="1"/>
  <c r="AU100" i="1" s="1"/>
  <c r="AB100" i="1"/>
  <c r="P100" i="1"/>
  <c r="AX99" i="1"/>
  <c r="BD99" i="1" s="1"/>
  <c r="AW99" i="1"/>
  <c r="BC99" i="1" s="1"/>
  <c r="AS99" i="1"/>
  <c r="AP99" i="1"/>
  <c r="AM99" i="1"/>
  <c r="AJ99" i="1"/>
  <c r="AG99" i="1"/>
  <c r="AC99" i="1"/>
  <c r="AU99" i="1" s="1"/>
  <c r="AB99" i="1"/>
  <c r="AT99" i="1" s="1"/>
  <c r="P99" i="1"/>
  <c r="AX98" i="1"/>
  <c r="BD98" i="1" s="1"/>
  <c r="AW98" i="1"/>
  <c r="BC98" i="1" s="1"/>
  <c r="AS98" i="1"/>
  <c r="AP98" i="1"/>
  <c r="AM98" i="1"/>
  <c r="AJ98" i="1"/>
  <c r="AG98" i="1"/>
  <c r="AC98" i="1"/>
  <c r="AU98" i="1" s="1"/>
  <c r="AB98" i="1"/>
  <c r="P98" i="1"/>
  <c r="AX97" i="1"/>
  <c r="BD97" i="1" s="1"/>
  <c r="AW97" i="1"/>
  <c r="BC97" i="1" s="1"/>
  <c r="AS97" i="1"/>
  <c r="AP97" i="1"/>
  <c r="AM97" i="1"/>
  <c r="AJ97" i="1"/>
  <c r="AG97" i="1"/>
  <c r="AC97" i="1"/>
  <c r="AU97" i="1" s="1"/>
  <c r="AB97" i="1"/>
  <c r="AT97" i="1" s="1"/>
  <c r="P97" i="1"/>
  <c r="AR96" i="1"/>
  <c r="AQ96" i="1"/>
  <c r="AO96" i="1"/>
  <c r="AN96" i="1"/>
  <c r="AL96" i="1"/>
  <c r="AK96" i="1"/>
  <c r="AI96" i="1"/>
  <c r="AH96" i="1"/>
  <c r="AF96" i="1"/>
  <c r="AE96" i="1"/>
  <c r="AA96" i="1"/>
  <c r="Z96" i="1"/>
  <c r="Y96" i="1"/>
  <c r="X96" i="1"/>
  <c r="W96" i="1"/>
  <c r="V96" i="1"/>
  <c r="U96" i="1"/>
  <c r="T96" i="1"/>
  <c r="O96" i="1"/>
  <c r="N96" i="1"/>
  <c r="AX95" i="1"/>
  <c r="BD95" i="1" s="1"/>
  <c r="AW95" i="1"/>
  <c r="BC95" i="1" s="1"/>
  <c r="AS95" i="1"/>
  <c r="AP95" i="1"/>
  <c r="AM95" i="1"/>
  <c r="AJ95" i="1"/>
  <c r="AG95" i="1"/>
  <c r="AC95" i="1"/>
  <c r="AU95" i="1" s="1"/>
  <c r="AB95" i="1"/>
  <c r="P95" i="1"/>
  <c r="AX94" i="1"/>
  <c r="BD94" i="1" s="1"/>
  <c r="AW94" i="1"/>
  <c r="BC94" i="1" s="1"/>
  <c r="AS94" i="1"/>
  <c r="AP94" i="1"/>
  <c r="AM94" i="1"/>
  <c r="AJ94" i="1"/>
  <c r="AG94" i="1"/>
  <c r="AC94" i="1"/>
  <c r="AU94" i="1" s="1"/>
  <c r="AB94" i="1"/>
  <c r="AT94" i="1" s="1"/>
  <c r="P94" i="1"/>
  <c r="AX93" i="1"/>
  <c r="BD93" i="1" s="1"/>
  <c r="AW93" i="1"/>
  <c r="BC93" i="1" s="1"/>
  <c r="AS93" i="1"/>
  <c r="AP93" i="1"/>
  <c r="AM93" i="1"/>
  <c r="AJ93" i="1"/>
  <c r="AG93" i="1"/>
  <c r="AC93" i="1"/>
  <c r="AU93" i="1" s="1"/>
  <c r="AB93" i="1"/>
  <c r="AT93" i="1" s="1"/>
  <c r="P93" i="1"/>
  <c r="AX92" i="1"/>
  <c r="BD92" i="1" s="1"/>
  <c r="AW92" i="1"/>
  <c r="BC92" i="1" s="1"/>
  <c r="AS92" i="1"/>
  <c r="AP92" i="1"/>
  <c r="AM92" i="1"/>
  <c r="AJ92" i="1"/>
  <c r="AG92" i="1"/>
  <c r="AC92" i="1"/>
  <c r="AU92" i="1" s="1"/>
  <c r="AB92" i="1"/>
  <c r="AT92" i="1" s="1"/>
  <c r="P92" i="1"/>
  <c r="AX91" i="1"/>
  <c r="BD91" i="1" s="1"/>
  <c r="AW91" i="1"/>
  <c r="BC91" i="1" s="1"/>
  <c r="AS91" i="1"/>
  <c r="AP91" i="1"/>
  <c r="AM91" i="1"/>
  <c r="AJ91" i="1"/>
  <c r="AG91" i="1"/>
  <c r="AC91" i="1"/>
  <c r="AU91" i="1" s="1"/>
  <c r="AB91" i="1"/>
  <c r="P91" i="1"/>
  <c r="AX90" i="1"/>
  <c r="BD90" i="1" s="1"/>
  <c r="AW90" i="1"/>
  <c r="BC90" i="1" s="1"/>
  <c r="AS90" i="1"/>
  <c r="AP90" i="1"/>
  <c r="AM90" i="1"/>
  <c r="AJ90" i="1"/>
  <c r="AG90" i="1"/>
  <c r="AC90" i="1"/>
  <c r="AU90" i="1" s="1"/>
  <c r="AB90" i="1"/>
  <c r="AT90" i="1" s="1"/>
  <c r="P90" i="1"/>
  <c r="AX89" i="1"/>
  <c r="BD89" i="1" s="1"/>
  <c r="AW89" i="1"/>
  <c r="BC89" i="1" s="1"/>
  <c r="AS89" i="1"/>
  <c r="AP89" i="1"/>
  <c r="AM89" i="1"/>
  <c r="AJ89" i="1"/>
  <c r="AG89" i="1"/>
  <c r="AC89" i="1"/>
  <c r="AU89" i="1" s="1"/>
  <c r="AB89" i="1"/>
  <c r="AT89" i="1" s="1"/>
  <c r="P89" i="1"/>
  <c r="AX88" i="1"/>
  <c r="BD88" i="1" s="1"/>
  <c r="AW88" i="1"/>
  <c r="BC88" i="1" s="1"/>
  <c r="AS88" i="1"/>
  <c r="AP88" i="1"/>
  <c r="AM88" i="1"/>
  <c r="AJ88" i="1"/>
  <c r="AG88" i="1"/>
  <c r="AC88" i="1"/>
  <c r="AU88" i="1" s="1"/>
  <c r="AB88" i="1"/>
  <c r="AT88" i="1" s="1"/>
  <c r="P88" i="1"/>
  <c r="AX87" i="1"/>
  <c r="BD87" i="1" s="1"/>
  <c r="AW87" i="1"/>
  <c r="BC87" i="1" s="1"/>
  <c r="AS87" i="1"/>
  <c r="AP87" i="1"/>
  <c r="AM87" i="1"/>
  <c r="AJ87" i="1"/>
  <c r="AG87" i="1"/>
  <c r="AC87" i="1"/>
  <c r="AU87" i="1" s="1"/>
  <c r="AB87" i="1"/>
  <c r="P87" i="1"/>
  <c r="AX86" i="1"/>
  <c r="BD86" i="1" s="1"/>
  <c r="AW86" i="1"/>
  <c r="BC86" i="1" s="1"/>
  <c r="AS86" i="1"/>
  <c r="AP86" i="1"/>
  <c r="AM86" i="1"/>
  <c r="AJ86" i="1"/>
  <c r="AG86" i="1"/>
  <c r="AC86" i="1"/>
  <c r="AU86" i="1" s="1"/>
  <c r="AB86" i="1"/>
  <c r="AT86" i="1" s="1"/>
  <c r="P86" i="1"/>
  <c r="AX85" i="1"/>
  <c r="BD85" i="1" s="1"/>
  <c r="AW85" i="1"/>
  <c r="BC85" i="1" s="1"/>
  <c r="AS85" i="1"/>
  <c r="AP85" i="1"/>
  <c r="AM85" i="1"/>
  <c r="AJ85" i="1"/>
  <c r="AG85" i="1"/>
  <c r="AC85" i="1"/>
  <c r="AB85" i="1"/>
  <c r="AT85" i="1" s="1"/>
  <c r="P85" i="1"/>
  <c r="AX84" i="1"/>
  <c r="BD84" i="1" s="1"/>
  <c r="AW84" i="1"/>
  <c r="BC84" i="1" s="1"/>
  <c r="AS84" i="1"/>
  <c r="AP84" i="1"/>
  <c r="AM84" i="1"/>
  <c r="AJ84" i="1"/>
  <c r="AG84" i="1"/>
  <c r="AC84" i="1"/>
  <c r="AU84" i="1" s="1"/>
  <c r="AB84" i="1"/>
  <c r="P84" i="1"/>
  <c r="AX83" i="1"/>
  <c r="BD83" i="1" s="1"/>
  <c r="AW83" i="1"/>
  <c r="BC83" i="1" s="1"/>
  <c r="AS83" i="1"/>
  <c r="AP83" i="1"/>
  <c r="AM83" i="1"/>
  <c r="AJ83" i="1"/>
  <c r="AG83" i="1"/>
  <c r="AC83" i="1"/>
  <c r="AU83" i="1" s="1"/>
  <c r="AB83" i="1"/>
  <c r="P83" i="1"/>
  <c r="AX82" i="1"/>
  <c r="BD82" i="1" s="1"/>
  <c r="AW82" i="1"/>
  <c r="BC82" i="1" s="1"/>
  <c r="AS82" i="1"/>
  <c r="AP82" i="1"/>
  <c r="AM82" i="1"/>
  <c r="AJ82" i="1"/>
  <c r="AG82" i="1"/>
  <c r="AC82" i="1"/>
  <c r="AU82" i="1" s="1"/>
  <c r="AB82" i="1"/>
  <c r="P82" i="1"/>
  <c r="AX81" i="1"/>
  <c r="BD81" i="1" s="1"/>
  <c r="AW81" i="1"/>
  <c r="BC81" i="1" s="1"/>
  <c r="AS81" i="1"/>
  <c r="AP81" i="1"/>
  <c r="AM81" i="1"/>
  <c r="AJ81" i="1"/>
  <c r="AG81" i="1"/>
  <c r="AC81" i="1"/>
  <c r="AU81" i="1" s="1"/>
  <c r="AB81" i="1"/>
  <c r="AT81" i="1" s="1"/>
  <c r="P81" i="1"/>
  <c r="AX80" i="1"/>
  <c r="BD80" i="1" s="1"/>
  <c r="AW80" i="1"/>
  <c r="BC80" i="1" s="1"/>
  <c r="AS80" i="1"/>
  <c r="AP80" i="1"/>
  <c r="AM80" i="1"/>
  <c r="AJ80" i="1"/>
  <c r="AG80" i="1"/>
  <c r="AC80" i="1"/>
  <c r="AU80" i="1" s="1"/>
  <c r="AB80" i="1"/>
  <c r="AT80" i="1" s="1"/>
  <c r="P80" i="1"/>
  <c r="AX79" i="1"/>
  <c r="BD79" i="1" s="1"/>
  <c r="AW79" i="1"/>
  <c r="BC79" i="1" s="1"/>
  <c r="AS79" i="1"/>
  <c r="AP79" i="1"/>
  <c r="AM79" i="1"/>
  <c r="AJ79" i="1"/>
  <c r="AG79" i="1"/>
  <c r="AC79" i="1"/>
  <c r="AU79" i="1" s="1"/>
  <c r="AB79" i="1"/>
  <c r="P79" i="1"/>
  <c r="AX78" i="1"/>
  <c r="BD78" i="1" s="1"/>
  <c r="AW78" i="1"/>
  <c r="BC78" i="1" s="1"/>
  <c r="AS78" i="1"/>
  <c r="AP78" i="1"/>
  <c r="AM78" i="1"/>
  <c r="AJ78" i="1"/>
  <c r="AG78" i="1"/>
  <c r="AC78" i="1"/>
  <c r="AU78" i="1" s="1"/>
  <c r="AB78" i="1"/>
  <c r="AT78" i="1" s="1"/>
  <c r="P78" i="1"/>
  <c r="AX77" i="1"/>
  <c r="BD77" i="1" s="1"/>
  <c r="AW77" i="1"/>
  <c r="BC77" i="1" s="1"/>
  <c r="AS77" i="1"/>
  <c r="AP77" i="1"/>
  <c r="AM77" i="1"/>
  <c r="AJ77" i="1"/>
  <c r="AG77" i="1"/>
  <c r="AC77" i="1"/>
  <c r="AU77" i="1" s="1"/>
  <c r="AB77" i="1"/>
  <c r="P77" i="1"/>
  <c r="AX76" i="1"/>
  <c r="BD76" i="1" s="1"/>
  <c r="AW76" i="1"/>
  <c r="BC76" i="1" s="1"/>
  <c r="AS76" i="1"/>
  <c r="AP76" i="1"/>
  <c r="AM76" i="1"/>
  <c r="AJ76" i="1"/>
  <c r="AG76" i="1"/>
  <c r="AC76" i="1"/>
  <c r="AU76" i="1" s="1"/>
  <c r="AB76" i="1"/>
  <c r="P76" i="1"/>
  <c r="AX75" i="1"/>
  <c r="BD75" i="1" s="1"/>
  <c r="AW75" i="1"/>
  <c r="BC75" i="1" s="1"/>
  <c r="AS75" i="1"/>
  <c r="AP75" i="1"/>
  <c r="AM75" i="1"/>
  <c r="AJ75" i="1"/>
  <c r="AG75" i="1"/>
  <c r="AC75" i="1"/>
  <c r="AU75" i="1" s="1"/>
  <c r="AB75" i="1"/>
  <c r="AT75" i="1" s="1"/>
  <c r="P75" i="1"/>
  <c r="AX74" i="1"/>
  <c r="BD74" i="1" s="1"/>
  <c r="AW74" i="1"/>
  <c r="BC74" i="1" s="1"/>
  <c r="AS74" i="1"/>
  <c r="AP74" i="1"/>
  <c r="AM74" i="1"/>
  <c r="AJ74" i="1"/>
  <c r="AG74" i="1"/>
  <c r="AC74" i="1"/>
  <c r="AU74" i="1" s="1"/>
  <c r="AB74" i="1"/>
  <c r="P74" i="1"/>
  <c r="AX73" i="1"/>
  <c r="BD73" i="1" s="1"/>
  <c r="AW73" i="1"/>
  <c r="BC73" i="1" s="1"/>
  <c r="AS73" i="1"/>
  <c r="AP73" i="1"/>
  <c r="AM73" i="1"/>
  <c r="AJ73" i="1"/>
  <c r="AG73" i="1"/>
  <c r="AC73" i="1"/>
  <c r="AU73" i="1" s="1"/>
  <c r="AB73" i="1"/>
  <c r="AT73" i="1" s="1"/>
  <c r="P73" i="1"/>
  <c r="AX72" i="1"/>
  <c r="BD72" i="1" s="1"/>
  <c r="AW72" i="1"/>
  <c r="BC72" i="1" s="1"/>
  <c r="AS72" i="1"/>
  <c r="AP72" i="1"/>
  <c r="AM72" i="1"/>
  <c r="AJ72" i="1"/>
  <c r="AG72" i="1"/>
  <c r="AC72" i="1"/>
  <c r="AU72" i="1" s="1"/>
  <c r="AB72" i="1"/>
  <c r="AT72" i="1" s="1"/>
  <c r="P72" i="1"/>
  <c r="AX71" i="1"/>
  <c r="BD71" i="1" s="1"/>
  <c r="AW71" i="1"/>
  <c r="BC71" i="1" s="1"/>
  <c r="AS71" i="1"/>
  <c r="AP71" i="1"/>
  <c r="AM71" i="1"/>
  <c r="AJ71" i="1"/>
  <c r="AG71" i="1"/>
  <c r="AC71" i="1"/>
  <c r="AU71" i="1" s="1"/>
  <c r="AB71" i="1"/>
  <c r="AT71" i="1" s="1"/>
  <c r="P71" i="1"/>
  <c r="AX70" i="1"/>
  <c r="BD70" i="1" s="1"/>
  <c r="AW70" i="1"/>
  <c r="BC70" i="1" s="1"/>
  <c r="AS70" i="1"/>
  <c r="AP70" i="1"/>
  <c r="AM70" i="1"/>
  <c r="AJ70" i="1"/>
  <c r="AG70" i="1"/>
  <c r="AC70" i="1"/>
  <c r="AU70" i="1" s="1"/>
  <c r="AB70" i="1"/>
  <c r="AT70" i="1" s="1"/>
  <c r="P70" i="1"/>
  <c r="AX69" i="1"/>
  <c r="BD69" i="1" s="1"/>
  <c r="AW69" i="1"/>
  <c r="BC69" i="1" s="1"/>
  <c r="AS69" i="1"/>
  <c r="AP69" i="1"/>
  <c r="AM69" i="1"/>
  <c r="AJ69" i="1"/>
  <c r="AG69" i="1"/>
  <c r="AC69" i="1"/>
  <c r="AB69" i="1"/>
  <c r="AT69" i="1" s="1"/>
  <c r="P69" i="1"/>
  <c r="AX68" i="1"/>
  <c r="BD68" i="1" s="1"/>
  <c r="AW68" i="1"/>
  <c r="BC68" i="1" s="1"/>
  <c r="AS68" i="1"/>
  <c r="AP68" i="1"/>
  <c r="AM68" i="1"/>
  <c r="AJ68" i="1"/>
  <c r="AG68" i="1"/>
  <c r="AC68" i="1"/>
  <c r="AU68" i="1" s="1"/>
  <c r="AB68" i="1"/>
  <c r="AT68" i="1" s="1"/>
  <c r="P68" i="1"/>
  <c r="AX67" i="1"/>
  <c r="BD67" i="1" s="1"/>
  <c r="AW67" i="1"/>
  <c r="BC67" i="1" s="1"/>
  <c r="AS67" i="1"/>
  <c r="AP67" i="1"/>
  <c r="AM67" i="1"/>
  <c r="AJ67" i="1"/>
  <c r="AG67" i="1"/>
  <c r="AC67" i="1"/>
  <c r="AU67" i="1" s="1"/>
  <c r="AB67" i="1"/>
  <c r="AT67" i="1" s="1"/>
  <c r="P67" i="1"/>
  <c r="AX66" i="1"/>
  <c r="BD66" i="1" s="1"/>
  <c r="AW66" i="1"/>
  <c r="BC66" i="1" s="1"/>
  <c r="AS66" i="1"/>
  <c r="AP66" i="1"/>
  <c r="AM66" i="1"/>
  <c r="AJ66" i="1"/>
  <c r="AG66" i="1"/>
  <c r="AC66" i="1"/>
  <c r="AU66" i="1" s="1"/>
  <c r="AB66" i="1"/>
  <c r="AT66" i="1" s="1"/>
  <c r="P66" i="1"/>
  <c r="AX65" i="1"/>
  <c r="BD65" i="1" s="1"/>
  <c r="AW65" i="1"/>
  <c r="BC65" i="1" s="1"/>
  <c r="AS65" i="1"/>
  <c r="AP65" i="1"/>
  <c r="AM65" i="1"/>
  <c r="AJ65" i="1"/>
  <c r="AG65" i="1"/>
  <c r="AC65" i="1"/>
  <c r="AU65" i="1" s="1"/>
  <c r="AB65" i="1"/>
  <c r="AT65" i="1" s="1"/>
  <c r="P65" i="1"/>
  <c r="AR64" i="1"/>
  <c r="AQ64" i="1"/>
  <c r="AO64" i="1"/>
  <c r="AN64" i="1"/>
  <c r="AL64" i="1"/>
  <c r="AK64" i="1"/>
  <c r="AI64" i="1"/>
  <c r="AH64" i="1"/>
  <c r="AF64" i="1"/>
  <c r="AE64" i="1"/>
  <c r="AA64" i="1"/>
  <c r="Z64" i="1"/>
  <c r="Y64" i="1"/>
  <c r="X64" i="1"/>
  <c r="W64" i="1"/>
  <c r="V64" i="1"/>
  <c r="U64" i="1"/>
  <c r="T64" i="1"/>
  <c r="O64" i="1"/>
  <c r="N64" i="1"/>
  <c r="AX63" i="1"/>
  <c r="BD63" i="1" s="1"/>
  <c r="AW63" i="1"/>
  <c r="BC63" i="1" s="1"/>
  <c r="AS63" i="1"/>
  <c r="AP63" i="1"/>
  <c r="AM63" i="1"/>
  <c r="AJ63" i="1"/>
  <c r="AG63" i="1"/>
  <c r="AC63" i="1"/>
  <c r="AU63" i="1" s="1"/>
  <c r="AB63" i="1"/>
  <c r="AT63" i="1" s="1"/>
  <c r="P63" i="1"/>
  <c r="AX62" i="1"/>
  <c r="BD62" i="1" s="1"/>
  <c r="AW62" i="1"/>
  <c r="BC62" i="1" s="1"/>
  <c r="AS62" i="1"/>
  <c r="AP62" i="1"/>
  <c r="AM62" i="1"/>
  <c r="AJ62" i="1"/>
  <c r="AG62" i="1"/>
  <c r="AC62" i="1"/>
  <c r="AU62" i="1" s="1"/>
  <c r="AB62" i="1"/>
  <c r="P62" i="1"/>
  <c r="AX61" i="1"/>
  <c r="BD61" i="1" s="1"/>
  <c r="AW61" i="1"/>
  <c r="BC61" i="1" s="1"/>
  <c r="AS61" i="1"/>
  <c r="AP61" i="1"/>
  <c r="AM61" i="1"/>
  <c r="AJ61" i="1"/>
  <c r="AG61" i="1"/>
  <c r="AC61" i="1"/>
  <c r="AB61" i="1"/>
  <c r="AT61" i="1" s="1"/>
  <c r="P61" i="1"/>
  <c r="AX60" i="1"/>
  <c r="BD60" i="1" s="1"/>
  <c r="AW60" i="1"/>
  <c r="BC60" i="1" s="1"/>
  <c r="AS60" i="1"/>
  <c r="AP60" i="1"/>
  <c r="AM60" i="1"/>
  <c r="AJ60" i="1"/>
  <c r="AG60" i="1"/>
  <c r="AC60" i="1"/>
  <c r="AU60" i="1" s="1"/>
  <c r="AB60" i="1"/>
  <c r="P60" i="1"/>
  <c r="AX59" i="1"/>
  <c r="BD59" i="1" s="1"/>
  <c r="AW59" i="1"/>
  <c r="BC59" i="1" s="1"/>
  <c r="AS59" i="1"/>
  <c r="AP59" i="1"/>
  <c r="AM59" i="1"/>
  <c r="AJ59" i="1"/>
  <c r="AG59" i="1"/>
  <c r="AC59" i="1"/>
  <c r="AU59" i="1" s="1"/>
  <c r="AB59" i="1"/>
  <c r="P59" i="1"/>
  <c r="AX58" i="1"/>
  <c r="BD58" i="1" s="1"/>
  <c r="AW58" i="1"/>
  <c r="BC58" i="1" s="1"/>
  <c r="AS58" i="1"/>
  <c r="AP58" i="1"/>
  <c r="AM58" i="1"/>
  <c r="AJ58" i="1"/>
  <c r="AG58" i="1"/>
  <c r="AC58" i="1"/>
  <c r="AU58" i="1" s="1"/>
  <c r="AB58" i="1"/>
  <c r="P58" i="1"/>
  <c r="AX57" i="1"/>
  <c r="BD57" i="1" s="1"/>
  <c r="AW57" i="1"/>
  <c r="BC57" i="1" s="1"/>
  <c r="AS57" i="1"/>
  <c r="AP57" i="1"/>
  <c r="AM57" i="1"/>
  <c r="AJ57" i="1"/>
  <c r="AG57" i="1"/>
  <c r="AC57" i="1"/>
  <c r="AU57" i="1" s="1"/>
  <c r="AB57" i="1"/>
  <c r="P57" i="1"/>
  <c r="AX56" i="1"/>
  <c r="BD56" i="1" s="1"/>
  <c r="AW56" i="1"/>
  <c r="BC56" i="1" s="1"/>
  <c r="AS56" i="1"/>
  <c r="AP56" i="1"/>
  <c r="AM56" i="1"/>
  <c r="AJ56" i="1"/>
  <c r="AG56" i="1"/>
  <c r="AC56" i="1"/>
  <c r="AU56" i="1" s="1"/>
  <c r="AB56" i="1"/>
  <c r="AT56" i="1" s="1"/>
  <c r="P56" i="1"/>
  <c r="AX55" i="1"/>
  <c r="BD55" i="1" s="1"/>
  <c r="AW55" i="1"/>
  <c r="BC55" i="1" s="1"/>
  <c r="AS55" i="1"/>
  <c r="AP55" i="1"/>
  <c r="AM55" i="1"/>
  <c r="AJ55" i="1"/>
  <c r="AG55" i="1"/>
  <c r="AC55" i="1"/>
  <c r="AU55" i="1" s="1"/>
  <c r="AB55" i="1"/>
  <c r="P55" i="1"/>
  <c r="AX54" i="1"/>
  <c r="BD54" i="1" s="1"/>
  <c r="AW54" i="1"/>
  <c r="BC54" i="1" s="1"/>
  <c r="AS54" i="1"/>
  <c r="AP54" i="1"/>
  <c r="AM54" i="1"/>
  <c r="AJ54" i="1"/>
  <c r="AG54" i="1"/>
  <c r="AC54" i="1"/>
  <c r="AU54" i="1" s="1"/>
  <c r="AB54" i="1"/>
  <c r="P54" i="1"/>
  <c r="AX53" i="1"/>
  <c r="BD53" i="1" s="1"/>
  <c r="AW53" i="1"/>
  <c r="BC53" i="1" s="1"/>
  <c r="AS53" i="1"/>
  <c r="AP53" i="1"/>
  <c r="AM53" i="1"/>
  <c r="AJ53" i="1"/>
  <c r="AG53" i="1"/>
  <c r="AC53" i="1"/>
  <c r="AU53" i="1" s="1"/>
  <c r="AB53" i="1"/>
  <c r="AT53" i="1" s="1"/>
  <c r="P53" i="1"/>
  <c r="AX52" i="1"/>
  <c r="BD52" i="1" s="1"/>
  <c r="AW52" i="1"/>
  <c r="BC52" i="1" s="1"/>
  <c r="AS52" i="1"/>
  <c r="AP52" i="1"/>
  <c r="AM52" i="1"/>
  <c r="AJ52" i="1"/>
  <c r="AG52" i="1"/>
  <c r="AC52" i="1"/>
  <c r="AU52" i="1" s="1"/>
  <c r="AB52" i="1"/>
  <c r="AT52" i="1" s="1"/>
  <c r="P52" i="1"/>
  <c r="BD51" i="1"/>
  <c r="AX51" i="1"/>
  <c r="AW51" i="1"/>
  <c r="BC51" i="1" s="1"/>
  <c r="AS51" i="1"/>
  <c r="AP51" i="1"/>
  <c r="AM51" i="1"/>
  <c r="AJ51" i="1"/>
  <c r="AG51" i="1"/>
  <c r="AC51" i="1"/>
  <c r="AU51" i="1" s="1"/>
  <c r="AB51" i="1"/>
  <c r="P51" i="1"/>
  <c r="AX50" i="1"/>
  <c r="BD50" i="1" s="1"/>
  <c r="AW50" i="1"/>
  <c r="BC50" i="1" s="1"/>
  <c r="AS50" i="1"/>
  <c r="AP50" i="1"/>
  <c r="AM50" i="1"/>
  <c r="AJ50" i="1"/>
  <c r="AG50" i="1"/>
  <c r="AC50" i="1"/>
  <c r="AU50" i="1" s="1"/>
  <c r="AB50" i="1"/>
  <c r="P50" i="1"/>
  <c r="AX49" i="1"/>
  <c r="BD49" i="1" s="1"/>
  <c r="AW49" i="1"/>
  <c r="BC49" i="1" s="1"/>
  <c r="AS49" i="1"/>
  <c r="AP49" i="1"/>
  <c r="AM49" i="1"/>
  <c r="AJ49" i="1"/>
  <c r="AG49" i="1"/>
  <c r="AC49" i="1"/>
  <c r="AU49" i="1" s="1"/>
  <c r="AB49" i="1"/>
  <c r="P49" i="1"/>
  <c r="AX48" i="1"/>
  <c r="BD48" i="1" s="1"/>
  <c r="AW48" i="1"/>
  <c r="BC48" i="1" s="1"/>
  <c r="AS48" i="1"/>
  <c r="AP48" i="1"/>
  <c r="AM48" i="1"/>
  <c r="AJ48" i="1"/>
  <c r="AG48" i="1"/>
  <c r="AC48" i="1"/>
  <c r="AU48" i="1" s="1"/>
  <c r="AB48" i="1"/>
  <c r="AT48" i="1" s="1"/>
  <c r="P48" i="1"/>
  <c r="AX47" i="1"/>
  <c r="BD47" i="1" s="1"/>
  <c r="AW47" i="1"/>
  <c r="BC47" i="1" s="1"/>
  <c r="AS47" i="1"/>
  <c r="AP47" i="1"/>
  <c r="AM47" i="1"/>
  <c r="AJ47" i="1"/>
  <c r="AG47" i="1"/>
  <c r="AC47" i="1"/>
  <c r="AU47" i="1" s="1"/>
  <c r="AV47" i="1" s="1"/>
  <c r="AB47" i="1"/>
  <c r="AT47" i="1" s="1"/>
  <c r="P47" i="1"/>
  <c r="AX46" i="1"/>
  <c r="BD46" i="1" s="1"/>
  <c r="AW46" i="1"/>
  <c r="BC46" i="1" s="1"/>
  <c r="AS46" i="1"/>
  <c r="AP46" i="1"/>
  <c r="AM46" i="1"/>
  <c r="AJ46" i="1"/>
  <c r="AG46" i="1"/>
  <c r="AC46" i="1"/>
  <c r="AU46" i="1" s="1"/>
  <c r="AB46" i="1"/>
  <c r="AT46" i="1" s="1"/>
  <c r="P46" i="1"/>
  <c r="AX45" i="1"/>
  <c r="BD45" i="1" s="1"/>
  <c r="AW45" i="1"/>
  <c r="BC45" i="1" s="1"/>
  <c r="AS45" i="1"/>
  <c r="AP45" i="1"/>
  <c r="AM45" i="1"/>
  <c r="AJ45" i="1"/>
  <c r="AG45" i="1"/>
  <c r="AC45" i="1"/>
  <c r="AD45" i="1" s="1"/>
  <c r="AB45" i="1"/>
  <c r="AT45" i="1" s="1"/>
  <c r="P45" i="1"/>
  <c r="AX44" i="1"/>
  <c r="BD44" i="1" s="1"/>
  <c r="AW44" i="1"/>
  <c r="BC44" i="1" s="1"/>
  <c r="AS44" i="1"/>
  <c r="AP44" i="1"/>
  <c r="AM44" i="1"/>
  <c r="AJ44" i="1"/>
  <c r="AG44" i="1"/>
  <c r="AC44" i="1"/>
  <c r="AU44" i="1" s="1"/>
  <c r="AB44" i="1"/>
  <c r="AT44" i="1" s="1"/>
  <c r="P44" i="1"/>
  <c r="AX43" i="1"/>
  <c r="BD43" i="1" s="1"/>
  <c r="AW43" i="1"/>
  <c r="BC43" i="1" s="1"/>
  <c r="AS43" i="1"/>
  <c r="AP43" i="1"/>
  <c r="AM43" i="1"/>
  <c r="AJ43" i="1"/>
  <c r="AG43" i="1"/>
  <c r="AC43" i="1"/>
  <c r="AU43" i="1" s="1"/>
  <c r="AB43" i="1"/>
  <c r="P43" i="1"/>
  <c r="AX42" i="1"/>
  <c r="BD42" i="1" s="1"/>
  <c r="AW42" i="1"/>
  <c r="BC42" i="1" s="1"/>
  <c r="AS42" i="1"/>
  <c r="AP42" i="1"/>
  <c r="AM42" i="1"/>
  <c r="AJ42" i="1"/>
  <c r="AG42" i="1"/>
  <c r="AC42" i="1"/>
  <c r="AU42" i="1" s="1"/>
  <c r="AB42" i="1"/>
  <c r="P42" i="1"/>
  <c r="AX41" i="1"/>
  <c r="BD41" i="1" s="1"/>
  <c r="AW41" i="1"/>
  <c r="BC41" i="1" s="1"/>
  <c r="AS41" i="1"/>
  <c r="AP41" i="1"/>
  <c r="AM41" i="1"/>
  <c r="AJ41" i="1"/>
  <c r="AG41" i="1"/>
  <c r="AC41" i="1"/>
  <c r="AU41" i="1" s="1"/>
  <c r="AB41" i="1"/>
  <c r="AT41" i="1" s="1"/>
  <c r="P41" i="1"/>
  <c r="AX40" i="1"/>
  <c r="BD40" i="1" s="1"/>
  <c r="AW40" i="1"/>
  <c r="BC40" i="1" s="1"/>
  <c r="AS40" i="1"/>
  <c r="AP40" i="1"/>
  <c r="AM40" i="1"/>
  <c r="AJ40" i="1"/>
  <c r="AG40" i="1"/>
  <c r="AC40" i="1"/>
  <c r="AU40" i="1" s="1"/>
  <c r="AB40" i="1"/>
  <c r="AT40" i="1" s="1"/>
  <c r="P40" i="1"/>
  <c r="AX39" i="1"/>
  <c r="BD39" i="1" s="1"/>
  <c r="AW39" i="1"/>
  <c r="BC39" i="1" s="1"/>
  <c r="AS39" i="1"/>
  <c r="AP39" i="1"/>
  <c r="AM39" i="1"/>
  <c r="AJ39" i="1"/>
  <c r="AG39" i="1"/>
  <c r="AC39" i="1"/>
  <c r="AU39" i="1" s="1"/>
  <c r="AB39" i="1"/>
  <c r="AT39" i="1" s="1"/>
  <c r="P39" i="1"/>
  <c r="AX38" i="1"/>
  <c r="BD38" i="1" s="1"/>
  <c r="AW38" i="1"/>
  <c r="BC38" i="1" s="1"/>
  <c r="AS38" i="1"/>
  <c r="AP38" i="1"/>
  <c r="AM38" i="1"/>
  <c r="AJ38" i="1"/>
  <c r="AG38" i="1"/>
  <c r="AC38" i="1"/>
  <c r="AU38" i="1" s="1"/>
  <c r="AB38" i="1"/>
  <c r="AT38" i="1" s="1"/>
  <c r="P38" i="1"/>
  <c r="AX37" i="1"/>
  <c r="BD37" i="1" s="1"/>
  <c r="AW37" i="1"/>
  <c r="BC37" i="1" s="1"/>
  <c r="AS37" i="1"/>
  <c r="AP37" i="1"/>
  <c r="AM37" i="1"/>
  <c r="AJ37" i="1"/>
  <c r="AG37" i="1"/>
  <c r="AC37" i="1"/>
  <c r="AU37" i="1" s="1"/>
  <c r="AB37" i="1"/>
  <c r="AT37" i="1" s="1"/>
  <c r="P37" i="1"/>
  <c r="AX36" i="1"/>
  <c r="BD36" i="1" s="1"/>
  <c r="AW36" i="1"/>
  <c r="BC36" i="1" s="1"/>
  <c r="AS36" i="1"/>
  <c r="AP36" i="1"/>
  <c r="AM36" i="1"/>
  <c r="AJ36" i="1"/>
  <c r="AG36" i="1"/>
  <c r="AC36" i="1"/>
  <c r="AU36" i="1" s="1"/>
  <c r="AB36" i="1"/>
  <c r="AT36" i="1" s="1"/>
  <c r="P36" i="1"/>
  <c r="AX35" i="1"/>
  <c r="BD35" i="1" s="1"/>
  <c r="AW35" i="1"/>
  <c r="BC35" i="1" s="1"/>
  <c r="AS35" i="1"/>
  <c r="AP35" i="1"/>
  <c r="AM35" i="1"/>
  <c r="AJ35" i="1"/>
  <c r="AG35" i="1"/>
  <c r="AC35" i="1"/>
  <c r="AU35" i="1" s="1"/>
  <c r="AB35" i="1"/>
  <c r="AT35" i="1" s="1"/>
  <c r="P35" i="1"/>
  <c r="AX34" i="1"/>
  <c r="BD34" i="1" s="1"/>
  <c r="AW34" i="1"/>
  <c r="BC34" i="1" s="1"/>
  <c r="AS34" i="1"/>
  <c r="AP34" i="1"/>
  <c r="AM34" i="1"/>
  <c r="AJ34" i="1"/>
  <c r="AG34" i="1"/>
  <c r="AC34" i="1"/>
  <c r="AU34" i="1" s="1"/>
  <c r="AB34" i="1"/>
  <c r="AT34" i="1" s="1"/>
  <c r="P34" i="1"/>
  <c r="AX33" i="1"/>
  <c r="BD33" i="1" s="1"/>
  <c r="AW33" i="1"/>
  <c r="BC33" i="1" s="1"/>
  <c r="AS33" i="1"/>
  <c r="AP33" i="1"/>
  <c r="AM33" i="1"/>
  <c r="AJ33" i="1"/>
  <c r="AG33" i="1"/>
  <c r="AC33" i="1"/>
  <c r="AU33" i="1" s="1"/>
  <c r="AB33" i="1"/>
  <c r="AT33" i="1" s="1"/>
  <c r="P33" i="1"/>
  <c r="AR32" i="1"/>
  <c r="AR31" i="1" s="1"/>
  <c r="AR30" i="1" s="1"/>
  <c r="AQ32" i="1"/>
  <c r="AO32" i="1"/>
  <c r="AN32" i="1"/>
  <c r="AL32" i="1"/>
  <c r="AK32" i="1"/>
  <c r="AI32" i="1"/>
  <c r="AI31" i="1" s="1"/>
  <c r="AI30" i="1" s="1"/>
  <c r="AH32" i="1"/>
  <c r="AF32" i="1"/>
  <c r="AE32" i="1"/>
  <c r="AA32" i="1"/>
  <c r="Z32" i="1"/>
  <c r="Y32" i="1"/>
  <c r="Y31" i="1" s="1"/>
  <c r="Y30" i="1" s="1"/>
  <c r="X32" i="1"/>
  <c r="W32" i="1"/>
  <c r="W31" i="1" s="1"/>
  <c r="W30" i="1" s="1"/>
  <c r="V32" i="1"/>
  <c r="U32" i="1"/>
  <c r="U31" i="1" s="1"/>
  <c r="U30" i="1" s="1"/>
  <c r="T32" i="1"/>
  <c r="O32" i="1"/>
  <c r="N32" i="1"/>
  <c r="H14" i="1"/>
  <c r="G14" i="1"/>
  <c r="F14" i="1"/>
  <c r="C14" i="1"/>
  <c r="B14" i="1"/>
  <c r="O13" i="1"/>
  <c r="H13" i="1"/>
  <c r="G13" i="1"/>
  <c r="F13" i="1"/>
  <c r="C13" i="1"/>
  <c r="B13" i="1"/>
  <c r="H12" i="1"/>
  <c r="G12" i="1"/>
  <c r="F12" i="1"/>
  <c r="C12" i="1"/>
  <c r="B12" i="1"/>
  <c r="H11" i="1"/>
  <c r="G11" i="1"/>
  <c r="F11" i="1"/>
  <c r="C11" i="1"/>
  <c r="B11" i="1"/>
  <c r="H10" i="1"/>
  <c r="G10" i="1"/>
  <c r="F10" i="1"/>
  <c r="C10" i="1"/>
  <c r="B10" i="1"/>
  <c r="B5" i="1"/>
  <c r="B3" i="1"/>
  <c r="AV90" i="1" l="1"/>
  <c r="AR134" i="1"/>
  <c r="AR133" i="1" s="1"/>
  <c r="AM225" i="1"/>
  <c r="AD262" i="1"/>
  <c r="AD264" i="1"/>
  <c r="AV291" i="1"/>
  <c r="AS309" i="1"/>
  <c r="AJ369" i="1"/>
  <c r="AP369" i="1"/>
  <c r="P128" i="2"/>
  <c r="P312" i="2"/>
  <c r="H59" i="4"/>
  <c r="AD85" i="1"/>
  <c r="AD214" i="1"/>
  <c r="P215" i="1"/>
  <c r="N311" i="2"/>
  <c r="P311" i="2" s="1"/>
  <c r="AJ96" i="1"/>
  <c r="AV108" i="1"/>
  <c r="AV110" i="1"/>
  <c r="AD112" i="1"/>
  <c r="AP128" i="1"/>
  <c r="AV150" i="1"/>
  <c r="AD152" i="1"/>
  <c r="AV156" i="1"/>
  <c r="AJ188" i="1"/>
  <c r="AV281" i="1"/>
  <c r="AV283" i="1"/>
  <c r="AQ329" i="1"/>
  <c r="AG349" i="1"/>
  <c r="AM349" i="1"/>
  <c r="AS349" i="1"/>
  <c r="AE368" i="1"/>
  <c r="P321" i="2"/>
  <c r="G75" i="3"/>
  <c r="X31" i="1"/>
  <c r="X30" i="1" s="1"/>
  <c r="AM32" i="1"/>
  <c r="AV41" i="1"/>
  <c r="AD57" i="1"/>
  <c r="AD91" i="1"/>
  <c r="AS96" i="1"/>
  <c r="AV123" i="1"/>
  <c r="AJ161" i="1"/>
  <c r="AM215" i="1"/>
  <c r="AE230" i="1"/>
  <c r="AD232" i="1"/>
  <c r="AD248" i="1"/>
  <c r="AV271" i="1"/>
  <c r="AQ308" i="1"/>
  <c r="AK314" i="1"/>
  <c r="AM314" i="1" s="1"/>
  <c r="AD315" i="1"/>
  <c r="AG339" i="1"/>
  <c r="AP352" i="1"/>
  <c r="AH368" i="1"/>
  <c r="AJ368" i="1" s="1"/>
  <c r="AD370" i="1"/>
  <c r="P32" i="2"/>
  <c r="AN368" i="1"/>
  <c r="AN367" i="1" s="1"/>
  <c r="N320" i="2"/>
  <c r="N319" i="2" s="1"/>
  <c r="P319" i="2" s="1"/>
  <c r="O329" i="2"/>
  <c r="O328" i="2" s="1"/>
  <c r="O327" i="2" s="1"/>
  <c r="O326" i="2" s="1"/>
  <c r="P75" i="3"/>
  <c r="P137" i="3"/>
  <c r="P199" i="3"/>
  <c r="AR29" i="1"/>
  <c r="AC128" i="1"/>
  <c r="AD42" i="1"/>
  <c r="AP64" i="1"/>
  <c r="AP96" i="1"/>
  <c r="AD120" i="1"/>
  <c r="AM128" i="1"/>
  <c r="V134" i="1"/>
  <c r="V133" i="1" s="1"/>
  <c r="Z134" i="1"/>
  <c r="Z133" i="1" s="1"/>
  <c r="AH134" i="1"/>
  <c r="AH133" i="1" s="1"/>
  <c r="AD158" i="1"/>
  <c r="AS161" i="1"/>
  <c r="AV210" i="1"/>
  <c r="AD247" i="1"/>
  <c r="AD270" i="1"/>
  <c r="AD300" i="1"/>
  <c r="AV304" i="1"/>
  <c r="AP312" i="1"/>
  <c r="AU313" i="1"/>
  <c r="AU312" i="1" s="1"/>
  <c r="AU311" i="1" s="1"/>
  <c r="AA329" i="1"/>
  <c r="AA328" i="1" s="1"/>
  <c r="AA327" i="1" s="1"/>
  <c r="AA326" i="1" s="1"/>
  <c r="AA325" i="1" s="1"/>
  <c r="AA317" i="1" s="1"/>
  <c r="AJ339" i="1"/>
  <c r="AP339" i="1"/>
  <c r="AD345" i="1"/>
  <c r="AM352" i="1"/>
  <c r="AS368" i="1"/>
  <c r="P96" i="2"/>
  <c r="P352" i="2"/>
  <c r="G106" i="3"/>
  <c r="G168" i="3"/>
  <c r="H31" i="4"/>
  <c r="G43" i="3"/>
  <c r="AD52" i="1"/>
  <c r="AD71" i="1"/>
  <c r="AK31" i="1"/>
  <c r="AG32" i="1"/>
  <c r="AP32" i="1"/>
  <c r="AV34" i="1"/>
  <c r="AV39" i="1"/>
  <c r="AV46" i="1"/>
  <c r="AT57" i="1"/>
  <c r="AV57" i="1" s="1"/>
  <c r="AV63" i="1"/>
  <c r="AD67" i="1"/>
  <c r="AD61" i="1"/>
  <c r="AU61" i="1"/>
  <c r="AV61" i="1" s="1"/>
  <c r="AD63" i="1"/>
  <c r="AA31" i="1"/>
  <c r="AA30" i="1" s="1"/>
  <c r="AA29" i="1" s="1"/>
  <c r="AG64" i="1"/>
  <c r="AM64" i="1"/>
  <c r="AD75" i="1"/>
  <c r="AD79" i="1"/>
  <c r="AD80" i="1"/>
  <c r="AD82" i="1"/>
  <c r="AD86" i="1"/>
  <c r="AD89" i="1"/>
  <c r="P96" i="1"/>
  <c r="AD99" i="1"/>
  <c r="AD105" i="1"/>
  <c r="AT112" i="1"/>
  <c r="AV112" i="1" s="1"/>
  <c r="AD113" i="1"/>
  <c r="AD124" i="1"/>
  <c r="AD127" i="1"/>
  <c r="AD132" i="1"/>
  <c r="AD143" i="1"/>
  <c r="AD144" i="1"/>
  <c r="AV148" i="1"/>
  <c r="AT152" i="1"/>
  <c r="AV152" i="1" s="1"/>
  <c r="AD153" i="1"/>
  <c r="AT158" i="1"/>
  <c r="AV158" i="1" s="1"/>
  <c r="P161" i="1"/>
  <c r="AM161" i="1"/>
  <c r="AV169" i="1"/>
  <c r="AV170" i="1"/>
  <c r="AD172" i="1"/>
  <c r="AV173" i="1"/>
  <c r="AV174" i="1"/>
  <c r="AV178" i="1"/>
  <c r="AD178" i="1"/>
  <c r="AV182" i="1"/>
  <c r="AD182" i="1"/>
  <c r="AD183" i="1"/>
  <c r="AU183" i="1"/>
  <c r="AD184" i="1"/>
  <c r="AV185" i="1"/>
  <c r="AG188" i="1"/>
  <c r="AM188" i="1"/>
  <c r="AP188" i="1"/>
  <c r="AD190" i="1"/>
  <c r="AV192" i="1"/>
  <c r="AT194" i="1"/>
  <c r="AV194" i="1" s="1"/>
  <c r="AD198" i="1"/>
  <c r="AV202" i="1"/>
  <c r="AD202" i="1"/>
  <c r="AD206" i="1"/>
  <c r="AV211" i="1"/>
  <c r="AD212" i="1"/>
  <c r="AF216" i="1"/>
  <c r="AF215" i="1" s="1"/>
  <c r="AG215" i="1" s="1"/>
  <c r="AJ217" i="1"/>
  <c r="AG221" i="1"/>
  <c r="Z219" i="1"/>
  <c r="AD227" i="1"/>
  <c r="AG230" i="1"/>
  <c r="AV238" i="1"/>
  <c r="AD240" i="1"/>
  <c r="AU240" i="1"/>
  <c r="AV240" i="1" s="1"/>
  <c r="AD246" i="1"/>
  <c r="AD269" i="1"/>
  <c r="AV272" i="1"/>
  <c r="AV276" i="1"/>
  <c r="AD290" i="1"/>
  <c r="AV298" i="1"/>
  <c r="AD302" i="1"/>
  <c r="AG308" i="1"/>
  <c r="AG309" i="1"/>
  <c r="AJ309" i="1"/>
  <c r="AN311" i="1"/>
  <c r="AP311" i="1" s="1"/>
  <c r="AS311" i="1"/>
  <c r="AG312" i="1"/>
  <c r="AS312" i="1"/>
  <c r="P315" i="1"/>
  <c r="AD314" i="1"/>
  <c r="AD316" i="1"/>
  <c r="AG321" i="1"/>
  <c r="P216" i="2"/>
  <c r="N215" i="2"/>
  <c r="P215" i="2" s="1"/>
  <c r="AV80" i="1"/>
  <c r="AV89" i="1"/>
  <c r="AD110" i="1"/>
  <c r="AD121" i="1"/>
  <c r="AV124" i="1"/>
  <c r="AD150" i="1"/>
  <c r="AD166" i="1"/>
  <c r="AV181" i="1"/>
  <c r="AD213" i="1"/>
  <c r="AV227" i="1"/>
  <c r="AD228" i="1"/>
  <c r="AS231" i="1"/>
  <c r="AV239" i="1"/>
  <c r="AV256" i="1"/>
  <c r="AD288" i="1"/>
  <c r="AD296" i="1"/>
  <c r="AD307" i="1"/>
  <c r="AP320" i="1"/>
  <c r="AP321" i="1"/>
  <c r="AS321" i="1"/>
  <c r="AD323" i="1"/>
  <c r="AD332" i="1"/>
  <c r="AD333" i="1"/>
  <c r="AD338" i="1"/>
  <c r="AC349" i="1"/>
  <c r="AD349" i="1" s="1"/>
  <c r="O351" i="1"/>
  <c r="P351" i="1" s="1"/>
  <c r="AS351" i="1"/>
  <c r="AD356" i="1"/>
  <c r="AT357" i="1"/>
  <c r="AV357" i="1" s="1"/>
  <c r="AV358" i="1"/>
  <c r="AD358" i="1"/>
  <c r="AD360" i="1"/>
  <c r="P362" i="1"/>
  <c r="AJ363" i="1"/>
  <c r="AM362" i="1"/>
  <c r="AM363" i="1"/>
  <c r="AD365" i="1"/>
  <c r="O31" i="2"/>
  <c r="O30" i="2" s="1"/>
  <c r="O29" i="2" s="1"/>
  <c r="P64" i="2"/>
  <c r="P135" i="2"/>
  <c r="O134" i="2"/>
  <c r="O133" i="2" s="1"/>
  <c r="P224" i="2"/>
  <c r="P230" i="2"/>
  <c r="P231" i="2"/>
  <c r="P308" i="2"/>
  <c r="P309" i="2"/>
  <c r="P314" i="2"/>
  <c r="P315" i="2"/>
  <c r="N329" i="2"/>
  <c r="P339" i="2"/>
  <c r="P349" i="2"/>
  <c r="P351" i="2"/>
  <c r="P362" i="2"/>
  <c r="P363" i="2"/>
  <c r="P369" i="2"/>
  <c r="G39" i="6"/>
  <c r="G45" i="6"/>
  <c r="V329" i="1"/>
  <c r="V328" i="1" s="1"/>
  <c r="V327" i="1" s="1"/>
  <c r="V326" i="1" s="1"/>
  <c r="V325" i="1" s="1"/>
  <c r="V317" i="1" s="1"/>
  <c r="AS369" i="1"/>
  <c r="AT229" i="1"/>
  <c r="AV229" i="1" s="1"/>
  <c r="AD229" i="1"/>
  <c r="AD36" i="1"/>
  <c r="AD118" i="1"/>
  <c r="AT118" i="1"/>
  <c r="AV118" i="1" s="1"/>
  <c r="AP225" i="1"/>
  <c r="AN224" i="1"/>
  <c r="AP224" i="1" s="1"/>
  <c r="AL31" i="1"/>
  <c r="AL30" i="1" s="1"/>
  <c r="AT59" i="1"/>
  <c r="AV59" i="1" s="1"/>
  <c r="AD59" i="1"/>
  <c r="N134" i="1"/>
  <c r="N133" i="1" s="1"/>
  <c r="P133" i="1" s="1"/>
  <c r="P135" i="1"/>
  <c r="AM217" i="1"/>
  <c r="AD322" i="1"/>
  <c r="AB321" i="1"/>
  <c r="AT331" i="1"/>
  <c r="AD331" i="1"/>
  <c r="AT344" i="1"/>
  <c r="AV344" i="1" s="1"/>
  <c r="AD344" i="1"/>
  <c r="O31" i="1"/>
  <c r="O30" i="1" s="1"/>
  <c r="O29" i="1" s="1"/>
  <c r="AD37" i="1"/>
  <c r="AT54" i="1"/>
  <c r="AV54" i="1" s="1"/>
  <c r="AD54" i="1"/>
  <c r="AD69" i="1"/>
  <c r="AU69" i="1"/>
  <c r="AV69" i="1" s="1"/>
  <c r="AT83" i="1"/>
  <c r="AV83" i="1" s="1"/>
  <c r="AD83" i="1"/>
  <c r="AT95" i="1"/>
  <c r="AV95" i="1" s="1"/>
  <c r="AD95" i="1"/>
  <c r="AT126" i="1"/>
  <c r="AV126" i="1" s="1"/>
  <c r="AD126" i="1"/>
  <c r="AT130" i="1"/>
  <c r="AV130" i="1" s="1"/>
  <c r="AD130" i="1"/>
  <c r="AD175" i="1"/>
  <c r="AU175" i="1"/>
  <c r="AV175" i="1" s="1"/>
  <c r="AD252" i="1"/>
  <c r="AU322" i="1"/>
  <c r="AU321" i="1" s="1"/>
  <c r="AU320" i="1" s="1"/>
  <c r="AU319" i="1" s="1"/>
  <c r="AU318" i="1" s="1"/>
  <c r="AC321" i="1"/>
  <c r="AC320" i="1" s="1"/>
  <c r="AC319" i="1" s="1"/>
  <c r="AC318" i="1" s="1"/>
  <c r="AC13" i="1" s="1"/>
  <c r="AM330" i="1"/>
  <c r="AK329" i="1"/>
  <c r="AH367" i="1"/>
  <c r="AJ367" i="1" s="1"/>
  <c r="X29" i="1"/>
  <c r="AD200" i="1"/>
  <c r="AT200" i="1"/>
  <c r="AV200" i="1" s="1"/>
  <c r="AT286" i="1"/>
  <c r="AV286" i="1" s="1"/>
  <c r="AD286" i="1"/>
  <c r="AT301" i="1"/>
  <c r="AV301" i="1" s="1"/>
  <c r="AD301" i="1"/>
  <c r="AT129" i="1"/>
  <c r="AD129" i="1"/>
  <c r="AT154" i="1"/>
  <c r="AV154" i="1" s="1"/>
  <c r="AD154" i="1"/>
  <c r="AD179" i="1"/>
  <c r="AU179" i="1"/>
  <c r="AV179" i="1" s="1"/>
  <c r="P217" i="1"/>
  <c r="AU223" i="1"/>
  <c r="AC221" i="1"/>
  <c r="AC220" i="1" s="1"/>
  <c r="AD223" i="1"/>
  <c r="AU353" i="1"/>
  <c r="AV353" i="1" s="1"/>
  <c r="AD353" i="1"/>
  <c r="AT359" i="1"/>
  <c r="AV359" i="1" s="1"/>
  <c r="AD359" i="1"/>
  <c r="AV37" i="1"/>
  <c r="AD39" i="1"/>
  <c r="AT43" i="1"/>
  <c r="AV43" i="1" s="1"/>
  <c r="AD43" i="1"/>
  <c r="AT51" i="1"/>
  <c r="AV51" i="1" s="1"/>
  <c r="AD51" i="1"/>
  <c r="AT77" i="1"/>
  <c r="AV77" i="1" s="1"/>
  <c r="AD77" i="1"/>
  <c r="AT137" i="1"/>
  <c r="AV137" i="1" s="1"/>
  <c r="AD137" i="1"/>
  <c r="AD177" i="1"/>
  <c r="AD209" i="1"/>
  <c r="AC217" i="1"/>
  <c r="AC216" i="1" s="1"/>
  <c r="AC215" i="1" s="1"/>
  <c r="AD218" i="1"/>
  <c r="AD249" i="1"/>
  <c r="AT249" i="1"/>
  <c r="AV249" i="1" s="1"/>
  <c r="AU260" i="1"/>
  <c r="AV260" i="1" s="1"/>
  <c r="AD260" i="1"/>
  <c r="AU371" i="1"/>
  <c r="AV371" i="1" s="1"/>
  <c r="AC369" i="1"/>
  <c r="AC368" i="1" s="1"/>
  <c r="AC367" i="1" s="1"/>
  <c r="AC366" i="1" s="1"/>
  <c r="T31" i="1"/>
  <c r="T30" i="1" s="1"/>
  <c r="T29" i="1" s="1"/>
  <c r="AE31" i="1"/>
  <c r="AE30" i="1" s="1"/>
  <c r="AV35" i="1"/>
  <c r="AV40" i="1"/>
  <c r="AT42" i="1"/>
  <c r="AV44" i="1"/>
  <c r="AT60" i="1"/>
  <c r="AV60" i="1" s="1"/>
  <c r="AD60" i="1"/>
  <c r="AD101" i="1"/>
  <c r="AT101" i="1"/>
  <c r="AV101" i="1" s="1"/>
  <c r="AD107" i="1"/>
  <c r="AU107" i="1"/>
  <c r="AD116" i="1"/>
  <c r="AT138" i="1"/>
  <c r="AV138" i="1" s="1"/>
  <c r="AD138" i="1"/>
  <c r="AU155" i="1"/>
  <c r="AD155" i="1"/>
  <c r="AD170" i="1"/>
  <c r="AT199" i="1"/>
  <c r="AV199" i="1" s="1"/>
  <c r="AD199" i="1"/>
  <c r="AU204" i="1"/>
  <c r="AV204" i="1" s="1"/>
  <c r="AD204" i="1"/>
  <c r="AS221" i="1"/>
  <c r="AR220" i="1"/>
  <c r="AJ225" i="1"/>
  <c r="AH224" i="1"/>
  <c r="AJ224" i="1" s="1"/>
  <c r="AD250" i="1"/>
  <c r="AT250" i="1"/>
  <c r="AV250" i="1" s="1"/>
  <c r="AT299" i="1"/>
  <c r="AV299" i="1" s="1"/>
  <c r="AD299" i="1"/>
  <c r="AT303" i="1"/>
  <c r="AV303" i="1" s="1"/>
  <c r="AD303" i="1"/>
  <c r="AU310" i="1"/>
  <c r="AU309" i="1" s="1"/>
  <c r="AU308" i="1" s="1"/>
  <c r="N320" i="1"/>
  <c r="P320" i="1" s="1"/>
  <c r="P321" i="1"/>
  <c r="AJ362" i="1"/>
  <c r="AT76" i="1"/>
  <c r="AV76" i="1" s="1"/>
  <c r="AD76" i="1"/>
  <c r="AK134" i="1"/>
  <c r="AK133" i="1" s="1"/>
  <c r="AM135" i="1"/>
  <c r="AT280" i="1"/>
  <c r="AV280" i="1" s="1"/>
  <c r="AD280" i="1"/>
  <c r="AS315" i="1"/>
  <c r="AQ314" i="1"/>
  <c r="AT336" i="1"/>
  <c r="AV336" i="1" s="1"/>
  <c r="AD336" i="1"/>
  <c r="AO31" i="1"/>
  <c r="AO30" i="1" s="1"/>
  <c r="AO29" i="1" s="1"/>
  <c r="AT244" i="1"/>
  <c r="AV244" i="1" s="1"/>
  <c r="AD244" i="1"/>
  <c r="AD267" i="1"/>
  <c r="AT267" i="1"/>
  <c r="AV267" i="1" s="1"/>
  <c r="AT310" i="1"/>
  <c r="AD310" i="1"/>
  <c r="AB309" i="1"/>
  <c r="AD309" i="1" s="1"/>
  <c r="AT342" i="1"/>
  <c r="AV342" i="1" s="1"/>
  <c r="AD342" i="1"/>
  <c r="AH351" i="1"/>
  <c r="AJ351" i="1" s="1"/>
  <c r="AJ352" i="1"/>
  <c r="V31" i="1"/>
  <c r="V30" i="1" s="1"/>
  <c r="AD35" i="1"/>
  <c r="AV38" i="1"/>
  <c r="AD40" i="1"/>
  <c r="AD44" i="1"/>
  <c r="AU45" i="1"/>
  <c r="AD47" i="1"/>
  <c r="AT55" i="1"/>
  <c r="AV55" i="1" s="1"/>
  <c r="AD55" i="1"/>
  <c r="P64" i="1"/>
  <c r="Z31" i="1"/>
  <c r="Z30" i="1" s="1"/>
  <c r="Z29" i="1" s="1"/>
  <c r="Z28" i="1" s="1"/>
  <c r="Z27" i="1" s="1"/>
  <c r="AV81" i="1"/>
  <c r="AT84" i="1"/>
  <c r="AV84" i="1" s="1"/>
  <c r="AD84" i="1"/>
  <c r="AT120" i="1"/>
  <c r="AV120" i="1" s="1"/>
  <c r="AT122" i="1"/>
  <c r="AV122" i="1" s="1"/>
  <c r="AD122" i="1"/>
  <c r="AT131" i="1"/>
  <c r="AD131" i="1"/>
  <c r="AT142" i="1"/>
  <c r="AV142" i="1" s="1"/>
  <c r="AD142" i="1"/>
  <c r="AU145" i="1"/>
  <c r="AV145" i="1" s="1"/>
  <c r="AD145" i="1"/>
  <c r="Y134" i="1"/>
  <c r="Y133" i="1" s="1"/>
  <c r="Y29" i="1" s="1"/>
  <c r="AD168" i="1"/>
  <c r="AT168" i="1"/>
  <c r="AV168" i="1" s="1"/>
  <c r="AT191" i="1"/>
  <c r="AV191" i="1" s="1"/>
  <c r="AD191" i="1"/>
  <c r="AL219" i="1"/>
  <c r="X219" i="1"/>
  <c r="AI219" i="1"/>
  <c r="AM224" i="1"/>
  <c r="AD291" i="1"/>
  <c r="P309" i="1"/>
  <c r="N308" i="1"/>
  <c r="P308" i="1" s="1"/>
  <c r="AP315" i="1"/>
  <c r="AN314" i="1"/>
  <c r="AP314" i="1" s="1"/>
  <c r="N368" i="1"/>
  <c r="N367" i="1" s="1"/>
  <c r="P369" i="1"/>
  <c r="AT98" i="1"/>
  <c r="AV98" i="1" s="1"/>
  <c r="AD98" i="1"/>
  <c r="AD140" i="1"/>
  <c r="AT140" i="1"/>
  <c r="AV140" i="1" s="1"/>
  <c r="AT87" i="1"/>
  <c r="AV87" i="1" s="1"/>
  <c r="AD87" i="1"/>
  <c r="AD34" i="1"/>
  <c r="AV36" i="1"/>
  <c r="AD38" i="1"/>
  <c r="AV45" i="1"/>
  <c r="AD102" i="1"/>
  <c r="AT102" i="1"/>
  <c r="AV102" i="1" s="1"/>
  <c r="AD108" i="1"/>
  <c r="AT114" i="1"/>
  <c r="AD114" i="1"/>
  <c r="AD139" i="1"/>
  <c r="AU139" i="1"/>
  <c r="AV139" i="1" s="1"/>
  <c r="AD151" i="1"/>
  <c r="AU151" i="1"/>
  <c r="AV151" i="1" s="1"/>
  <c r="AD162" i="1"/>
  <c r="AC225" i="1"/>
  <c r="AC224" i="1" s="1"/>
  <c r="AU226" i="1"/>
  <c r="AU225" i="1" s="1"/>
  <c r="AU224" i="1" s="1"/>
  <c r="AD273" i="1"/>
  <c r="AU273" i="1"/>
  <c r="AV273" i="1" s="1"/>
  <c r="AT289" i="1"/>
  <c r="AV289" i="1" s="1"/>
  <c r="AD289" i="1"/>
  <c r="AU294" i="1"/>
  <c r="AD294" i="1"/>
  <c r="N329" i="1"/>
  <c r="N328" i="1" s="1"/>
  <c r="AT350" i="1"/>
  <c r="AT349" i="1" s="1"/>
  <c r="AV349" i="1" s="1"/>
  <c r="AD350" i="1"/>
  <c r="AD53" i="1"/>
  <c r="AD106" i="1"/>
  <c r="P128" i="1"/>
  <c r="AD157" i="1"/>
  <c r="AT157" i="1"/>
  <c r="AV157" i="1" s="1"/>
  <c r="AT171" i="1"/>
  <c r="AV171" i="1" s="1"/>
  <c r="AD171" i="1"/>
  <c r="Y219" i="1"/>
  <c r="AT236" i="1"/>
  <c r="AV236" i="1" s="1"/>
  <c r="AD236" i="1"/>
  <c r="AV253" i="1"/>
  <c r="AT268" i="1"/>
  <c r="AV268" i="1" s="1"/>
  <c r="AD268" i="1"/>
  <c r="AV290" i="1"/>
  <c r="AN308" i="1"/>
  <c r="AP308" i="1" s="1"/>
  <c r="AP309" i="1"/>
  <c r="AH314" i="1"/>
  <c r="AJ314" i="1" s="1"/>
  <c r="AJ315" i="1"/>
  <c r="AS314" i="1"/>
  <c r="AP351" i="1"/>
  <c r="AV48" i="1"/>
  <c r="AD62" i="1"/>
  <c r="AS64" i="1"/>
  <c r="AV66" i="1"/>
  <c r="AV68" i="1"/>
  <c r="AD74" i="1"/>
  <c r="AD81" i="1"/>
  <c r="AD104" i="1"/>
  <c r="AG128" i="1"/>
  <c r="AG161" i="1"/>
  <c r="AP161" i="1"/>
  <c r="AD187" i="1"/>
  <c r="AJ230" i="1"/>
  <c r="AT284" i="1"/>
  <c r="AV284" i="1" s="1"/>
  <c r="AD284" i="1"/>
  <c r="AT287" i="1"/>
  <c r="AV287" i="1" s="1"/>
  <c r="AD287" i="1"/>
  <c r="AD292" i="1"/>
  <c r="AT295" i="1"/>
  <c r="AD295" i="1"/>
  <c r="AJ312" i="1"/>
  <c r="AG320" i="1"/>
  <c r="Z329" i="1"/>
  <c r="Z328" i="1" s="1"/>
  <c r="Z327" i="1" s="1"/>
  <c r="Z326" i="1" s="1"/>
  <c r="Z325" i="1" s="1"/>
  <c r="Z317" i="1" s="1"/>
  <c r="AP330" i="1"/>
  <c r="AV332" i="1"/>
  <c r="AD341" i="1"/>
  <c r="AS367" i="1"/>
  <c r="AD48" i="1"/>
  <c r="AD68" i="1"/>
  <c r="AV71" i="1"/>
  <c r="AV86" i="1"/>
  <c r="AD90" i="1"/>
  <c r="AV92" i="1"/>
  <c r="AV94" i="1"/>
  <c r="AM96" i="1"/>
  <c r="AV99" i="1"/>
  <c r="AV105" i="1"/>
  <c r="AD111" i="1"/>
  <c r="AV113" i="1"/>
  <c r="AD115" i="1"/>
  <c r="AD119" i="1"/>
  <c r="AD123" i="1"/>
  <c r="AJ128" i="1"/>
  <c r="AV132" i="1"/>
  <c r="U134" i="1"/>
  <c r="U133" i="1" s="1"/>
  <c r="U29" i="1" s="1"/>
  <c r="AF134" i="1"/>
  <c r="AF133" i="1" s="1"/>
  <c r="AD148" i="1"/>
  <c r="AD164" i="1"/>
  <c r="AU164" i="1"/>
  <c r="AD181" i="1"/>
  <c r="AV198" i="1"/>
  <c r="AD203" i="1"/>
  <c r="AV213" i="1"/>
  <c r="AV228" i="1"/>
  <c r="AJ231" i="1"/>
  <c r="AT232" i="1"/>
  <c r="AV232" i="1" s="1"/>
  <c r="AV254" i="1"/>
  <c r="AT261" i="1"/>
  <c r="AV261" i="1" s="1"/>
  <c r="AD261" i="1"/>
  <c r="AV269" i="1"/>
  <c r="AD271" i="1"/>
  <c r="AM312" i="1"/>
  <c r="AK311" i="1"/>
  <c r="AM311" i="1" s="1"/>
  <c r="AD313" i="1"/>
  <c r="AB312" i="1"/>
  <c r="AD312" i="1" s="1"/>
  <c r="AE329" i="1"/>
  <c r="AG330" i="1"/>
  <c r="AV338" i="1"/>
  <c r="AS339" i="1"/>
  <c r="AJ349" i="1"/>
  <c r="AP362" i="1"/>
  <c r="AD50" i="1"/>
  <c r="AV52" i="1"/>
  <c r="AD58" i="1"/>
  <c r="AD73" i="1"/>
  <c r="AV75" i="1"/>
  <c r="AT146" i="1"/>
  <c r="AV146" i="1" s="1"/>
  <c r="AD146" i="1"/>
  <c r="AV177" i="1"/>
  <c r="P216" i="1"/>
  <c r="AV252" i="1"/>
  <c r="AV279" i="1"/>
  <c r="AT293" i="1"/>
  <c r="AV293" i="1" s="1"/>
  <c r="AD293" i="1"/>
  <c r="AD335" i="1"/>
  <c r="AG363" i="1"/>
  <c r="AG368" i="1"/>
  <c r="AT206" i="1"/>
  <c r="AV206" i="1" s="1"/>
  <c r="AV208" i="1"/>
  <c r="AM220" i="1"/>
  <c r="AD222" i="1"/>
  <c r="AD239" i="1"/>
  <c r="AD253" i="1"/>
  <c r="AD256" i="1"/>
  <c r="AD278" i="1"/>
  <c r="AU302" i="1"/>
  <c r="AV302" i="1" s="1"/>
  <c r="U329" i="1"/>
  <c r="U328" i="1" s="1"/>
  <c r="AM339" i="1"/>
  <c r="AN329" i="1"/>
  <c r="P230" i="1"/>
  <c r="AV245" i="1"/>
  <c r="AJ308" i="1"/>
  <c r="AG311" i="1"/>
  <c r="AU369" i="1"/>
  <c r="AU368" i="1" s="1"/>
  <c r="AU367" i="1" s="1"/>
  <c r="AU366" i="1" s="1"/>
  <c r="AV149" i="1"/>
  <c r="AV155" i="1"/>
  <c r="AV166" i="1"/>
  <c r="AD169" i="1"/>
  <c r="AV172" i="1"/>
  <c r="AD180" i="1"/>
  <c r="AD186" i="1"/>
  <c r="AS188" i="1"/>
  <c r="AD192" i="1"/>
  <c r="AD197" i="1"/>
  <c r="AD208" i="1"/>
  <c r="AD210" i="1"/>
  <c r="AV212" i="1"/>
  <c r="U219" i="1"/>
  <c r="AB221" i="1"/>
  <c r="AD226" i="1"/>
  <c r="AD245" i="1"/>
  <c r="AD272" i="1"/>
  <c r="AD276" i="1"/>
  <c r="AD283" i="1"/>
  <c r="AV288" i="1"/>
  <c r="AV294" i="1"/>
  <c r="AV296" i="1"/>
  <c r="AD298" i="1"/>
  <c r="AD304" i="1"/>
  <c r="AS308" i="1"/>
  <c r="AD334" i="1"/>
  <c r="AO329" i="1"/>
  <c r="AO328" i="1" s="1"/>
  <c r="X329" i="1"/>
  <c r="X328" i="1" s="1"/>
  <c r="X327" i="1" s="1"/>
  <c r="X326" i="1" s="1"/>
  <c r="X325" i="1" s="1"/>
  <c r="X317" i="1" s="1"/>
  <c r="AF329" i="1"/>
  <c r="AF328" i="1" s="1"/>
  <c r="AF327" i="1" s="1"/>
  <c r="AF326" i="1" s="1"/>
  <c r="AF325" i="1" s="1"/>
  <c r="AV360" i="1"/>
  <c r="AS362" i="1"/>
  <c r="AD371" i="1"/>
  <c r="P367" i="2"/>
  <c r="N366" i="2"/>
  <c r="P366" i="2" s="1"/>
  <c r="O13" i="2"/>
  <c r="P134" i="2"/>
  <c r="N219" i="2"/>
  <c r="P220" i="2"/>
  <c r="P329" i="2"/>
  <c r="N328" i="2"/>
  <c r="O219" i="2"/>
  <c r="N318" i="2"/>
  <c r="O325" i="2"/>
  <c r="O14" i="2" s="1"/>
  <c r="P161" i="2"/>
  <c r="P217" i="2"/>
  <c r="P320" i="2"/>
  <c r="P368" i="2"/>
  <c r="P330" i="2"/>
  <c r="P225" i="2"/>
  <c r="N31" i="2"/>
  <c r="N133" i="2"/>
  <c r="P133" i="2" s="1"/>
  <c r="P221" i="2"/>
  <c r="AH31" i="1"/>
  <c r="AJ32" i="1"/>
  <c r="AV72" i="1"/>
  <c r="AS32" i="1"/>
  <c r="AQ31" i="1"/>
  <c r="AD196" i="1"/>
  <c r="AT196" i="1"/>
  <c r="AV196" i="1" s="1"/>
  <c r="AM369" i="1"/>
  <c r="AK368" i="1"/>
  <c r="AB32" i="1"/>
  <c r="AD46" i="1"/>
  <c r="AV53" i="1"/>
  <c r="N31" i="1"/>
  <c r="P32" i="1"/>
  <c r="AD49" i="1"/>
  <c r="AT49" i="1"/>
  <c r="AV49" i="1" s="1"/>
  <c r="AV70" i="1"/>
  <c r="AD70" i="1"/>
  <c r="AV78" i="1"/>
  <c r="AV114" i="1"/>
  <c r="AU85" i="1"/>
  <c r="AV85" i="1" s="1"/>
  <c r="AT79" i="1"/>
  <c r="AV79" i="1" s="1"/>
  <c r="AV97" i="1"/>
  <c r="AD103" i="1"/>
  <c r="AU103" i="1"/>
  <c r="AV103" i="1" s="1"/>
  <c r="AV107" i="1"/>
  <c r="AD141" i="1"/>
  <c r="AT141" i="1"/>
  <c r="AV141" i="1" s="1"/>
  <c r="AD159" i="1"/>
  <c r="AU159" i="1"/>
  <c r="AV159" i="1" s="1"/>
  <c r="AP133" i="1"/>
  <c r="AD207" i="1"/>
  <c r="AU207" i="1"/>
  <c r="AV207" i="1" s="1"/>
  <c r="AM221" i="1"/>
  <c r="AT312" i="1"/>
  <c r="AV313" i="1"/>
  <c r="AV88" i="1"/>
  <c r="AV100" i="1"/>
  <c r="AT104" i="1"/>
  <c r="AV104" i="1" s="1"/>
  <c r="AQ215" i="1"/>
  <c r="AS215" i="1" s="1"/>
  <c r="AS216" i="1"/>
  <c r="AD233" i="1"/>
  <c r="AB231" i="1"/>
  <c r="AT233" i="1"/>
  <c r="AD241" i="1"/>
  <c r="AV33" i="1"/>
  <c r="AV56" i="1"/>
  <c r="AV73" i="1"/>
  <c r="AD78" i="1"/>
  <c r="AD88" i="1"/>
  <c r="AT91" i="1"/>
  <c r="AV91" i="1" s="1"/>
  <c r="AD100" i="1"/>
  <c r="AB96" i="1"/>
  <c r="AU106" i="1"/>
  <c r="AV106" i="1" s="1"/>
  <c r="AV162" i="1"/>
  <c r="AV209" i="1"/>
  <c r="AD277" i="1"/>
  <c r="AU277" i="1"/>
  <c r="AV277" i="1" s="1"/>
  <c r="AV119" i="1"/>
  <c r="AD125" i="1"/>
  <c r="AT125" i="1"/>
  <c r="AV125" i="1" s="1"/>
  <c r="AD147" i="1"/>
  <c r="AU147" i="1"/>
  <c r="AV147" i="1" s="1"/>
  <c r="AT62" i="1"/>
  <c r="AV62" i="1" s="1"/>
  <c r="AV65" i="1"/>
  <c r="AS330" i="1"/>
  <c r="AR329" i="1"/>
  <c r="AR328" i="1" s="1"/>
  <c r="AR327" i="1" s="1"/>
  <c r="AR326" i="1" s="1"/>
  <c r="AR325" i="1" s="1"/>
  <c r="AR14" i="1" s="1"/>
  <c r="AB64" i="1"/>
  <c r="AD65" i="1"/>
  <c r="AU163" i="1"/>
  <c r="AC161" i="1"/>
  <c r="AP134" i="1"/>
  <c r="AG135" i="1"/>
  <c r="AS135" i="1"/>
  <c r="AQ134" i="1"/>
  <c r="AD163" i="1"/>
  <c r="AD167" i="1"/>
  <c r="AU167" i="1"/>
  <c r="AV167" i="1" s="1"/>
  <c r="AV42" i="1"/>
  <c r="AK30" i="1"/>
  <c r="AF31" i="1"/>
  <c r="AF30" i="1" s="1"/>
  <c r="AF29" i="1" s="1"/>
  <c r="AN31" i="1"/>
  <c r="AD33" i="1"/>
  <c r="AT50" i="1"/>
  <c r="AV50" i="1" s="1"/>
  <c r="AD56" i="1"/>
  <c r="AJ64" i="1"/>
  <c r="AV67" i="1"/>
  <c r="AD109" i="1"/>
  <c r="AT109" i="1"/>
  <c r="AV109" i="1" s="1"/>
  <c r="AD160" i="1"/>
  <c r="AT160" i="1"/>
  <c r="AV160" i="1" s="1"/>
  <c r="AV165" i="1"/>
  <c r="AV180" i="1"/>
  <c r="AC188" i="1"/>
  <c r="AU189" i="1"/>
  <c r="AD201" i="1"/>
  <c r="AT201" i="1"/>
  <c r="AV201" i="1" s="1"/>
  <c r="W219" i="1"/>
  <c r="AS225" i="1"/>
  <c r="AQ224" i="1"/>
  <c r="AD258" i="1"/>
  <c r="AT258" i="1"/>
  <c r="AV258" i="1" s="1"/>
  <c r="AD274" i="1"/>
  <c r="AT274" i="1"/>
  <c r="AV274" i="1" s="1"/>
  <c r="AG319" i="1"/>
  <c r="AE318" i="1"/>
  <c r="AN216" i="1"/>
  <c r="AP217" i="1"/>
  <c r="AU337" i="1"/>
  <c r="AV337" i="1" s="1"/>
  <c r="AC330" i="1"/>
  <c r="AD337" i="1"/>
  <c r="AD97" i="1"/>
  <c r="AC96" i="1"/>
  <c r="AD176" i="1"/>
  <c r="AT176" i="1"/>
  <c r="AV176" i="1" s="1"/>
  <c r="AC32" i="1"/>
  <c r="AD41" i="1"/>
  <c r="AD72" i="1"/>
  <c r="AV136" i="1"/>
  <c r="AV257" i="1"/>
  <c r="AC363" i="1"/>
  <c r="AC362" i="1" s="1"/>
  <c r="AU364" i="1"/>
  <c r="AU363" i="1" s="1"/>
  <c r="AU362" i="1" s="1"/>
  <c r="AT74" i="1"/>
  <c r="AV74" i="1" s="1"/>
  <c r="AC64" i="1"/>
  <c r="AD93" i="1"/>
  <c r="AU111" i="1"/>
  <c r="AV111" i="1" s="1"/>
  <c r="AU115" i="1"/>
  <c r="AV115" i="1" s="1"/>
  <c r="AD117" i="1"/>
  <c r="AU131" i="1"/>
  <c r="AJ135" i="1"/>
  <c r="AI134" i="1"/>
  <c r="AT144" i="1"/>
  <c r="AV144" i="1" s="1"/>
  <c r="AU184" i="1"/>
  <c r="AV184" i="1" s="1"/>
  <c r="AH215" i="1"/>
  <c r="AJ215" i="1" s="1"/>
  <c r="AJ216" i="1"/>
  <c r="P225" i="1"/>
  <c r="AA219" i="1"/>
  <c r="AA28" i="1" s="1"/>
  <c r="AA27" i="1" s="1"/>
  <c r="AS230" i="1"/>
  <c r="AT264" i="1"/>
  <c r="AV264" i="1" s="1"/>
  <c r="AT58" i="1"/>
  <c r="AV58" i="1" s="1"/>
  <c r="AT82" i="1"/>
  <c r="AV82" i="1" s="1"/>
  <c r="AV117" i="1"/>
  <c r="W134" i="1"/>
  <c r="W133" i="1" s="1"/>
  <c r="W29" i="1" s="1"/>
  <c r="AD66" i="1"/>
  <c r="AD92" i="1"/>
  <c r="AD94" i="1"/>
  <c r="AU116" i="1"/>
  <c r="AV116" i="1" s="1"/>
  <c r="AD156" i="1"/>
  <c r="AD173" i="1"/>
  <c r="AD174" i="1"/>
  <c r="AT186" i="1"/>
  <c r="AV186" i="1" s="1"/>
  <c r="AN219" i="1"/>
  <c r="AE224" i="1"/>
  <c r="AG224" i="1" s="1"/>
  <c r="AG225" i="1"/>
  <c r="AD237" i="1"/>
  <c r="AU237" i="1"/>
  <c r="AV237" i="1" s="1"/>
  <c r="AC231" i="1"/>
  <c r="AC230" i="1" s="1"/>
  <c r="AD251" i="1"/>
  <c r="AT251" i="1"/>
  <c r="AV251" i="1" s="1"/>
  <c r="AV93" i="1"/>
  <c r="AG96" i="1"/>
  <c r="AV121" i="1"/>
  <c r="AU127" i="1"/>
  <c r="AV127" i="1" s="1"/>
  <c r="AL134" i="1"/>
  <c r="AL133" i="1" s="1"/>
  <c r="AU143" i="1"/>
  <c r="AD149" i="1"/>
  <c r="AB188" i="1"/>
  <c r="AT190" i="1"/>
  <c r="AV190" i="1" s="1"/>
  <c r="N220" i="1"/>
  <c r="P221" i="1"/>
  <c r="AD255" i="1"/>
  <c r="AT255" i="1"/>
  <c r="AV255" i="1" s="1"/>
  <c r="AD259" i="1"/>
  <c r="AT259" i="1"/>
  <c r="AV259" i="1" s="1"/>
  <c r="AU285" i="1"/>
  <c r="AV285" i="1" s="1"/>
  <c r="AD285" i="1"/>
  <c r="AV295" i="1"/>
  <c r="AV347" i="1"/>
  <c r="AD361" i="1"/>
  <c r="AU361" i="1"/>
  <c r="AV361" i="1" s="1"/>
  <c r="AE134" i="1"/>
  <c r="AP135" i="1"/>
  <c r="AD136" i="1"/>
  <c r="AB135" i="1"/>
  <c r="AV153" i="1"/>
  <c r="AB161" i="1"/>
  <c r="AT164" i="1"/>
  <c r="AD165" i="1"/>
  <c r="AV183" i="1"/>
  <c r="AD211" i="1"/>
  <c r="AD242" i="1"/>
  <c r="AT242" i="1"/>
  <c r="AV242" i="1" s="1"/>
  <c r="AD257" i="1"/>
  <c r="AI329" i="1"/>
  <c r="AI328" i="1" s="1"/>
  <c r="AI327" i="1" s="1"/>
  <c r="AI326" i="1" s="1"/>
  <c r="AI325" i="1" s="1"/>
  <c r="AI14" i="1" s="1"/>
  <c r="AJ330" i="1"/>
  <c r="AD185" i="1"/>
  <c r="AD189" i="1"/>
  <c r="AD195" i="1"/>
  <c r="AS217" i="1"/>
  <c r="AM231" i="1"/>
  <c r="AV266" i="1"/>
  <c r="AD306" i="1"/>
  <c r="AT306" i="1"/>
  <c r="AV306" i="1" s="1"/>
  <c r="AM309" i="1"/>
  <c r="AK308" i="1"/>
  <c r="AM308" i="1" s="1"/>
  <c r="AF314" i="1"/>
  <c r="AG314" i="1" s="1"/>
  <c r="AG315" i="1"/>
  <c r="AM321" i="1"/>
  <c r="AK320" i="1"/>
  <c r="AD348" i="1"/>
  <c r="AT348" i="1"/>
  <c r="AV348" i="1" s="1"/>
  <c r="AB339" i="1"/>
  <c r="P188" i="1"/>
  <c r="AV193" i="1"/>
  <c r="O219" i="1"/>
  <c r="O28" i="1" s="1"/>
  <c r="V219" i="1"/>
  <c r="AG220" i="1"/>
  <c r="AD238" i="1"/>
  <c r="AT248" i="1"/>
  <c r="AV248" i="1" s="1"/>
  <c r="AV278" i="1"/>
  <c r="AB308" i="1"/>
  <c r="AD308" i="1" s="1"/>
  <c r="AT309" i="1"/>
  <c r="AG362" i="1"/>
  <c r="AB128" i="1"/>
  <c r="AD128" i="1" s="1"/>
  <c r="AC135" i="1"/>
  <c r="AD193" i="1"/>
  <c r="AU214" i="1"/>
  <c r="AV214" i="1" s="1"/>
  <c r="T219" i="1"/>
  <c r="T28" i="1" s="1"/>
  <c r="T27" i="1" s="1"/>
  <c r="AO230" i="1"/>
  <c r="AP230" i="1" s="1"/>
  <c r="AP231" i="1"/>
  <c r="AD235" i="1"/>
  <c r="AT235" i="1"/>
  <c r="AV235" i="1" s="1"/>
  <c r="AG352" i="1"/>
  <c r="AE351" i="1"/>
  <c r="AP363" i="1"/>
  <c r="AD205" i="1"/>
  <c r="AD217" i="1"/>
  <c r="AB216" i="1"/>
  <c r="AT218" i="1"/>
  <c r="P224" i="1"/>
  <c r="AV234" i="1"/>
  <c r="AD243" i="1"/>
  <c r="AT243" i="1"/>
  <c r="AV243" i="1" s="1"/>
  <c r="AD254" i="1"/>
  <c r="AD265" i="1"/>
  <c r="AU265" i="1"/>
  <c r="AV265" i="1" s="1"/>
  <c r="AD275" i="1"/>
  <c r="AT275" i="1"/>
  <c r="AV275" i="1" s="1"/>
  <c r="AD281" i="1"/>
  <c r="AD355" i="1"/>
  <c r="AT355" i="1"/>
  <c r="AT187" i="1"/>
  <c r="AV187" i="1" s="1"/>
  <c r="AT195" i="1"/>
  <c r="AV195" i="1" s="1"/>
  <c r="AT203" i="1"/>
  <c r="AV203" i="1" s="1"/>
  <c r="AP221" i="1"/>
  <c r="AB225" i="1"/>
  <c r="AD266" i="1"/>
  <c r="AD279" i="1"/>
  <c r="AB320" i="1"/>
  <c r="O329" i="1"/>
  <c r="P330" i="1"/>
  <c r="AV331" i="1"/>
  <c r="AD340" i="1"/>
  <c r="AT340" i="1"/>
  <c r="AT189" i="1"/>
  <c r="AT197" i="1"/>
  <c r="AV197" i="1" s="1"/>
  <c r="AT205" i="1"/>
  <c r="AV205" i="1" s="1"/>
  <c r="AT226" i="1"/>
  <c r="AD234" i="1"/>
  <c r="AT246" i="1"/>
  <c r="AV246" i="1" s="1"/>
  <c r="AT247" i="1"/>
  <c r="AV247" i="1" s="1"/>
  <c r="AT262" i="1"/>
  <c r="AV262" i="1" s="1"/>
  <c r="AT263" i="1"/>
  <c r="AV263" i="1" s="1"/>
  <c r="AT270" i="1"/>
  <c r="AV270" i="1" s="1"/>
  <c r="U327" i="1"/>
  <c r="U326" i="1" s="1"/>
  <c r="U325" i="1" s="1"/>
  <c r="U317" i="1" s="1"/>
  <c r="AR219" i="1"/>
  <c r="AR28" i="1" s="1"/>
  <c r="AU222" i="1"/>
  <c r="AT223" i="1"/>
  <c r="AD297" i="1"/>
  <c r="AT297" i="1"/>
  <c r="AV297" i="1" s="1"/>
  <c r="AV305" i="1"/>
  <c r="AR319" i="1"/>
  <c r="AS320" i="1"/>
  <c r="AL325" i="1"/>
  <c r="AL14" i="1" s="1"/>
  <c r="AD346" i="1"/>
  <c r="AT346" i="1"/>
  <c r="AV346" i="1" s="1"/>
  <c r="AU354" i="1"/>
  <c r="AV354" i="1" s="1"/>
  <c r="AC352" i="1"/>
  <c r="AC351" i="1" s="1"/>
  <c r="AM216" i="1"/>
  <c r="AS220" i="1"/>
  <c r="AJ221" i="1"/>
  <c r="P231" i="1"/>
  <c r="AD282" i="1"/>
  <c r="AJ311" i="1"/>
  <c r="N311" i="1"/>
  <c r="P311" i="1" s="1"/>
  <c r="P312" i="1"/>
  <c r="AQ328" i="1"/>
  <c r="AE367" i="1"/>
  <c r="AD305" i="1"/>
  <c r="AT333" i="1"/>
  <c r="AV333" i="1" s="1"/>
  <c r="AM351" i="1"/>
  <c r="AT356" i="1"/>
  <c r="AV356" i="1" s="1"/>
  <c r="AD347" i="1"/>
  <c r="N314" i="1"/>
  <c r="P314" i="1" s="1"/>
  <c r="AI319" i="1"/>
  <c r="AI318" i="1" s="1"/>
  <c r="AJ320" i="1"/>
  <c r="AC339" i="1"/>
  <c r="AV307" i="1"/>
  <c r="AJ321" i="1"/>
  <c r="AM329" i="1"/>
  <c r="AK328" i="1"/>
  <c r="T329" i="1"/>
  <c r="T328" i="1" s="1"/>
  <c r="T327" i="1" s="1"/>
  <c r="T326" i="1" s="1"/>
  <c r="T325" i="1" s="1"/>
  <c r="T317" i="1" s="1"/>
  <c r="AB330" i="1"/>
  <c r="AO327" i="1"/>
  <c r="AO326" i="1" s="1"/>
  <c r="AB352" i="1"/>
  <c r="AD354" i="1"/>
  <c r="AD364" i="1"/>
  <c r="AT364" i="1"/>
  <c r="AB363" i="1"/>
  <c r="AN366" i="1"/>
  <c r="AB369" i="1"/>
  <c r="AV324" i="1"/>
  <c r="AP329" i="1"/>
  <c r="AN328" i="1"/>
  <c r="AS363" i="1"/>
  <c r="AP368" i="1"/>
  <c r="AO367" i="1"/>
  <c r="AO366" i="1" s="1"/>
  <c r="AT370" i="1"/>
  <c r="AT292" i="1"/>
  <c r="AV292" i="1" s="1"/>
  <c r="AT300" i="1"/>
  <c r="AV300" i="1" s="1"/>
  <c r="AT316" i="1"/>
  <c r="AT322" i="1"/>
  <c r="AT323" i="1"/>
  <c r="AV323" i="1" s="1"/>
  <c r="AD324" i="1"/>
  <c r="W329" i="1"/>
  <c r="W328" i="1" s="1"/>
  <c r="W327" i="1" s="1"/>
  <c r="W326" i="1" s="1"/>
  <c r="W325" i="1" s="1"/>
  <c r="W317" i="1" s="1"/>
  <c r="N327" i="1"/>
  <c r="Y329" i="1"/>
  <c r="Y328" i="1" s="1"/>
  <c r="Y327" i="1" s="1"/>
  <c r="Y326" i="1" s="1"/>
  <c r="Y325" i="1" s="1"/>
  <c r="Y317" i="1" s="1"/>
  <c r="AT341" i="1"/>
  <c r="AV341" i="1" s="1"/>
  <c r="AU345" i="1"/>
  <c r="AV345" i="1" s="1"/>
  <c r="P368" i="1"/>
  <c r="AU316" i="1"/>
  <c r="AU315" i="1" s="1"/>
  <c r="AU314" i="1" s="1"/>
  <c r="AP349" i="1"/>
  <c r="AV350" i="1"/>
  <c r="P363" i="1"/>
  <c r="AT365" i="1"/>
  <c r="AV365" i="1" s="1"/>
  <c r="AS366" i="1"/>
  <c r="AH329" i="1"/>
  <c r="P339" i="1"/>
  <c r="P349" i="1"/>
  <c r="AS352" i="1"/>
  <c r="AH318" i="1"/>
  <c r="AO319" i="1"/>
  <c r="AO318" i="1" s="1"/>
  <c r="AU334" i="1"/>
  <c r="AV334" i="1" s="1"/>
  <c r="AT335" i="1"/>
  <c r="AV335" i="1" s="1"/>
  <c r="AT343" i="1"/>
  <c r="AV343" i="1" s="1"/>
  <c r="M12" i="3" l="1"/>
  <c r="F27" i="6" s="1"/>
  <c r="V29" i="1"/>
  <c r="D12" i="3"/>
  <c r="E27" i="6" s="1"/>
  <c r="N319" i="1"/>
  <c r="AV310" i="1"/>
  <c r="AG216" i="1"/>
  <c r="AD96" i="1"/>
  <c r="AU32" i="1"/>
  <c r="AU221" i="1"/>
  <c r="AU220" i="1" s="1"/>
  <c r="AC134" i="1"/>
  <c r="AC133" i="1" s="1"/>
  <c r="AO325" i="1"/>
  <c r="AO14" i="1" s="1"/>
  <c r="AU352" i="1"/>
  <c r="AU351" i="1" s="1"/>
  <c r="W28" i="1"/>
  <c r="W27" i="1" s="1"/>
  <c r="Z26" i="1"/>
  <c r="Z25" i="1" s="1"/>
  <c r="X28" i="1"/>
  <c r="X27" i="1" s="1"/>
  <c r="X26" i="1" s="1"/>
  <c r="X25" i="1" s="1"/>
  <c r="AU64" i="1"/>
  <c r="AD321" i="1"/>
  <c r="AU330" i="1"/>
  <c r="P219" i="2"/>
  <c r="U28" i="1"/>
  <c r="U27" i="1" s="1"/>
  <c r="U26" i="1" s="1"/>
  <c r="U25" i="1" s="1"/>
  <c r="Y28" i="1"/>
  <c r="Y27" i="1" s="1"/>
  <c r="AT128" i="1"/>
  <c r="AG31" i="1"/>
  <c r="AP366" i="1"/>
  <c r="AU135" i="1"/>
  <c r="AB311" i="1"/>
  <c r="AD311" i="1" s="1"/>
  <c r="P134" i="1"/>
  <c r="AM31" i="1"/>
  <c r="AD161" i="1"/>
  <c r="AL29" i="1"/>
  <c r="AL28" i="1" s="1"/>
  <c r="AL11" i="1" s="1"/>
  <c r="AC219" i="1"/>
  <c r="W26" i="1"/>
  <c r="W25" i="1" s="1"/>
  <c r="AV131" i="1"/>
  <c r="AC329" i="1"/>
  <c r="AC328" i="1" s="1"/>
  <c r="AC327" i="1" s="1"/>
  <c r="AC326" i="1" s="1"/>
  <c r="AC325" i="1" s="1"/>
  <c r="AV129" i="1"/>
  <c r="AB220" i="1"/>
  <c r="AD220" i="1" s="1"/>
  <c r="AD221" i="1"/>
  <c r="AV164" i="1"/>
  <c r="AP319" i="1"/>
  <c r="AH366" i="1"/>
  <c r="AJ366" i="1" s="1"/>
  <c r="AF219" i="1"/>
  <c r="AF28" i="1" s="1"/>
  <c r="AC31" i="1"/>
  <c r="AC30" i="1" s="1"/>
  <c r="AC29" i="1" s="1"/>
  <c r="AC28" i="1" s="1"/>
  <c r="AU339" i="1"/>
  <c r="Y26" i="1"/>
  <c r="Y25" i="1" s="1"/>
  <c r="AS329" i="1"/>
  <c r="AD339" i="1"/>
  <c r="AK219" i="1"/>
  <c r="AM219" i="1" s="1"/>
  <c r="AV222" i="1"/>
  <c r="AL317" i="1"/>
  <c r="AL12" i="1" s="1"/>
  <c r="AU96" i="1"/>
  <c r="AU31" i="1" s="1"/>
  <c r="AG329" i="1"/>
  <c r="AE328" i="1"/>
  <c r="AG328" i="1" s="1"/>
  <c r="AH219" i="1"/>
  <c r="AJ219" i="1" s="1"/>
  <c r="O317" i="2"/>
  <c r="O12" i="2" s="1"/>
  <c r="P318" i="2"/>
  <c r="P13" i="2" s="1"/>
  <c r="N13" i="2"/>
  <c r="O28" i="2"/>
  <c r="P31" i="2"/>
  <c r="N30" i="2"/>
  <c r="N327" i="2"/>
  <c r="P328" i="2"/>
  <c r="O27" i="1"/>
  <c r="O11" i="1"/>
  <c r="AR27" i="1"/>
  <c r="AR11" i="1"/>
  <c r="T26" i="1"/>
  <c r="T25" i="1" s="1"/>
  <c r="AT217" i="1"/>
  <c r="AV218" i="1"/>
  <c r="AS224" i="1"/>
  <c r="AQ219" i="1"/>
  <c r="AS219" i="1" s="1"/>
  <c r="P31" i="1"/>
  <c r="N30" i="1"/>
  <c r="AV189" i="1"/>
  <c r="AT188" i="1"/>
  <c r="AM133" i="1"/>
  <c r="AH328" i="1"/>
  <c r="AJ329" i="1"/>
  <c r="AB368" i="1"/>
  <c r="AD369" i="1"/>
  <c r="AT339" i="1"/>
  <c r="AV339" i="1" s="1"/>
  <c r="AV340" i="1"/>
  <c r="AB319" i="1"/>
  <c r="AD320" i="1"/>
  <c r="AT64" i="1"/>
  <c r="AV64" i="1" s="1"/>
  <c r="AT32" i="1"/>
  <c r="AV370" i="1"/>
  <c r="AT369" i="1"/>
  <c r="AD330" i="1"/>
  <c r="AB329" i="1"/>
  <c r="AV223" i="1"/>
  <c r="AT221" i="1"/>
  <c r="AV355" i="1"/>
  <c r="AT352" i="1"/>
  <c r="AF317" i="1"/>
  <c r="AF12" i="1" s="1"/>
  <c r="AF14" i="1"/>
  <c r="AD188" i="1"/>
  <c r="AJ134" i="1"/>
  <c r="AI133" i="1"/>
  <c r="AO219" i="1"/>
  <c r="AO28" i="1" s="1"/>
  <c r="AV143" i="1"/>
  <c r="AG30" i="1"/>
  <c r="AU128" i="1"/>
  <c r="AD32" i="1"/>
  <c r="AB31" i="1"/>
  <c r="AV316" i="1"/>
  <c r="AT315" i="1"/>
  <c r="O328" i="1"/>
  <c r="P329" i="1"/>
  <c r="AV309" i="1"/>
  <c r="AT308" i="1"/>
  <c r="AV308" i="1" s="1"/>
  <c r="AM320" i="1"/>
  <c r="AK319" i="1"/>
  <c r="AB351" i="1"/>
  <c r="AD351" i="1" s="1"/>
  <c r="AD352" i="1"/>
  <c r="P220" i="1"/>
  <c r="N219" i="1"/>
  <c r="P219" i="1" s="1"/>
  <c r="AM30" i="1"/>
  <c r="AK29" i="1"/>
  <c r="N326" i="1"/>
  <c r="AU13" i="1"/>
  <c r="AU231" i="1"/>
  <c r="AU230" i="1" s="1"/>
  <c r="AU219" i="1" s="1"/>
  <c r="AD135" i="1"/>
  <c r="AB134" i="1"/>
  <c r="AG318" i="1"/>
  <c r="AG13" i="1" s="1"/>
  <c r="G14" i="6" s="1"/>
  <c r="AE13" i="1"/>
  <c r="AO317" i="1"/>
  <c r="AO12" i="1" s="1"/>
  <c r="AO13" i="1"/>
  <c r="AP367" i="1"/>
  <c r="AJ319" i="1"/>
  <c r="AG367" i="1"/>
  <c r="AE366" i="1"/>
  <c r="AG366" i="1" s="1"/>
  <c r="AT135" i="1"/>
  <c r="AN215" i="1"/>
  <c r="AP215" i="1" s="1"/>
  <c r="AP216" i="1"/>
  <c r="AV163" i="1"/>
  <c r="AU161" i="1"/>
  <c r="AS31" i="1"/>
  <c r="AQ30" i="1"/>
  <c r="AH30" i="1"/>
  <c r="AJ31" i="1"/>
  <c r="AT96" i="1"/>
  <c r="AV96" i="1" s="1"/>
  <c r="AD216" i="1"/>
  <c r="AB215" i="1"/>
  <c r="AD215" i="1" s="1"/>
  <c r="P319" i="1"/>
  <c r="N318" i="1"/>
  <c r="AD363" i="1"/>
  <c r="AB362" i="1"/>
  <c r="AD362" i="1" s="1"/>
  <c r="AI317" i="1"/>
  <c r="AI12" i="1" s="1"/>
  <c r="AI13" i="1"/>
  <c r="AE133" i="1"/>
  <c r="AG133" i="1" s="1"/>
  <c r="AG134" i="1"/>
  <c r="AU188" i="1"/>
  <c r="AN30" i="1"/>
  <c r="AP31" i="1"/>
  <c r="AV233" i="1"/>
  <c r="AT231" i="1"/>
  <c r="AJ318" i="1"/>
  <c r="AJ13" i="1" s="1"/>
  <c r="H14" i="6" s="1"/>
  <c r="AH13" i="1"/>
  <c r="AT363" i="1"/>
  <c r="AV364" i="1"/>
  <c r="AQ327" i="1"/>
  <c r="AS328" i="1"/>
  <c r="AT225" i="1"/>
  <c r="AV226" i="1"/>
  <c r="AS134" i="1"/>
  <c r="AQ133" i="1"/>
  <c r="AS133" i="1" s="1"/>
  <c r="AD64" i="1"/>
  <c r="AB230" i="1"/>
  <c r="AD230" i="1" s="1"/>
  <c r="AD231" i="1"/>
  <c r="AV312" i="1"/>
  <c r="AT311" i="1"/>
  <c r="AV311" i="1" s="1"/>
  <c r="AA26" i="1"/>
  <c r="AA25" i="1" s="1"/>
  <c r="P367" i="1"/>
  <c r="N366" i="1"/>
  <c r="P366" i="1" s="1"/>
  <c r="AK327" i="1"/>
  <c r="AM328" i="1"/>
  <c r="AM134" i="1"/>
  <c r="AT330" i="1"/>
  <c r="AD225" i="1"/>
  <c r="AB224" i="1"/>
  <c r="AG351" i="1"/>
  <c r="AE327" i="1"/>
  <c r="AV322" i="1"/>
  <c r="AT321" i="1"/>
  <c r="AP328" i="1"/>
  <c r="AN327" i="1"/>
  <c r="AR318" i="1"/>
  <c r="AS319" i="1"/>
  <c r="AE219" i="1"/>
  <c r="AG219" i="1" s="1"/>
  <c r="AP219" i="1"/>
  <c r="V28" i="1"/>
  <c r="V27" i="1" s="1"/>
  <c r="V26" i="1" s="1"/>
  <c r="V25" i="1" s="1"/>
  <c r="AT161" i="1"/>
  <c r="AM368" i="1"/>
  <c r="AK367" i="1"/>
  <c r="AP318" i="1"/>
  <c r="AP13" i="1" s="1"/>
  <c r="J14" i="6" s="1"/>
  <c r="AU329" i="1" l="1"/>
  <c r="AU328" i="1" s="1"/>
  <c r="AU327" i="1" s="1"/>
  <c r="AU326" i="1" s="1"/>
  <c r="AU325" i="1" s="1"/>
  <c r="AU14" i="1" s="1"/>
  <c r="G27" i="6"/>
  <c r="AV128" i="1"/>
  <c r="AV188" i="1"/>
  <c r="AL27" i="1"/>
  <c r="AU134" i="1"/>
  <c r="AU133" i="1" s="1"/>
  <c r="N29" i="2"/>
  <c r="P30" i="2"/>
  <c r="O11" i="2"/>
  <c r="O27" i="2"/>
  <c r="N326" i="2"/>
  <c r="P327" i="2"/>
  <c r="AK326" i="1"/>
  <c r="AM327" i="1"/>
  <c r="AN29" i="1"/>
  <c r="AP30" i="1"/>
  <c r="AL26" i="1"/>
  <c r="AL25" i="1" s="1"/>
  <c r="AL9" i="1" s="1"/>
  <c r="AL10" i="1"/>
  <c r="AS30" i="1"/>
  <c r="AQ29" i="1"/>
  <c r="AD224" i="1"/>
  <c r="AB219" i="1"/>
  <c r="AD219" i="1" s="1"/>
  <c r="AD134" i="1"/>
  <c r="AB133" i="1"/>
  <c r="AD133" i="1" s="1"/>
  <c r="AB367" i="1"/>
  <c r="AD368" i="1"/>
  <c r="AR317" i="1"/>
  <c r="AR12" i="1" s="1"/>
  <c r="AR13" i="1"/>
  <c r="AS318" i="1"/>
  <c r="AS13" i="1" s="1"/>
  <c r="K14" i="6" s="1"/>
  <c r="AF27" i="1"/>
  <c r="AF11" i="1"/>
  <c r="AT31" i="1"/>
  <c r="AV32" i="1"/>
  <c r="AP327" i="1"/>
  <c r="AN326" i="1"/>
  <c r="O327" i="1"/>
  <c r="P328" i="1"/>
  <c r="AH327" i="1"/>
  <c r="AJ328" i="1"/>
  <c r="AU30" i="1"/>
  <c r="AT224" i="1"/>
  <c r="AV224" i="1" s="1"/>
  <c r="AV225" i="1"/>
  <c r="AV231" i="1"/>
  <c r="AT230" i="1"/>
  <c r="AV230" i="1" s="1"/>
  <c r="AT314" i="1"/>
  <c r="AV314" i="1" s="1"/>
  <c r="AV315" i="1"/>
  <c r="AO27" i="1"/>
  <c r="AO11" i="1"/>
  <c r="AT220" i="1"/>
  <c r="AV221" i="1"/>
  <c r="AR10" i="1"/>
  <c r="AG327" i="1"/>
  <c r="AE326" i="1"/>
  <c r="AH29" i="1"/>
  <c r="AJ30" i="1"/>
  <c r="AV363" i="1"/>
  <c r="AT362" i="1"/>
  <c r="AV362" i="1" s="1"/>
  <c r="P318" i="1"/>
  <c r="P13" i="1" s="1"/>
  <c r="E14" i="6" s="1"/>
  <c r="N13" i="1"/>
  <c r="AM29" i="1"/>
  <c r="AK28" i="1"/>
  <c r="AV369" i="1"/>
  <c r="AT368" i="1"/>
  <c r="P30" i="1"/>
  <c r="N29" i="1"/>
  <c r="AC14" i="1"/>
  <c r="AC317" i="1"/>
  <c r="AC12" i="1" s="1"/>
  <c r="AE29" i="1"/>
  <c r="AV352" i="1"/>
  <c r="AT351" i="1"/>
  <c r="AV351" i="1" s="1"/>
  <c r="AK366" i="1"/>
  <c r="AM366" i="1" s="1"/>
  <c r="AM367" i="1"/>
  <c r="AV330" i="1"/>
  <c r="AT329" i="1"/>
  <c r="AV161" i="1"/>
  <c r="AV321" i="1"/>
  <c r="AT320" i="1"/>
  <c r="AU317" i="1"/>
  <c r="AU12" i="1" s="1"/>
  <c r="AI29" i="1"/>
  <c r="AI28" i="1" s="1"/>
  <c r="AJ133" i="1"/>
  <c r="AB318" i="1"/>
  <c r="AD319" i="1"/>
  <c r="AC11" i="1"/>
  <c r="AC27" i="1"/>
  <c r="AQ326" i="1"/>
  <c r="AS327" i="1"/>
  <c r="AT134" i="1"/>
  <c r="AV135" i="1"/>
  <c r="N325" i="1"/>
  <c r="N317" i="1" s="1"/>
  <c r="AK318" i="1"/>
  <c r="AM319" i="1"/>
  <c r="AD31" i="1"/>
  <c r="AB30" i="1"/>
  <c r="AD329" i="1"/>
  <c r="AB328" i="1"/>
  <c r="AV217" i="1"/>
  <c r="AT216" i="1"/>
  <c r="O10" i="1"/>
  <c r="AU29" i="1" l="1"/>
  <c r="AU28" i="1" s="1"/>
  <c r="AR26" i="1"/>
  <c r="AR25" i="1" s="1"/>
  <c r="AR9" i="1" s="1"/>
  <c r="N325" i="2"/>
  <c r="P326" i="2"/>
  <c r="O26" i="2"/>
  <c r="O25" i="2" s="1"/>
  <c r="O10" i="2"/>
  <c r="P29" i="2"/>
  <c r="N28" i="2"/>
  <c r="N12" i="1"/>
  <c r="AT215" i="1"/>
  <c r="AV215" i="1" s="1"/>
  <c r="AV216" i="1"/>
  <c r="AV329" i="1"/>
  <c r="AT328" i="1"/>
  <c r="P29" i="1"/>
  <c r="N28" i="1"/>
  <c r="AT133" i="1"/>
  <c r="AV133" i="1" s="1"/>
  <c r="AV134" i="1"/>
  <c r="AV368" i="1"/>
  <c r="AT367" i="1"/>
  <c r="AT219" i="1"/>
  <c r="AV219" i="1" s="1"/>
  <c r="AV220" i="1"/>
  <c r="AB366" i="1"/>
  <c r="AD366" i="1" s="1"/>
  <c r="AD367" i="1"/>
  <c r="AU11" i="1"/>
  <c r="AU27" i="1"/>
  <c r="AV31" i="1"/>
  <c r="AT30" i="1"/>
  <c r="AM318" i="1"/>
  <c r="AM13" i="1" s="1"/>
  <c r="I14" i="6" s="1"/>
  <c r="AK13" i="1"/>
  <c r="AK325" i="1"/>
  <c r="AM326" i="1"/>
  <c r="N14" i="1"/>
  <c r="O326" i="1"/>
  <c r="P327" i="1"/>
  <c r="AS29" i="1"/>
  <c r="AQ28" i="1"/>
  <c r="AD318" i="1"/>
  <c r="AD13" i="1" s="1"/>
  <c r="F14" i="6" s="1"/>
  <c r="AB13" i="1"/>
  <c r="AP326" i="1"/>
  <c r="AN325" i="1"/>
  <c r="AB327" i="1"/>
  <c r="AD328" i="1"/>
  <c r="AI11" i="1"/>
  <c r="AI27" i="1"/>
  <c r="AD30" i="1"/>
  <c r="AB29" i="1"/>
  <c r="AS326" i="1"/>
  <c r="AQ325" i="1"/>
  <c r="AV320" i="1"/>
  <c r="AT319" i="1"/>
  <c r="AM28" i="1"/>
  <c r="AM11" i="1" s="1"/>
  <c r="I12" i="6" s="1"/>
  <c r="AK11" i="1"/>
  <c r="AK27" i="1"/>
  <c r="AH28" i="1"/>
  <c r="AJ29" i="1"/>
  <c r="AO26" i="1"/>
  <c r="AO25" i="1" s="1"/>
  <c r="AO9" i="1" s="1"/>
  <c r="AO10" i="1"/>
  <c r="AN28" i="1"/>
  <c r="AP29" i="1"/>
  <c r="AC10" i="1"/>
  <c r="AC26" i="1"/>
  <c r="AC25" i="1" s="1"/>
  <c r="AC9" i="1" s="1"/>
  <c r="AE28" i="1"/>
  <c r="AG29" i="1"/>
  <c r="AG326" i="1"/>
  <c r="AE325" i="1"/>
  <c r="AJ327" i="1"/>
  <c r="AH326" i="1"/>
  <c r="AF26" i="1"/>
  <c r="AF25" i="1" s="1"/>
  <c r="AF9" i="1" s="1"/>
  <c r="AF10" i="1"/>
  <c r="O9" i="2" l="1"/>
  <c r="F21" i="6"/>
  <c r="K14" i="3"/>
  <c r="M14" i="3" s="1"/>
  <c r="N14" i="2"/>
  <c r="P325" i="2"/>
  <c r="P14" i="2" s="1"/>
  <c r="N317" i="2"/>
  <c r="P28" i="2"/>
  <c r="P11" i="2" s="1"/>
  <c r="N27" i="2"/>
  <c r="N11" i="2"/>
  <c r="AI10" i="1"/>
  <c r="AI26" i="1"/>
  <c r="AI25" i="1" s="1"/>
  <c r="AI9" i="1" s="1"/>
  <c r="AM325" i="1"/>
  <c r="AM14" i="1" s="1"/>
  <c r="I15" i="6" s="1"/>
  <c r="AK14" i="1"/>
  <c r="AS28" i="1"/>
  <c r="AS11" i="1" s="1"/>
  <c r="K12" i="6" s="1"/>
  <c r="AQ11" i="1"/>
  <c r="AQ27" i="1"/>
  <c r="AN27" i="1"/>
  <c r="AN11" i="1"/>
  <c r="AP28" i="1"/>
  <c r="AP11" i="1" s="1"/>
  <c r="J12" i="6" s="1"/>
  <c r="AT318" i="1"/>
  <c r="AV319" i="1"/>
  <c r="AV328" i="1"/>
  <c r="AT327" i="1"/>
  <c r="AG325" i="1"/>
  <c r="AG14" i="1" s="1"/>
  <c r="G15" i="6" s="1"/>
  <c r="AE14" i="1"/>
  <c r="AE317" i="1"/>
  <c r="AB326" i="1"/>
  <c r="AD327" i="1"/>
  <c r="AK317" i="1"/>
  <c r="AS325" i="1"/>
  <c r="AS14" i="1" s="1"/>
  <c r="K15" i="6" s="1"/>
  <c r="AQ14" i="1"/>
  <c r="AQ317" i="1"/>
  <c r="AP325" i="1"/>
  <c r="AP14" i="1" s="1"/>
  <c r="J15" i="6" s="1"/>
  <c r="AN14" i="1"/>
  <c r="AN317" i="1"/>
  <c r="O325" i="1"/>
  <c r="P326" i="1"/>
  <c r="AV30" i="1"/>
  <c r="AT29" i="1"/>
  <c r="AV367" i="1"/>
  <c r="AT366" i="1"/>
  <c r="AV366" i="1" s="1"/>
  <c r="N11" i="1"/>
  <c r="P28" i="1"/>
  <c r="P11" i="1" s="1"/>
  <c r="E12" i="6" s="1"/>
  <c r="N27" i="1"/>
  <c r="AJ326" i="1"/>
  <c r="AH325" i="1"/>
  <c r="AE11" i="1"/>
  <c r="AE27" i="1"/>
  <c r="AG28" i="1"/>
  <c r="AG11" i="1" s="1"/>
  <c r="G12" i="6" s="1"/>
  <c r="AH27" i="1"/>
  <c r="AJ28" i="1"/>
  <c r="AJ11" i="1" s="1"/>
  <c r="H12" i="6" s="1"/>
  <c r="AH11" i="1"/>
  <c r="AD29" i="1"/>
  <c r="AB28" i="1"/>
  <c r="AU26" i="1"/>
  <c r="AU25" i="1" s="1"/>
  <c r="AU9" i="1" s="1"/>
  <c r="AU10" i="1"/>
  <c r="AM27" i="1"/>
  <c r="AM10" i="1" s="1"/>
  <c r="I11" i="6" s="1"/>
  <c r="AK10" i="1"/>
  <c r="N26" i="2" l="1"/>
  <c r="P27" i="2"/>
  <c r="P10" i="2" s="1"/>
  <c r="N10" i="2"/>
  <c r="N12" i="2"/>
  <c r="P317" i="2"/>
  <c r="P12" i="2" s="1"/>
  <c r="AQ10" i="1"/>
  <c r="AS27" i="1"/>
  <c r="AS10" i="1" s="1"/>
  <c r="K11" i="6" s="1"/>
  <c r="AQ26" i="1"/>
  <c r="AJ325" i="1"/>
  <c r="AJ14" i="1" s="1"/>
  <c r="H15" i="6" s="1"/>
  <c r="AH14" i="1"/>
  <c r="AH317" i="1"/>
  <c r="AE26" i="1"/>
  <c r="AG27" i="1"/>
  <c r="AG10" i="1" s="1"/>
  <c r="G11" i="6" s="1"/>
  <c r="AE10" i="1"/>
  <c r="AD28" i="1"/>
  <c r="AD11" i="1" s="1"/>
  <c r="F12" i="6" s="1"/>
  <c r="AB11" i="1"/>
  <c r="AB27" i="1"/>
  <c r="AM317" i="1"/>
  <c r="AM12" i="1" s="1"/>
  <c r="I13" i="6" s="1"/>
  <c r="I10" i="6" s="1"/>
  <c r="AK12" i="1"/>
  <c r="P27" i="1"/>
  <c r="P10" i="1" s="1"/>
  <c r="E11" i="6" s="1"/>
  <c r="N10" i="1"/>
  <c r="N26" i="1"/>
  <c r="O14" i="1"/>
  <c r="O317" i="1"/>
  <c r="P325" i="1"/>
  <c r="P14" i="1" s="1"/>
  <c r="E15" i="6" s="1"/>
  <c r="AV318" i="1"/>
  <c r="AV13" i="1" s="1"/>
  <c r="L14" i="6" s="1"/>
  <c r="AT13" i="1"/>
  <c r="AS317" i="1"/>
  <c r="AS12" i="1" s="1"/>
  <c r="K13" i="6" s="1"/>
  <c r="AQ12" i="1"/>
  <c r="AV327" i="1"/>
  <c r="AT326" i="1"/>
  <c r="AP317" i="1"/>
  <c r="AP12" i="1" s="1"/>
  <c r="J13" i="6" s="1"/>
  <c r="AN12" i="1"/>
  <c r="AN26" i="1"/>
  <c r="AP27" i="1"/>
  <c r="AP10" i="1" s="1"/>
  <c r="J11" i="6" s="1"/>
  <c r="AN10" i="1"/>
  <c r="AV29" i="1"/>
  <c r="AT28" i="1"/>
  <c r="AB325" i="1"/>
  <c r="AD326" i="1"/>
  <c r="AK26" i="1"/>
  <c r="AH10" i="1"/>
  <c r="AH26" i="1"/>
  <c r="AJ27" i="1"/>
  <c r="AJ10" i="1" s="1"/>
  <c r="H11" i="6" s="1"/>
  <c r="AG317" i="1"/>
  <c r="AG12" i="1" s="1"/>
  <c r="G13" i="6" s="1"/>
  <c r="AE12" i="1"/>
  <c r="J10" i="6" l="1"/>
  <c r="G10" i="6"/>
  <c r="K10" i="6"/>
  <c r="N25" i="2"/>
  <c r="P26" i="2"/>
  <c r="AJ317" i="1"/>
  <c r="AJ12" i="1" s="1"/>
  <c r="H13" i="6" s="1"/>
  <c r="H10" i="6" s="1"/>
  <c r="AH12" i="1"/>
  <c r="AM26" i="1"/>
  <c r="AK25" i="1"/>
  <c r="AB10" i="1"/>
  <c r="AD27" i="1"/>
  <c r="AD10" i="1" s="1"/>
  <c r="F11" i="6" s="1"/>
  <c r="AD325" i="1"/>
  <c r="AD14" i="1" s="1"/>
  <c r="F15" i="6" s="1"/>
  <c r="AB14" i="1"/>
  <c r="AB317" i="1"/>
  <c r="AB26" i="1" s="1"/>
  <c r="AT325" i="1"/>
  <c r="AV326" i="1"/>
  <c r="O12" i="1"/>
  <c r="O26" i="1"/>
  <c r="O25" i="1" s="1"/>
  <c r="O9" i="1" s="1"/>
  <c r="P317" i="1"/>
  <c r="P12" i="1" s="1"/>
  <c r="E13" i="6" s="1"/>
  <c r="E10" i="6" s="1"/>
  <c r="AS26" i="1"/>
  <c r="AQ25" i="1"/>
  <c r="N25" i="1"/>
  <c r="AH25" i="1"/>
  <c r="AJ26" i="1"/>
  <c r="AE25" i="1"/>
  <c r="AG26" i="1"/>
  <c r="AN25" i="1"/>
  <c r="AP26" i="1"/>
  <c r="AV28" i="1"/>
  <c r="AV11" i="1" s="1"/>
  <c r="L12" i="6" s="1"/>
  <c r="AT11" i="1"/>
  <c r="AT27" i="1"/>
  <c r="E21" i="6" l="1"/>
  <c r="G21" i="6" s="1"/>
  <c r="B14" i="3"/>
  <c r="D14" i="3" s="1"/>
  <c r="N9" i="2"/>
  <c r="P25" i="2"/>
  <c r="P9" i="2" s="1"/>
  <c r="AN9" i="1"/>
  <c r="AP25" i="1"/>
  <c r="AP9" i="1" s="1"/>
  <c r="AD26" i="1"/>
  <c r="AB25" i="1"/>
  <c r="AE9" i="1"/>
  <c r="AG25" i="1"/>
  <c r="AG9" i="1" s="1"/>
  <c r="AV27" i="1"/>
  <c r="AV10" i="1" s="1"/>
  <c r="L11" i="6" s="1"/>
  <c r="AT10" i="1"/>
  <c r="AH9" i="1"/>
  <c r="AJ25" i="1"/>
  <c r="AJ9" i="1" s="1"/>
  <c r="AM25" i="1"/>
  <c r="AM9" i="1" s="1"/>
  <c r="AK9" i="1"/>
  <c r="P26" i="1"/>
  <c r="AD317" i="1"/>
  <c r="AD12" i="1" s="1"/>
  <c r="F13" i="6" s="1"/>
  <c r="F10" i="6" s="1"/>
  <c r="AB12" i="1"/>
  <c r="N9" i="1"/>
  <c r="P25" i="1"/>
  <c r="P9" i="1" s="1"/>
  <c r="AT14" i="1"/>
  <c r="AV325" i="1"/>
  <c r="AV14" i="1" s="1"/>
  <c r="L15" i="6" s="1"/>
  <c r="AT317" i="1"/>
  <c r="AT26" i="1" s="1"/>
  <c r="AS25" i="1"/>
  <c r="AS9" i="1" s="1"/>
  <c r="AQ9" i="1"/>
  <c r="AV26" i="1" l="1"/>
  <c r="AT25" i="1"/>
  <c r="AV317" i="1"/>
  <c r="AV12" i="1" s="1"/>
  <c r="L13" i="6" s="1"/>
  <c r="L10" i="6" s="1"/>
  <c r="AT12" i="1"/>
  <c r="AD25" i="1"/>
  <c r="AD9" i="1" s="1"/>
  <c r="AB9" i="1"/>
  <c r="AV25" i="1" l="1"/>
  <c r="AV9" i="1" s="1"/>
  <c r="AT9" i="1"/>
</calcChain>
</file>

<file path=xl/sharedStrings.xml><?xml version="1.0" encoding="utf-8"?>
<sst xmlns="http://schemas.openxmlformats.org/spreadsheetml/2006/main" count="3449" uniqueCount="535">
  <si>
    <t>FONDO PARA EL FORTALECIMIENTO DE LAS INSTITUCIONES DE SEGURIDAD PÚBLICA (FOFISP) PARA EL EJERCICIO FISCAL 2024</t>
  </si>
  <si>
    <t>"FORMATO DE LA ESTRUCTURA PRESUPUESTARIA FOFISP 2024"</t>
  </si>
  <si>
    <t>(Pesos)</t>
  </si>
  <si>
    <t>AÑO</t>
  </si>
  <si>
    <t xml:space="preserve">ENTIDAD </t>
  </si>
  <si>
    <t>MUNICIPIO</t>
  </si>
  <si>
    <t>NÚMERO DE 
MUNICIPIO-INEGI</t>
  </si>
  <si>
    <t>EJE</t>
  </si>
  <si>
    <t>PROGRAMA</t>
  </si>
  <si>
    <t>SUBPROGRAMA</t>
  </si>
  <si>
    <t>CAPÍTULO</t>
  </si>
  <si>
    <t>CONCEPTO</t>
  </si>
  <si>
    <t>PARTIDA GENÉRICA</t>
  </si>
  <si>
    <t>BIEN</t>
  </si>
  <si>
    <t>PROGRAMAS CON PRIORIDAD NACIONAL 
Y SUBPROGRAMAS</t>
  </si>
  <si>
    <t>ORIGEN DE LOS RECURSOS</t>
  </si>
  <si>
    <t>RECURSOS CONVENIDOS/MODIFICADOS</t>
  </si>
  <si>
    <t>RECURSOS PAGADOS</t>
  </si>
  <si>
    <t>RECURSOS EJERCIDOS</t>
  </si>
  <si>
    <t>RECURSOS DEVENGADOS</t>
  </si>
  <si>
    <t>RECURSOS COMPROMETIDOS</t>
  </si>
  <si>
    <t>RECURSOS REINTEGRADOS</t>
  </si>
  <si>
    <t>RECURSOS PENDIENTES DE APLICAR</t>
  </si>
  <si>
    <t>RECURSOS FEDERALES
 (FOFISP)</t>
  </si>
  <si>
    <t>RECURSOS ESTATALES</t>
  </si>
  <si>
    <t>FINANCIAMIENTO
CONJUNTO</t>
  </si>
  <si>
    <t>TOTAL</t>
  </si>
  <si>
    <t>Dignificación del personal de las Instituciones de Seguridad Pública y Procuración de Justicia conforme al Modelo Nacional de Policía y Justicia Cívica</t>
  </si>
  <si>
    <t>Equipamiento del personal de las Instituciones de Seguridad Pública y Procuración de Justicia</t>
  </si>
  <si>
    <t>Certificación, capacitación y profesionalización de los elementos policiales de las Instituciones de Seguridad Pública conforme al Modelo Nacional de Policía y Justicia Cívica</t>
  </si>
  <si>
    <t>Fortalecimiento de las Capacidades de Evaluación en Control de Confianza</t>
  </si>
  <si>
    <t>Capacitación en todas sus modalidades para el mejor desempeño de los elementos de las instituciones de seguridad pública y de procuración de justicia conforme al Modelo Nacional de Policía y Justicia Cívica</t>
  </si>
  <si>
    <t>MECANISMO DE SEGUIMIENTO DEL FONDO PARA EL FORTALECIMIENTO DE LAS INSTITUCIONES DE SEGURIDAD PÚBLICA (FOFISP) PARA EL EJERCICIO FISCAL 2024</t>
  </si>
  <si>
    <t>ENTIDAD FEDERATIVA: OAXACA</t>
  </si>
  <si>
    <t>UNIDAD DE
MEDIDA</t>
  </si>
  <si>
    <t>CANTIDAD</t>
  </si>
  <si>
    <t>PERSONA</t>
  </si>
  <si>
    <t>MODIFICACIONES PROGRAMÁTICO-PRESUPUESTALES</t>
  </si>
  <si>
    <t>METAS</t>
  </si>
  <si>
    <t>AMPLIACIÓN</t>
  </si>
  <si>
    <t>REDUCCIÓN</t>
  </si>
  <si>
    <t>CONVENIDAS/ MODIFICADAS</t>
  </si>
  <si>
    <t>ALCANZADAS</t>
  </si>
  <si>
    <t>NO REALIZADAS POR REINTEGRO</t>
  </si>
  <si>
    <t>POR ALCANZAR</t>
  </si>
  <si>
    <t>Mejorar las Condiciones de Seguridad Pública en las Regiones del Territorio Nacional para Construir la Paz</t>
  </si>
  <si>
    <t>Materiales y Suministros</t>
  </si>
  <si>
    <t xml:space="preserve"> </t>
  </si>
  <si>
    <t>Vestuario, Blancos, Prendas de Protección y Artículos Deportivos</t>
  </si>
  <si>
    <t>Vestuario y uniformes</t>
  </si>
  <si>
    <t/>
  </si>
  <si>
    <t>Vestuario y uniformes para Secretaría de Seguridad Pública Estatal</t>
  </si>
  <si>
    <t>Bermuda</t>
  </si>
  <si>
    <t>Pieza</t>
  </si>
  <si>
    <t>Boina</t>
  </si>
  <si>
    <t>Botines</t>
  </si>
  <si>
    <t>Par</t>
  </si>
  <si>
    <t>Botas (especificar)</t>
  </si>
  <si>
    <t>Camisa (especificar)</t>
  </si>
  <si>
    <t>Camisola (especificar)</t>
  </si>
  <si>
    <t>Chaleco táctico</t>
  </si>
  <si>
    <t>Chamarra (especificar)</t>
  </si>
  <si>
    <t>Chanchomón (especificar)</t>
  </si>
  <si>
    <t>Cinturón táctico</t>
  </si>
  <si>
    <t>Falda</t>
  </si>
  <si>
    <t>Funda lateral</t>
  </si>
  <si>
    <t>Gorra tipo beisbolera</t>
  </si>
  <si>
    <t>Guantes de gala</t>
  </si>
  <si>
    <t>Impermeable</t>
  </si>
  <si>
    <t>Insignias y divisas</t>
  </si>
  <si>
    <t>Pieza/
Paquete</t>
  </si>
  <si>
    <t>Kepí</t>
  </si>
  <si>
    <t>Moscoba</t>
  </si>
  <si>
    <t>Pantalón (especificar)</t>
  </si>
  <si>
    <t>Balaclava (Pasa montañas táctico)</t>
  </si>
  <si>
    <t>Playera (especificar)</t>
  </si>
  <si>
    <t>Porta bastón (especificar)</t>
  </si>
  <si>
    <t>Porta cargador</t>
  </si>
  <si>
    <t>Porta esposas</t>
  </si>
  <si>
    <t>Porta fusil táctico</t>
  </si>
  <si>
    <t>Porta lámpara</t>
  </si>
  <si>
    <t>Porta radio</t>
  </si>
  <si>
    <t>Porta pistolera</t>
  </si>
  <si>
    <t>Rompevientos</t>
  </si>
  <si>
    <t>Sombrero (especificar)</t>
  </si>
  <si>
    <t>Zapato (especificar)</t>
  </si>
  <si>
    <t>Vestuario y uniformes para Secretaría de Seguridad Pública Municipal</t>
  </si>
  <si>
    <t>Vestuario y uniformes para Procuración de Justicia</t>
  </si>
  <si>
    <t>Saco</t>
  </si>
  <si>
    <t>Sudadera</t>
  </si>
  <si>
    <t>Traje de gala</t>
  </si>
  <si>
    <t>Pieza/Juego</t>
  </si>
  <si>
    <t>Prendas de seguridad y protección personal</t>
  </si>
  <si>
    <t>Fornitura (especificar)</t>
  </si>
  <si>
    <t>Funda para chaleco (especificar)</t>
  </si>
  <si>
    <t>Fornitura con accesorios estatal</t>
  </si>
  <si>
    <t>Fornitura con accesorios municipal</t>
  </si>
  <si>
    <t>Materiales y Suministros para Seguridad</t>
  </si>
  <si>
    <t>Prendas de protección para seguridad pública y nacional</t>
  </si>
  <si>
    <t>Prendas de protección para Secretaría de Seguridad Pública Estatal</t>
  </si>
  <si>
    <t>Bastón policial PR-24</t>
  </si>
  <si>
    <t>Bastón retráctil con porta bastón</t>
  </si>
  <si>
    <t>Candado de mano de naylon</t>
  </si>
  <si>
    <t>Candado de mano metálico</t>
  </si>
  <si>
    <t>Casco antimotín</t>
  </si>
  <si>
    <t>Casco balístico mínimo nivel III-A</t>
  </si>
  <si>
    <t>Casco para ciclista</t>
  </si>
  <si>
    <t>Casco para motociclista</t>
  </si>
  <si>
    <t>Chaleco antipunta (especificar)</t>
  </si>
  <si>
    <t>Chaleco balístico mínimo nivel III-A con paneles balísticos</t>
  </si>
  <si>
    <t>Chaleco balístico mínimo nivel III-A, con dos placas balísticas nivel IV</t>
  </si>
  <si>
    <t>Coderas tácticas</t>
  </si>
  <si>
    <t>Coderas para motociclista</t>
  </si>
  <si>
    <t>Equipo antimotín</t>
  </si>
  <si>
    <t>Escudo antimotín</t>
  </si>
  <si>
    <t>Escudo balístico</t>
  </si>
  <si>
    <t>Espinilleras tácticas</t>
  </si>
  <si>
    <t>Goggle táctico (especificar)</t>
  </si>
  <si>
    <t>Guantes para motociclista</t>
  </si>
  <si>
    <t>Guantes tácticos</t>
  </si>
  <si>
    <t>Linterna (especificar)</t>
  </si>
  <si>
    <t>Máscara antigás</t>
  </si>
  <si>
    <t>Placas balísticas nivel IV</t>
  </si>
  <si>
    <t>Rodilleras tácticas</t>
  </si>
  <si>
    <t>Rodilleras para motociclista</t>
  </si>
  <si>
    <t>Prendas de protección para Secretaría de Seguridad Pública Municipal</t>
  </si>
  <si>
    <t>Candado de mano de nylon</t>
  </si>
  <si>
    <t>Chaleco balístico mínimo nivel III-A, con paneles balísticos</t>
  </si>
  <si>
    <t>Pieza/Par</t>
  </si>
  <si>
    <t>Lampara táctica</t>
  </si>
  <si>
    <t>Prendas de protección para Procuración de Justicia</t>
  </si>
  <si>
    <t>Placa balística nivel IV</t>
  </si>
  <si>
    <t>Sábana Balística</t>
  </si>
  <si>
    <t>Servicios Generales</t>
  </si>
  <si>
    <t>Servicios de Arrendamiento</t>
  </si>
  <si>
    <t>Arrendamiento de activos intangibles</t>
  </si>
  <si>
    <t>Renovación de licencias</t>
  </si>
  <si>
    <t>Servicio</t>
  </si>
  <si>
    <t>Bienes Muebles, Inmuebles e Intangibles</t>
  </si>
  <si>
    <t>Mobiliario y Equipo de Administración</t>
  </si>
  <si>
    <t>Equipo de cómputo y de tecnologías de la información</t>
  </si>
  <si>
    <t>Monitor para PC</t>
  </si>
  <si>
    <t>Tablet</t>
  </si>
  <si>
    <t>Mobiliario y Equipo Eduacacional y Recreativo</t>
  </si>
  <si>
    <t>Cámaras fotográficas y de video</t>
  </si>
  <si>
    <t>Cámaras de fotografía y video</t>
  </si>
  <si>
    <t>Sistema de grabación portátil en patrulla</t>
  </si>
  <si>
    <t>Cámara de solapa estatal</t>
  </si>
  <si>
    <t>Cámara de solapa municipal</t>
  </si>
  <si>
    <t>Vehículos y Equipo de Transporte</t>
  </si>
  <si>
    <t>Vehículos y equipo terrestre</t>
  </si>
  <si>
    <t>Bicicleta tipo patrulla equipada con balizamiento estatal_Seguridad Pública Estatal</t>
  </si>
  <si>
    <t>Cuatrimoto tipo patrulla equipada con balizamiento estatal_Seguridad Pública Estatal</t>
  </si>
  <si>
    <t>Motocicleta tipo patrulla equipada con balizamiento estatal_Seguridad Pública Estatal</t>
  </si>
  <si>
    <t>Pick up doble cabina tipo patrulla equipada con balizamiento estatal (prevención)_Seguridad Pública Estatal</t>
  </si>
  <si>
    <t>Pick up doble cabina tipo patrulla equipada con balizamiento estatal (proximidad)_Seguridad Pública Estatal</t>
  </si>
  <si>
    <t>Pick up doble cabina tipo patrulla equipada con balizamiento estatal (reacción)_Seguridad Pública Estatal</t>
  </si>
  <si>
    <t>Sedán tipo patrulla equipado con balizamiento estatal (prevención)_Seguridad Pública Estatal</t>
  </si>
  <si>
    <t>Sedán tipo patrulla equipado con balizamiento estatal (proximidad)_Seguridad Pública Estatal</t>
  </si>
  <si>
    <t>Sedán tipo patrulla equipado con balizamiento estatal (reacción)_Seguridad Pública Estatal</t>
  </si>
  <si>
    <t>Vehículo táctico_Seguridad Pública Estatal</t>
  </si>
  <si>
    <t>Bicicleta tipo patrulla equipada con balizamiento municipal_Seguridad Pública Municipal</t>
  </si>
  <si>
    <t>Cuatrimoto tipo patrulla equipada con balizamiento municipal_Seguridad Pública Municipal</t>
  </si>
  <si>
    <t>La Pe</t>
  </si>
  <si>
    <t>Motocicleta tipo patrulla equipada con balizamiento municipal_Seguridad Pública Municipal</t>
  </si>
  <si>
    <t>Rojas de Cuauhtémoc</t>
  </si>
  <si>
    <t>San Baltazar Chichicápam</t>
  </si>
  <si>
    <t>San Francisco Lachigoló</t>
  </si>
  <si>
    <t>San Lorenzo Albarradas</t>
  </si>
  <si>
    <t>San Lorenzo Cacaotepec</t>
  </si>
  <si>
    <t>San Pablo Tijaltepec</t>
  </si>
  <si>
    <t>San Sebastián Abasolo</t>
  </si>
  <si>
    <t>Santa Lucía del Camino</t>
  </si>
  <si>
    <t>Santa María Yucuhiti</t>
  </si>
  <si>
    <t>Santiago Choápam</t>
  </si>
  <si>
    <t>Santo Tomás Tamazulapan</t>
  </si>
  <si>
    <t>Tataltepec de Valdés</t>
  </si>
  <si>
    <t>Villa de Etla</t>
  </si>
  <si>
    <t>Villa de Santiago Chazumba</t>
  </si>
  <si>
    <t>Ayoquezco de Aldama</t>
  </si>
  <si>
    <t>Pick up doble cabina tipo patrulla equipada con balizamiento municipal (prevención)_Seguridad Pública Municipal</t>
  </si>
  <si>
    <t>Candelaria Loxicha</t>
  </si>
  <si>
    <t>Chalcatongo de Hidalgo</t>
  </si>
  <si>
    <t>Constancia del Rosario</t>
  </si>
  <si>
    <t>El Barrio de la Soledad</t>
  </si>
  <si>
    <t>El Espinal</t>
  </si>
  <si>
    <t>Magdalena Peñasco</t>
  </si>
  <si>
    <t>Mazatlán Villa de Flores</t>
  </si>
  <si>
    <t>Reyes Etla</t>
  </si>
  <si>
    <t>San Agustín Loxicha</t>
  </si>
  <si>
    <t>San Agustín Yatareni</t>
  </si>
  <si>
    <t>San Antonio de la Cal</t>
  </si>
  <si>
    <t>San Esteban Atatlahuca</t>
  </si>
  <si>
    <t>San Francisco Sola</t>
  </si>
  <si>
    <t>San Ildefonso Sola</t>
  </si>
  <si>
    <t>San Jacinto Tlacotepec</t>
  </si>
  <si>
    <t>San José Independencia</t>
  </si>
  <si>
    <t>San José Tenango</t>
  </si>
  <si>
    <t>San Juan de los Cués</t>
  </si>
  <si>
    <t>San Lucas Quiaviní</t>
  </si>
  <si>
    <t>San Martín Peras</t>
  </si>
  <si>
    <t>San Mateo Yoloxochitlán</t>
  </si>
  <si>
    <t>San Mateo Yucutindoo</t>
  </si>
  <si>
    <t>San Pedro Cajonos</t>
  </si>
  <si>
    <t>San Pedro Ixtlahuaca</t>
  </si>
  <si>
    <t>San Pedro Sochiápam</t>
  </si>
  <si>
    <t>San Pedro y San Pablo Ayutla</t>
  </si>
  <si>
    <t>San Raymundo Jalpan</t>
  </si>
  <si>
    <t>Santa Catarina Ixtepeji</t>
  </si>
  <si>
    <t>Santa María Jacatepec</t>
  </si>
  <si>
    <t>Santa María Tonameca</t>
  </si>
  <si>
    <t>Santa María Zaniza</t>
  </si>
  <si>
    <t>Santiago Juxtlahuaca</t>
  </si>
  <si>
    <t>Santiago Minas</t>
  </si>
  <si>
    <t>Santiago Tetepec</t>
  </si>
  <si>
    <t>Santiago Yosondúa</t>
  </si>
  <si>
    <t>Santo Domingo Ixcatlán</t>
  </si>
  <si>
    <t>Santo Tomás Ocotepec</t>
  </si>
  <si>
    <t>Tlalixtac de Cabrera</t>
  </si>
  <si>
    <t>Villa Díaz Ordaz</t>
  </si>
  <si>
    <t>Pick up doble cabina tipo patrulla equipada con balizamiento municipal (proximidad)_Seguridad Pública Municipal</t>
  </si>
  <si>
    <t>Pick up doble cabina tipo patrulla equipada con balizamiento municipal (reacción)_Seguridad Pública Municipal</t>
  </si>
  <si>
    <t>Sedán tipo patrulla equipado con balizamiento municipal (prevención)_Seguridad Pública Municipal</t>
  </si>
  <si>
    <t>Sedán tipo patrulla equipado con balizamiento municipal (proximidad)_Seguridad Pública Municipal</t>
  </si>
  <si>
    <t>Sedán tipo patrulla equipado con balizamiento municipal (reacción)_Seguridad Pública Municipal</t>
  </si>
  <si>
    <t>Vehículo táctico_Seguridad Pública Municipal</t>
  </si>
  <si>
    <t>Pick up doble cabina (especificar)_Seguridad Pública Municipal</t>
  </si>
  <si>
    <t>Pick up Doble Cabina equipada como patrulla_Procuración de Justicia</t>
  </si>
  <si>
    <t>Vehículo táctico_Procuración de Justicia</t>
  </si>
  <si>
    <t>Equipo de Defensa y Seguridad</t>
  </si>
  <si>
    <t>Torre móvil de vigilancia</t>
  </si>
  <si>
    <t>Maquinaría, Otros Equipos y Herramientas</t>
  </si>
  <si>
    <t>Equipo de comunicación y telecomunicación</t>
  </si>
  <si>
    <t>Equipo de GPS</t>
  </si>
  <si>
    <t>Activos Intangibles</t>
  </si>
  <si>
    <t>Licencias Informáticas e Intelectuales</t>
  </si>
  <si>
    <t>Licencias</t>
  </si>
  <si>
    <t>Licencia</t>
  </si>
  <si>
    <t>Servicios Profesionales, Científicos, Técnicos y Otros Servicios</t>
  </si>
  <si>
    <t>Servicios profesionales, científicos y técnicos integrales</t>
  </si>
  <si>
    <t xml:space="preserve">3 Pruebas para Licencia Oficial Colectiva (Psicológica, Médica y Toxicológica). </t>
  </si>
  <si>
    <t>Persona</t>
  </si>
  <si>
    <t>Aplicación de evaluaciones a personal en activo (Permanencias, Ascensos y Promociones).</t>
  </si>
  <si>
    <t>Evaluaciones a aspirantes de nuevo ingreso</t>
  </si>
  <si>
    <t>Servicios de capacitación</t>
  </si>
  <si>
    <t>Curso de capacitación</t>
  </si>
  <si>
    <t>Curso de capacitación para Policía Estatal</t>
  </si>
  <si>
    <t xml:space="preserve">Formación Inicial (Aspirantes) </t>
  </si>
  <si>
    <t xml:space="preserve">Formación Inicial (Activos) </t>
  </si>
  <si>
    <t xml:space="preserve">Formación Continua (CBFP) </t>
  </si>
  <si>
    <t xml:space="preserve">Formación Continua (Mandos) </t>
  </si>
  <si>
    <t xml:space="preserve">Formación Continua (Justicia Cívica) </t>
  </si>
  <si>
    <t xml:space="preserve">Formación Continua (Proximidad) </t>
  </si>
  <si>
    <t xml:space="preserve">Formación Continua (Protocolos Género) </t>
  </si>
  <si>
    <t xml:space="preserve">Formación Continua </t>
  </si>
  <si>
    <t>Curso de capacitación para Policía Municipal</t>
  </si>
  <si>
    <t xml:space="preserve"> Formación Inicial para los ciudadanos que dentro de las comunidades de usos y costumbres participan en acciones de seguridad.</t>
  </si>
  <si>
    <t>Formación Continua (Proximidad)</t>
  </si>
  <si>
    <t>Formación Continua (Protocolos Género)</t>
  </si>
  <si>
    <t>Formación Continua</t>
  </si>
  <si>
    <t>Curso de capacitación para Policía de Investigación</t>
  </si>
  <si>
    <t>Formación Continua  (Protocolo de investigación del Modelo Nacional de Policía y Justicia Cívica).</t>
  </si>
  <si>
    <t>Servicios de apoyo administrativo, traducción, fotocopiado e impresión</t>
  </si>
  <si>
    <t>Elaboración de instrumentos jurídico-administrativos del servicio profesional de carrera</t>
  </si>
  <si>
    <t>Catálogo de Puestos</t>
  </si>
  <si>
    <t>Manual de Organización</t>
  </si>
  <si>
    <t>Manual de Procedimientos</t>
  </si>
  <si>
    <t xml:space="preserve">Herramienta de Seguimiento y Control </t>
  </si>
  <si>
    <t>Difusión Interna del Reglamento del Servicio Profesional de Carrera</t>
  </si>
  <si>
    <t>Convocatoria</t>
  </si>
  <si>
    <t>Difusión interna (Convocatorias para promoción del personal en activo)</t>
  </si>
  <si>
    <t>Difusión Externa (Convocatoria para aspirantes)</t>
  </si>
  <si>
    <t>Evaluación del desempeño para Policías Estatales</t>
  </si>
  <si>
    <t>Evaluación</t>
  </si>
  <si>
    <t xml:space="preserve">Evaluación del desempeño para Policías Municipales </t>
  </si>
  <si>
    <t>Subcontratación de servicios con terceros</t>
  </si>
  <si>
    <t>Evaluación de Competencias Básicas de la Función para Policías Estatales</t>
  </si>
  <si>
    <t>Evaluación de Competencias Básicas de la Función para Policías Municipales</t>
  </si>
  <si>
    <t>Transferencias, Asignaciones, Subsidios y Otras Ayudas</t>
  </si>
  <si>
    <t>Ayudas Sociales</t>
  </si>
  <si>
    <t>Becas y otras ayudas para programas de capacitación</t>
  </si>
  <si>
    <t>Becas para aspirantes a Policía Estatal</t>
  </si>
  <si>
    <t>Beca</t>
  </si>
  <si>
    <t>Becas para aspirantes a Policía Municipal</t>
  </si>
  <si>
    <t>AVANCE RENDIMIENTOS FINANCIEROS</t>
  </si>
  <si>
    <t>"FORMATO AVANCE RENDIMIENTOS FINANCIEROS FOFISP 2024"</t>
  </si>
  <si>
    <t>MECANISMO DE SEGUIMIENTO DEL FONDO PARA EL FORTALECIMIENTO DE LAS INSTITUCIONES DE SEGURIDAD PÚBLICA (FOFISP) 2024</t>
  </si>
  <si>
    <t>ESTATUS FINANCIERO DE RECURSOS FEDERALES Y ESTATALES  DE 2024</t>
  </si>
  <si>
    <t>(A)</t>
  </si>
  <si>
    <t>RESUMEN FINANCIERO (MINISTRACIONES RECIBIDAS/APORTADAS - RENDIMIENTOS FINANCIEROS GENERADOS)</t>
  </si>
  <si>
    <t>RECURSOS FEDERALES</t>
  </si>
  <si>
    <t>TOTAL DE RECURSOS MINISTRADOS POR LA TESOFE A LA ENTIDAD FEDERATIVA</t>
  </si>
  <si>
    <t>TOTAL DE RECURSOS MINISTRADOS POR LA SECRETARIA DE FINANZAS U HOMOLOGA DE LA ENTIDAD FEDERATIVA</t>
  </si>
  <si>
    <t>TOTAL DE RENDIMIENTOS FINANCIEROS GENERADOS LIQUIDOS</t>
  </si>
  <si>
    <t>RENDIMIENTOS APLICADOS</t>
  </si>
  <si>
    <t>RENDIMIENTOS DISPONIBLES</t>
  </si>
  <si>
    <t>(B)</t>
  </si>
  <si>
    <t>CTAS CONCENTRADORAS (SECRETARIA DE FINANZAS U HOMOLOGO )</t>
  </si>
  <si>
    <t>Entidad Financiera</t>
  </si>
  <si>
    <t>Cuenta</t>
  </si>
  <si>
    <t>Clabe interbancaria</t>
  </si>
  <si>
    <t>Tipo de cuenta</t>
  </si>
  <si>
    <t>Apertura</t>
  </si>
  <si>
    <t>ESTATUS DE RECURSOS MINISTRADOS</t>
  </si>
  <si>
    <t xml:space="preserve">Periodo de Corte </t>
  </si>
  <si>
    <t>Ministración Recibida</t>
  </si>
  <si>
    <t xml:space="preserve">Fecha </t>
  </si>
  <si>
    <t>Rendimientos Financieros Generados 
(a)</t>
  </si>
  <si>
    <t>Comisiones Generadas
(b)</t>
  </si>
  <si>
    <t>Rendimientos Financieros Liquidos
(a-b)</t>
  </si>
  <si>
    <t>Aportación realizada</t>
  </si>
  <si>
    <t>Fecha</t>
  </si>
  <si>
    <t>01-31 ENE</t>
  </si>
  <si>
    <t>01-29 FEB</t>
  </si>
  <si>
    <t>01-31 MAR</t>
  </si>
  <si>
    <t>01-30 ABR</t>
  </si>
  <si>
    <t>01-31 MAY</t>
  </si>
  <si>
    <t>01-30 JUN</t>
  </si>
  <si>
    <t>01-31 JUL</t>
  </si>
  <si>
    <t>01-31AGO</t>
  </si>
  <si>
    <t>01-30 SEP</t>
  </si>
  <si>
    <t>01-31 OCT</t>
  </si>
  <si>
    <t>01-30 NOV</t>
  </si>
  <si>
    <t>01-31 DIC</t>
  </si>
  <si>
    <t>01-31 ENE 25</t>
  </si>
  <si>
    <t>01-28 FEB 25</t>
  </si>
  <si>
    <t>01-31 MAR 25</t>
  </si>
  <si>
    <t>01-30 ABR 25</t>
  </si>
  <si>
    <t>Total</t>
  </si>
  <si>
    <t>(1)</t>
  </si>
  <si>
    <t>COLOCAR NOMBRE DEL ÁREA EJECUTORA DEL GASTO  (EN CASO DE EXISTIR)</t>
  </si>
  <si>
    <t>(2)</t>
  </si>
  <si>
    <t>(3)</t>
  </si>
  <si>
    <t>(4)</t>
  </si>
  <si>
    <t>(5)</t>
  </si>
  <si>
    <t>REINTEGRO DE RECURSOS</t>
  </si>
  <si>
    <t>REINTEGRO</t>
  </si>
  <si>
    <t>REINTEGRO DE RECURSOS (CAPITAL)</t>
  </si>
  <si>
    <t>FEDERAL</t>
  </si>
  <si>
    <t>FECHA
(DD/MMM/AAAA)</t>
  </si>
  <si>
    <t>ESTATAL</t>
  </si>
  <si>
    <t>PRIMERO</t>
  </si>
  <si>
    <t>LÍNEA DE CAPTURA</t>
  </si>
  <si>
    <t>SEGUNDO</t>
  </si>
  <si>
    <t>TERCERO</t>
  </si>
  <si>
    <t>CUARTO</t>
  </si>
  <si>
    <t>QUINTO</t>
  </si>
  <si>
    <t>SEXTO</t>
  </si>
  <si>
    <t>SÉPTIMO</t>
  </si>
  <si>
    <t>OCTAVO</t>
  </si>
  <si>
    <t>NOVENO</t>
  </si>
  <si>
    <t>DECIMO</t>
  </si>
  <si>
    <t>..n</t>
  </si>
  <si>
    <t>(INCREMENTAR SEGÚN EL NÚMERO DE REINTEGROS REALIZADOS)</t>
  </si>
  <si>
    <t>REINTEGRO DE RECURSOS (RENDIMIENTOS FINANCIEROS)</t>
  </si>
  <si>
    <t xml:space="preserve">PESTAÑA </t>
  </si>
  <si>
    <t>AFF "EDO" ("nombre abreviado de la entidad federativa")</t>
  </si>
  <si>
    <t>Las Siglas "AFF" significan Avance Físico Financiero, en el cual se deberá reflejar el avance en la aplicación de los recursos y cumplimiento de metas programáticas del FOFISP, en sus diversos momentos contables del recurso convenido, así como las modificaciones programáticas presupuestales previa validación del SESNSP.</t>
  </si>
  <si>
    <t>Fecha de Corte</t>
  </si>
  <si>
    <t>Corresponde al mes reportado.</t>
  </si>
  <si>
    <t>Año</t>
  </si>
  <si>
    <t>Ejercicio fiscal del cual se trate.</t>
  </si>
  <si>
    <t>Entidad</t>
  </si>
  <si>
    <t>Clave asignada por el Instituto Nacional de Geografía y Estadística a cada entidad federativa.</t>
  </si>
  <si>
    <t>Eje</t>
  </si>
  <si>
    <t>Los Ejes Estratégicos del Sistema Nacional de Seguridad Pública aprobados por el Consejo Nacional de Seguridad Pública  mediante el acuerdo 06/XLVIII/22 en su Cuadragésima Quinta Sesión Ordinaria, celebrada el 2 de diciembre de 2022 y publicada en el Diario Oficial de la Federación el 22 de diciembre de 2022.</t>
  </si>
  <si>
    <t>Programa</t>
  </si>
  <si>
    <t>Los Programas con Prioridad Nacional aprobados por el Consejo Nacional de Seguridad Pública  mediante el acuerdo 06/XLVIII/22 en su Cuadragésima Quinta Sesión Ordinaria, celebrada el 2 de diciembre de 2022 y publicada en el Diario Oficial de la Federación el 22 de diciembre de 2022.</t>
  </si>
  <si>
    <t>Subprograma</t>
  </si>
  <si>
    <t>Subprogramas para la implementación de los Programas con Prioridad Nacional de los Ejes Estratégicos del Sistema Nacional de Seguridad Pública.</t>
  </si>
  <si>
    <t>Capitulo</t>
  </si>
  <si>
    <t>Es el mayor nivel de agregación que identifica el conjunto homogéneo y ordenado de los bienes y servicios requeridos por los entes públicos.</t>
  </si>
  <si>
    <t>Concepto</t>
  </si>
  <si>
    <t>Son subconjuntos homogéneos y ordenados en forma específica, producto de la desagregación de los bienes y servicios, incluidos en cada capítulo.</t>
  </si>
  <si>
    <t>Partida Genérica</t>
  </si>
  <si>
    <t>Es el nivel de agregación más específico en el cual se describen las expresiones concretas y detalladas de los bienes y servicios que se adquieren o contraten, y que permite la armonización a todos los niveles de gobierno</t>
  </si>
  <si>
    <t xml:space="preserve">Bienes </t>
  </si>
  <si>
    <t>Los bienes y servicios que refiere un proyecto de inversión asociado a los Programas con Prioridad Nacional contenidos en los Ejes Estratégicos del Sistema Nacional de Seguridad Pública, los cuales se encuentran alineados al Clasificador por Objeto del Gasto para la Adminsitración Pública Federal.</t>
  </si>
  <si>
    <t>Origen de los recursos</t>
  </si>
  <si>
    <t>Distribución de los recursos convenidos de acuerdo al Anexo Técnico del Convenio de Coordinación del ejercicio fiscal correspondiente, tanto de los recursos federales como de la aportación estatal.</t>
  </si>
  <si>
    <t>Unidad de Medida</t>
  </si>
  <si>
    <t>Definición de los bienes y servicios convenidos para su cuantificación.</t>
  </si>
  <si>
    <t>Metas</t>
  </si>
  <si>
    <t>La cantidad de bienes y servicios que se alcanzarán con el presupuesto convenido para cumplirlas y en su caso a las personas beneficiarias.</t>
  </si>
  <si>
    <t>Cantidad</t>
  </si>
  <si>
    <t>El número de bienes y/o servicios programados para ser alcanzados con el presupuesto convenido.</t>
  </si>
  <si>
    <t>Persona: El numero de elementos y/o servidores públicos,  programados a ser beneficiados con el recurso convenido.</t>
  </si>
  <si>
    <t>Modificaciones Programáticas Presupuestales</t>
  </si>
  <si>
    <t>Las modificaciones que se realicen a las metas, conceptos y/o montos de los Programas con Prioridad Nacional y Subprogrmas convenidos</t>
  </si>
  <si>
    <t>Recurso Convenido Modificado</t>
  </si>
  <si>
    <t>Distribución de los recursos convenidos , como resultado de una o más modificaciones programáticas presupuestales, tanto de los recursos federales como de la aportación estatal.</t>
  </si>
  <si>
    <t>Recurso Pagado</t>
  </si>
  <si>
    <t>El momento contable del gasto que refleja la cancelación total o parcial de las obligaciones de pago, que se concreta mediante el desembolso de efectivo o cualquier otro medio de pago. (LGCG)</t>
  </si>
  <si>
    <t>Recurso Ejercido</t>
  </si>
  <si>
    <t>El momento contable del gasto que refleja la emisión de una cuenta por liquidar certificada debidamente aprobada por la autoridad competente. (LGCG)</t>
  </si>
  <si>
    <t>Recurso Comprometido</t>
  </si>
  <si>
    <t>El momento contable del gasto que refleja la aprobación por autoridad competente de un acto administrativo, u otro instrumento jurídico que formaliza una relación jurídica con terceros para la adquisición de bienes y servicios o ejecución de obras. En el caso de las obras a ejecutarse o de bienes y servicios a recibirse durante varios ejercicios, el compromiso será registrado por la parte que se ejecutará o recibirá, durante cada ejercicio. (LGCG)</t>
  </si>
  <si>
    <t>Recurso Devengado</t>
  </si>
  <si>
    <t>El momento contable del gasto que refleja el reconocimiento de una obligación de pago a favor de terceros por la recepción de conformidad de bienes, servicios y obras oportunamente contratados; así como de las obligaciones que derivan de tratados, leyes, decretos, resoluciones y sentencias definitivas. (LGCG)</t>
  </si>
  <si>
    <t>Recurso Reintegrado</t>
  </si>
  <si>
    <t>Recursos reintegrados de conformidad con el artículo 17 de la Ley de Disciplina Financiera de las Entidades Federativas y Municipios</t>
  </si>
  <si>
    <t>Recurso Pendiente de Aplicar</t>
  </si>
  <si>
    <t>Recuso resultante de la aplicación del presupuesto en sus diversos momentos contables.</t>
  </si>
  <si>
    <t>Meta Convenida/Modificada</t>
  </si>
  <si>
    <t>La cantidad de bienes y servicios convenidos y en su caso modificados por una o más modificaciones programáticas presupuestales, que se alcanzarán con el presupuesto convenido y en su caso a las personas beneficiarias.</t>
  </si>
  <si>
    <t>Meta Alcanzada</t>
  </si>
  <si>
    <t>La cantidad de bienes y servicios alcanzados con el presupuesto convenido y en su caso a las personas beneficiarias.</t>
  </si>
  <si>
    <t>Meta no alcanzada por reintegro</t>
  </si>
  <si>
    <t>La cantidad de bienes y servicios que no fueron adquiridos con motivo del reintegro de recursos.</t>
  </si>
  <si>
    <t>Meta por Alcanzar</t>
  </si>
  <si>
    <t>La cantidad de bienes y servicios pendientes de alcanzar con el presupuesto convenido y en su caso a las personas beneficiarias.</t>
  </si>
  <si>
    <t>En este formato se deberá reflejar la aplicación de los rendimientos financieros y la cantidad de metas alcanzadas con dichos recursos.</t>
  </si>
  <si>
    <t>Fecha de Corte
Año
Entidad
Eje
Programa
Subprograma
Capitulo
Concepto
Partida Genérica
Bienes 
Acción
Metas Alcanzadas</t>
  </si>
  <si>
    <t>Corresponden a las definiciones del formato AFF"EDO" ("nombre abreviado de la entidad federativa")</t>
  </si>
  <si>
    <t>Aplicación de Rendimientos Financieros</t>
  </si>
  <si>
    <t>En este apartado se deberá registrar únicamente los rendimientos financieros federales y estatales pagados, los cuales debieron ser previamente validados y/o aprobados por el SESNSP.</t>
  </si>
  <si>
    <t>MINISTRACIONES - RENDIMIENTOS</t>
  </si>
  <si>
    <t>En este formato se deberá reportar las ministraciones de los recursos, tanto federales como estatales. Así como los rendimientos financieros genarados de aquellas cuentas bancarias especificas aperturadas por la entidad federativa para administrar los recursos recibidos y aportados, Incluyendo, en su caso, las de Áreas Ejecutoras del Gasto.</t>
  </si>
  <si>
    <t>El presente formato de reporte, se constituye por diveross niveles etiquetados por un identificador y titulo como se muestra</t>
  </si>
  <si>
    <t>Sumatoria de los recursos ministrados por la Tesoreria de la Federación (TESOFE) a la entidad federativa. No es necesrio capturar información toda vez que corresponde a la sumatoria de las aportaciones realizadas en el inciso (B)</t>
  </si>
  <si>
    <t>Sumatoria de los recursos ministrados por la Secretaria de Finanzas u homologa en la entidad federativa. No es necesrio capturar información toda vez que corresponde a la sumatoria de las aportaciones realizadas en el inciso (B).</t>
  </si>
  <si>
    <t>TOTAL DE RENDIMIENTOS FINANCIEROS  GENERADOS LIQUIDOS</t>
  </si>
  <si>
    <t>Sumatoria de los rendimientos financieros generados liquidos en cada una de las cuentas bancarias especifcas aperturas por la entidad federativa para administrar los recursos recibidos y aportados, incluyendo, en su caso, las de Áreas Ejecutoras del Gasto, para los recursos federales y estatales respectivamente, por lo que es necesrio capturar información</t>
  </si>
  <si>
    <t>Corresponde  a la información de las cuentas bancarias específicas productivas aperturadas por la entidad federativa en las que se efectúa la ministración de los recursos federales a través de la TESOFE y las aportaciones correspondientes de la entidad federativa, a través de la Secretaria de Finanzas u homologa</t>
  </si>
  <si>
    <t>De los RECURSOS FEDERALES</t>
  </si>
  <si>
    <t>Nombre de la Instiución Bancaria en la cual se apertura la cuanta bancaria especifica productiva</t>
  </si>
  <si>
    <t>Número de la cuanta bancaria aperturada</t>
  </si>
  <si>
    <t>Número de la cuenta clabe interbancaria</t>
  </si>
  <si>
    <t>Tipo de cuenta bancaria paerturada, ejemplo: Productiva etc.</t>
  </si>
  <si>
    <t xml:space="preserve">Fecha de apertura de la cuanta bancaria </t>
  </si>
  <si>
    <t>Corresponde al perodo de reporte de la información presentada en el estado de cuenta bancario</t>
  </si>
  <si>
    <t>Recursos Federales efectivamente recibidos por la TESOFE, plenamente identificado en el estado de cuenta bancario</t>
  </si>
  <si>
    <t>Fecha de la trasnferencia de los recursos federales efectivamente recibidos por la TESOFE, plenamente identificada en el estado de cuenta bancario</t>
  </si>
  <si>
    <t xml:space="preserve">Rendimientos Financieros Generados </t>
  </si>
  <si>
    <t>Rendimeintos financieros generados, plenamente identificados en la cuanta bancaria.</t>
  </si>
  <si>
    <t>Comisiones Generadas</t>
  </si>
  <si>
    <t>Es una cantidad que el banco cobra en concepto de contraprestación a los servicios ofrecidos a sus clientes, plenamente identificadas en el estado de cuenta bancario. Se deberá aclarar la forma en que se realizan dichos pagos.</t>
  </si>
  <si>
    <t>Rendimientos Financieros Liquidos</t>
  </si>
  <si>
    <t xml:space="preserve">Resultado de la diferencia entre los Rendimientos Financieros Generados menos las Comisiones Generadas. </t>
  </si>
  <si>
    <t>De los RECURSOS ESTATALES</t>
  </si>
  <si>
    <t xml:space="preserve">Aportación
 (Art. 6, Fracción IV, Inciso b), PEF 2023) </t>
  </si>
  <si>
    <t>Aportación  efectuada por la Secretaria de Finanzas u homologa en la entidad federativa, con base al Art. 6, Fracción IV, Inciso b), PEF 2023. Este campo se encuentra precargado y se visualiza al momento de colocar un valor en el mismo nivel de fila en la columna de Aportación Realizada.</t>
  </si>
  <si>
    <t>Fecha Programada</t>
  </si>
  <si>
    <t>Fecha de la aportación  efectuada por la Secretaria de Finanzas u homologa en la entidad federativa, con base al Art. 6, Fracción IV, Inciso b), PEF 2023. Este campo se encuentra precargado y se visualiza al momento de colocar un valor en el mismo nivel de fila en la columna de Aportación Realizada.</t>
  </si>
  <si>
    <t>Recursos Estatales efectivamente aportados por la  Secretaria de Finanzas u homologa en la entidad federativa,  plenamente identificado en el estado de cuenta bancario</t>
  </si>
  <si>
    <t>Fecha de la trasnferencia de los recursos estatales efectivamente  aportados por la  Secretaria de Finanzas u homologa en la entidad federativa, plenamente identificada en el estado de cuenta bancario.</t>
  </si>
  <si>
    <t>(1)..(10)</t>
  </si>
  <si>
    <t>Corresponde  a la información de las cuentas bancarias específicas productivas aperturadas por la entidad federativa,  a cada Área Eecutora del Gasto que así considere, en las que se efectúa la trasnferencia de los de los recursos federales recibidos y las aportaciones efectuadas de la entidad federativa, a través de la Secretaria de Finanzas u homologa.</t>
  </si>
  <si>
    <t xml:space="preserve">Se precargarón hasta cinco espacios para el mismo número  de Áreas Ejecutoras del Gasto, en el caso de existir o crear contratos de inversión o valores vinculados a las cuentas aperturadas, se berarán identificar como sigue </t>
  </si>
  <si>
    <t xml:space="preserve">Ejemplo: </t>
  </si>
  <si>
    <t xml:space="preserve">SECRETARIADO EJECUTIVO DEL SISTEMA ESTATAL DE SEGURIDAD PÚBLICA </t>
  </si>
  <si>
    <t>…</t>
  </si>
  <si>
    <t>SECRETARIADO EJECUTIVO DEL SISTEMA ESTATAL DE SEGURIDAD PÚBLICA 
(CONTRATO(S) DE INVERSIÓN NO. ###### VINCULADO(S) AL  LA CUENTA FFEDERAL /ESTATAL)</t>
  </si>
  <si>
    <t>Ministración Trasnferida</t>
  </si>
  <si>
    <t>Recursos transferidos de la cuenta concentradora-receptora de los recursos federales.</t>
  </si>
  <si>
    <t>Fecha de la trasnferencia de los recursos federales efectivamente recibidos , plenamente identificada en el estado de cuenta bancario</t>
  </si>
  <si>
    <t>Aportación recibida</t>
  </si>
  <si>
    <t>Recursos Estatales recibidos,  plenamente identificado en el estado de cuenta bancario</t>
  </si>
  <si>
    <t>Fecha de la trasnferencia, plenamente identificada en el estado de cuenta bancario.</t>
  </si>
  <si>
    <t xml:space="preserve">En este formato se deberá reportar el recurso federal y en su caso rendimientos financieros reintegrados a la Tesorería de la Federación, así como la línea de captura generada por la SHCP para realizar dicho reintegro y la fecha en que se realizó la transferencia;  en su caso se reportara la aportación estatal reintegrada a la Secretaria de Hacienda local u homologa  </t>
  </si>
  <si>
    <t>Reintegro</t>
  </si>
  <si>
    <t>Número de reintegros realizados por al entidad federativa, así como la línea de captura generada por la SHCP para realizar el reintegro correspondiente</t>
  </si>
  <si>
    <t>Reintegro de Recursos</t>
  </si>
  <si>
    <t xml:space="preserve">Monto reintegrado tanto de los recurso federales como en su caso las aportaciones estatales </t>
  </si>
  <si>
    <t>Fecha en la que se realizo la transferencia de los recursos utilizando la línea de captura emitida por la SHCP</t>
  </si>
  <si>
    <r>
      <t xml:space="preserve">Con base en el Artículo 21, primer parrafo, de los Lineamientos de Operación para el Otorgamiento y Ejercicio del Fondo  para el Fortalecimiento de las Instituciones de Seguridad Pública (FOFISP)  para el ejercicio fiscal 2024 y publicados  en el Diario Oficial de la Federación el 16 de enero de 2024, “Las entidades federativas deberán registrar los avances físico-financieros mensuales y trimestrales a través del mecanismo de seguimiento que establezca el Secretariado Ejecutivo y presentar a la Dirección General de Vinculación y Seguimiento, conforme a la aplicación de los recursos convenidos, </t>
    </r>
    <r>
      <rPr>
        <b/>
        <u/>
        <sz val="14"/>
        <rFont val="Arial"/>
        <family val="2"/>
      </rPr>
      <t>debidamente suscritos por las autoridades competentes</t>
    </r>
    <r>
      <rPr>
        <b/>
        <sz val="14"/>
        <rFont val="Arial"/>
        <family val="2"/>
      </rPr>
      <t>, los cuales contendrán como mínimo la información siguiente a) Datos sobre los recursos convenidos, comprometidos, devengados, ejercidos y pagados a la fecha de corte del periodo que corresponda; y b) Disponibilidad presupuestal y financiera del FOFISP y de los recursos de origen estatal con la que cuenten a la fecha de corte del reporte.  ”. Se adjunta en formato PDF y JPEG(.jpg) la validación del presente informe con sus respectivas firmas autógrafas.</t>
    </r>
  </si>
  <si>
    <t>AVANCE FISICO FINANCIERO (AFF)</t>
  </si>
  <si>
    <t>ÁREA</t>
  </si>
  <si>
    <t xml:space="preserve">AVANCE EN LA APLICACIÓN DE  LOS RECURSOS </t>
  </si>
  <si>
    <t>CONVENIDO</t>
  </si>
  <si>
    <t>MODIFICADO</t>
  </si>
  <si>
    <t>PAGADO</t>
  </si>
  <si>
    <t>EJERCIDO</t>
  </si>
  <si>
    <t>DEVENGADO</t>
  </si>
  <si>
    <t>COMPROMETIDO</t>
  </si>
  <si>
    <t>REINTEGRADO</t>
  </si>
  <si>
    <t>PENDIENTE DE APLICAR</t>
  </si>
  <si>
    <t>Insertar  en el recuadro siguiente, el resumen de avance en la aplicación de los recursos, con las firmas autografas correspondientes en formato PDF o JPEG</t>
  </si>
  <si>
    <t>AVANCE FISICO FINANCIERO- RENDIMIENTOS FINANCIEROS</t>
  </si>
  <si>
    <t>RENDIMIENTOS FINANCIEROS GENERADOS</t>
  </si>
  <si>
    <t>MES</t>
  </si>
  <si>
    <t xml:space="preserve">RENDIMIENTOS FINANCIEROS </t>
  </si>
  <si>
    <t>MINISTRACIÓN DE RECURSOS</t>
  </si>
  <si>
    <t>REINTEGRO DE RECURSOS - CAPITAL</t>
  </si>
  <si>
    <t>REINTEGRO - CAPITAL</t>
  </si>
  <si>
    <t>REINTEGRO DE RECURSOS - RENDIMEINTOS FINANCIEROS</t>
  </si>
  <si>
    <t>REINTEGRO - RENDIMIENTOS FINANCIEROS</t>
  </si>
  <si>
    <t>Instrucciones para adjuntar el archivo:</t>
  </si>
  <si>
    <t>ELABORA</t>
  </si>
  <si>
    <t>REVISA</t>
  </si>
  <si>
    <t>AUTORIZA</t>
  </si>
  <si>
    <t>1.-  Imprimir el presente reporte, que es el resumen del avance en la aplicación de los recursos del financiamiento conjunto a la fecha que se reporta, no es necesario realizar acciones de formato toda vez que ya contiene las especicicaciones de impresión.</t>
  </si>
  <si>
    <t>2.- Firmar el reporte impreso por los responsables de elaborar, revisar y autorizar el mismo</t>
  </si>
  <si>
    <t>3.- Escanear e Insertar el documento firmado de la siguiente forma:</t>
  </si>
  <si>
    <t>PDF</t>
  </si>
  <si>
    <t>Haga clic en la celda de la hoja de cálculo donde quiere insertar el objeto.</t>
  </si>
  <si>
    <r>
      <t>En la pestaña</t>
    </r>
    <r>
      <rPr>
        <b/>
        <sz val="16"/>
        <color indexed="8"/>
        <rFont val="Arial"/>
        <family val="2"/>
      </rPr>
      <t> Insertar</t>
    </r>
    <r>
      <rPr>
        <sz val="16"/>
        <color indexed="8"/>
        <rFont val="Arial"/>
        <family val="2"/>
      </rPr>
      <t> , en el grupo</t>
    </r>
    <r>
      <rPr>
        <b/>
        <sz val="16"/>
        <color indexed="8"/>
        <rFont val="Arial"/>
        <family val="2"/>
      </rPr>
      <t> texto</t>
    </r>
    <r>
      <rPr>
        <sz val="16"/>
        <color indexed="8"/>
        <rFont val="Arial"/>
        <family val="2"/>
      </rPr>
      <t> , haga clic en el</t>
    </r>
    <r>
      <rPr>
        <b/>
        <sz val="16"/>
        <color indexed="8"/>
        <rFont val="Arial"/>
        <family val="2"/>
      </rPr>
      <t xml:space="preserve"> Icono de objeto </t>
    </r>
    <r>
      <rPr>
        <sz val="16"/>
        <color indexed="8"/>
        <rFont val="Arial"/>
        <family val="2"/>
      </rPr>
      <t>.</t>
    </r>
  </si>
  <si>
    <r>
      <t>En el cuadro de diálogo </t>
    </r>
    <r>
      <rPr>
        <b/>
        <sz val="16"/>
        <color indexed="8"/>
        <rFont val="Arial"/>
        <family val="2"/>
      </rPr>
      <t>objeto</t>
    </r>
    <r>
      <rPr>
        <sz val="16"/>
        <color indexed="8"/>
        <rFont val="Arial"/>
        <family val="2"/>
      </rPr>
      <t> , haga clic en la pestaña </t>
    </r>
    <r>
      <rPr>
        <b/>
        <sz val="16"/>
        <color indexed="8"/>
        <rFont val="Arial"/>
        <family val="2"/>
      </rPr>
      <t>crear desde archivo</t>
    </r>
    <r>
      <rPr>
        <sz val="16"/>
        <color indexed="8"/>
        <rFont val="Arial"/>
        <family val="2"/>
      </rPr>
      <t> </t>
    </r>
    <r>
      <rPr>
        <b/>
        <sz val="16"/>
        <color indexed="8"/>
        <rFont val="Arial"/>
        <family val="2"/>
      </rPr>
      <t>o crear de un archivo.</t>
    </r>
  </si>
  <si>
    <r>
      <t xml:space="preserve">Identificar la ubicación del documento utilizando el botón </t>
    </r>
    <r>
      <rPr>
        <b/>
        <sz val="16"/>
        <color indexed="8"/>
        <rFont val="Arial"/>
        <family val="2"/>
      </rPr>
      <t>examinar</t>
    </r>
    <r>
      <rPr>
        <sz val="16"/>
        <color indexed="8"/>
        <rFont val="Arial"/>
        <family val="2"/>
      </rPr>
      <t>, una vez identificado el archivo seleccionar el botón</t>
    </r>
    <r>
      <rPr>
        <b/>
        <sz val="16"/>
        <color indexed="8"/>
        <rFont val="Arial"/>
        <family val="2"/>
      </rPr>
      <t xml:space="preserve"> insertar</t>
    </r>
    <r>
      <rPr>
        <sz val="16"/>
        <color indexed="8"/>
        <rFont val="Arial"/>
        <family val="2"/>
      </rPr>
      <t xml:space="preserve">, y en la ventana de dialogo active la casilla </t>
    </r>
    <r>
      <rPr>
        <b/>
        <sz val="16"/>
        <color indexed="8"/>
        <rFont val="Arial"/>
        <family val="2"/>
      </rPr>
      <t xml:space="preserve">Mostrar como icono </t>
    </r>
    <r>
      <rPr>
        <sz val="16"/>
        <color indexed="8"/>
        <rFont val="Arial"/>
        <family val="2"/>
      </rPr>
      <t>y seleccionar el botón insertar</t>
    </r>
  </si>
  <si>
    <t>JPEG</t>
  </si>
  <si>
    <t>Guardar el archivo en formato JPEG.</t>
  </si>
  <si>
    <r>
      <t>En la pestaña</t>
    </r>
    <r>
      <rPr>
        <b/>
        <sz val="16"/>
        <color indexed="8"/>
        <rFont val="Arial"/>
        <family val="2"/>
      </rPr>
      <t> Insertar</t>
    </r>
    <r>
      <rPr>
        <sz val="16"/>
        <color indexed="8"/>
        <rFont val="Arial"/>
        <family val="2"/>
      </rPr>
      <t> , en el grupo</t>
    </r>
    <r>
      <rPr>
        <b/>
        <sz val="16"/>
        <color indexed="8"/>
        <rFont val="Arial"/>
        <family val="2"/>
      </rPr>
      <t> ilustraciones</t>
    </r>
    <r>
      <rPr>
        <sz val="16"/>
        <color indexed="8"/>
        <rFont val="Arial"/>
        <family val="2"/>
      </rPr>
      <t> , haga clic en el</t>
    </r>
    <r>
      <rPr>
        <b/>
        <sz val="16"/>
        <color indexed="8"/>
        <rFont val="Arial"/>
        <family val="2"/>
      </rPr>
      <t> Icono de Imagen</t>
    </r>
  </si>
  <si>
    <t>Identificar la ubicación del documento,  una vez identificado el archivo, seleccionar el botón insertar</t>
  </si>
  <si>
    <t>VALIDACIIÓN AUTOGRAFA</t>
  </si>
  <si>
    <r>
      <t xml:space="preserve">En cumplimiento con lo establecido en el el Artículo 21, primer parrafo, de los Lineamientos de Operación para el Otorgamiento y Ejercicio del Fondo  para el Fortalecimiento de las Instituciones de Seguridad Pública (FOFISP)  para el ejercicio fiscal 2024 y publicados  en el Diario Oficial de la Federación el 16 de enero de 2024, “Las entidades federativas deberán registrar los avances físico-financieros mensuales y trimestrales a través del mecanismo de seguimiento que establezca el Secretariado Ejecutivo y presentar a la Dirección General de Vinculación y Seguimiento, conforme a la aplicación de los recursos convenidos, </t>
    </r>
    <r>
      <rPr>
        <b/>
        <sz val="14"/>
        <color rgb="FFFF0000"/>
        <rFont val="Calibri"/>
        <family val="2"/>
        <scheme val="minor"/>
      </rPr>
      <t>debidamente suscritos por las autoridades competentes</t>
    </r>
    <r>
      <rPr>
        <b/>
        <sz val="12"/>
        <color rgb="FF000000"/>
        <rFont val="Calibri"/>
        <family val="2"/>
        <scheme val="minor"/>
      </rPr>
      <t>, los cuales contendrán como mínimo la información siguiente
a) Datos sobre los recursos convenidos, comprometidos, devengados, ejercidos y pagados a la fecha de corte del periodo que corresponda; y
b) Disponibilidad presupuestal y financiera del FOFISP y de los recursos de origen estatal con la que cuenten a la fecha de corte del reporte.  ”. Se adjunta en formato PDF y JPEG(.jpg) la validación del presente informe con sus respectivas firmas autógrafas.</t>
    </r>
  </si>
  <si>
    <t>La información programática, presupuestal y financiera se encuentra vinculada a los apartados del Mecanismo de Seguimiento, por lo que no es necesario capturar ni editar nada del contenido de la información , únicamente se deberá imprimir, firmar por las autoridades responsables e insertar el documento en formato PDF y JPEG de acuerdo a las siguientes especificaciones:</t>
  </si>
  <si>
    <r>
      <t>En la pestaña</t>
    </r>
    <r>
      <rPr>
        <b/>
        <sz val="10"/>
        <color indexed="8"/>
        <rFont val="Arial"/>
        <family val="2"/>
      </rPr>
      <t> Insertar</t>
    </r>
    <r>
      <rPr>
        <sz val="10"/>
        <color indexed="8"/>
        <rFont val="Arial"/>
        <family val="2"/>
      </rPr>
      <t> , en el grupo</t>
    </r>
    <r>
      <rPr>
        <b/>
        <sz val="10"/>
        <color indexed="8"/>
        <rFont val="Arial"/>
        <family val="2"/>
      </rPr>
      <t> texto</t>
    </r>
    <r>
      <rPr>
        <sz val="10"/>
        <color indexed="8"/>
        <rFont val="Arial"/>
        <family val="2"/>
      </rPr>
      <t> , haga clic en el</t>
    </r>
    <r>
      <rPr>
        <b/>
        <sz val="10"/>
        <color indexed="8"/>
        <rFont val="Arial"/>
        <family val="2"/>
      </rPr>
      <t xml:space="preserve"> Icono de objeto </t>
    </r>
    <r>
      <rPr>
        <sz val="10"/>
        <color indexed="8"/>
        <rFont val="Arial"/>
        <family val="2"/>
      </rPr>
      <t>.</t>
    </r>
  </si>
  <si>
    <r>
      <t>En el cuadro de diálogo </t>
    </r>
    <r>
      <rPr>
        <b/>
        <sz val="10"/>
        <color indexed="8"/>
        <rFont val="Arial"/>
        <family val="2"/>
      </rPr>
      <t>objeto</t>
    </r>
    <r>
      <rPr>
        <sz val="10"/>
        <color indexed="8"/>
        <rFont val="Arial"/>
        <family val="2"/>
      </rPr>
      <t> , haga clic en la pestaña </t>
    </r>
    <r>
      <rPr>
        <b/>
        <sz val="10"/>
        <color indexed="8"/>
        <rFont val="Arial"/>
        <family val="2"/>
      </rPr>
      <t>crear desde archivo</t>
    </r>
    <r>
      <rPr>
        <sz val="10"/>
        <color indexed="8"/>
        <rFont val="Arial"/>
        <family val="2"/>
      </rPr>
      <t> </t>
    </r>
    <r>
      <rPr>
        <b/>
        <sz val="10"/>
        <color indexed="8"/>
        <rFont val="Arial"/>
        <family val="2"/>
      </rPr>
      <t>o crear de un archivo.</t>
    </r>
  </si>
  <si>
    <r>
      <t xml:space="preserve">Identificar la ubicación del documento utilizando el botón </t>
    </r>
    <r>
      <rPr>
        <b/>
        <sz val="10"/>
        <color indexed="8"/>
        <rFont val="Arial"/>
        <family val="2"/>
      </rPr>
      <t>examinar</t>
    </r>
    <r>
      <rPr>
        <sz val="10"/>
        <color indexed="8"/>
        <rFont val="Arial"/>
        <family val="2"/>
      </rPr>
      <t>, una vez identificado el archivo seleccionar el botón</t>
    </r>
    <r>
      <rPr>
        <b/>
        <sz val="10"/>
        <color indexed="8"/>
        <rFont val="Arial"/>
        <family val="2"/>
      </rPr>
      <t xml:space="preserve"> insertar</t>
    </r>
    <r>
      <rPr>
        <sz val="10"/>
        <color indexed="8"/>
        <rFont val="Arial"/>
        <family val="2"/>
      </rPr>
      <t xml:space="preserve">, y en la ventana de dialogo active la casilla </t>
    </r>
    <r>
      <rPr>
        <b/>
        <sz val="10"/>
        <color indexed="8"/>
        <rFont val="Arial"/>
        <family val="2"/>
      </rPr>
      <t xml:space="preserve">Mostrar como icono </t>
    </r>
    <r>
      <rPr>
        <sz val="10"/>
        <color indexed="8"/>
        <rFont val="Arial"/>
        <family val="2"/>
      </rPr>
      <t>y seleccionar el botón insertar</t>
    </r>
  </si>
  <si>
    <r>
      <t>En la pestaña</t>
    </r>
    <r>
      <rPr>
        <b/>
        <sz val="10"/>
        <color indexed="8"/>
        <rFont val="Arial"/>
        <family val="2"/>
      </rPr>
      <t> Insertar</t>
    </r>
    <r>
      <rPr>
        <sz val="10"/>
        <color indexed="8"/>
        <rFont val="Arial"/>
        <family val="2"/>
      </rPr>
      <t> , en el grupo</t>
    </r>
    <r>
      <rPr>
        <b/>
        <sz val="10"/>
        <color indexed="8"/>
        <rFont val="Arial"/>
        <family val="2"/>
      </rPr>
      <t> ilustraciones</t>
    </r>
    <r>
      <rPr>
        <sz val="10"/>
        <color indexed="8"/>
        <rFont val="Arial"/>
        <family val="2"/>
      </rPr>
      <t> , haga clic en el</t>
    </r>
    <r>
      <rPr>
        <b/>
        <sz val="10"/>
        <color indexed="8"/>
        <rFont val="Arial"/>
        <family val="2"/>
      </rPr>
      <t> Icono de Imagen</t>
    </r>
  </si>
  <si>
    <t>SECRETARIADO EJECUTIVO DEL SISTEMA ESTATAL DE SEGURIDAD PÚBLICA</t>
  </si>
  <si>
    <t>CTAS CONCENTRADORAS (SECRETARIA DE FINANZAS  DEL GOBIERNO DEL ESTADO DE OAXACA)</t>
  </si>
  <si>
    <t>BBVA</t>
  </si>
  <si>
    <t>0122332779</t>
  </si>
  <si>
    <t>012610001223327798</t>
  </si>
  <si>
    <t>Cheques productiva</t>
  </si>
  <si>
    <t>17 de enero del 2024</t>
  </si>
  <si>
    <t>0122405202</t>
  </si>
  <si>
    <t>012610001224052020</t>
  </si>
  <si>
    <t>26 de enero del 2024</t>
  </si>
  <si>
    <t>CITIBANAMEX</t>
  </si>
  <si>
    <t>2634758</t>
  </si>
  <si>
    <t>002610701926347589</t>
  </si>
  <si>
    <t>15 de diciembre del 2023</t>
  </si>
  <si>
    <t>2564814</t>
  </si>
  <si>
    <t>002610701925648140</t>
  </si>
  <si>
    <t>Mtro. David Antonio Zavaleta</t>
  </si>
  <si>
    <t>Jefe de Evaluación de Programas</t>
  </si>
  <si>
    <t>Lic. Georgina Cortés Mendoza</t>
  </si>
  <si>
    <t>Jefa de la Unidad de Evaluación y Seguimiento</t>
  </si>
  <si>
    <t>Lic. Natalia Karina Barón Ortiz</t>
  </si>
  <si>
    <t xml:space="preserve">Secretaria Ejecutiva del Sistema </t>
  </si>
  <si>
    <t>Estatal de Seguridad Pública</t>
  </si>
  <si>
    <t>FECHA DE CORTE: MAYO</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</si>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</sst>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41" formatCode="_-* #,##0_-;\-* #,##0_-;_-* &quot;-&quot;_-;_-@_-"/>
    <numFmt numFmtId="44" formatCode="_-&quot;$&quot;* #,##0.00_-;\-&quot;$&quot;* #,##0.00_-;_-&quot;$&quot;* &quot;-&quot;??_-;_-@_-"/>
    <numFmt numFmtId="43" formatCode="_-* #,##0.00_-;\-* #,##0.00_-;_-* &quot;-&quot;??_-;_-@_-"/>
    <numFmt numFmtId="164" formatCode="_(* #,##0_);_(* \(#,##0\);_(* &quot;-&quot;??_);_(@_)"/>
    <numFmt numFmtId="165" formatCode="00"/>
    <numFmt numFmtId="166" formatCode="mmmm\-yyyy"/>
    <numFmt numFmtId="167" formatCode="_-* #,##0_-;\-* #,##0_-;_-* &quot;-&quot;??_-;_-@_-"/>
    <numFmt numFmtId="168" formatCode="000"/>
    <numFmt numFmtId="169" formatCode="000000"/>
    <numFmt numFmtId="170" formatCode="000000000"/>
    <numFmt numFmtId="171" formatCode="_-[$€-2]* #,##0.00_-;\-[$€-2]* #,##0.00_-;_-[$€-2]* &quot;-&quot;??_-"/>
    <numFmt numFmtId="172" formatCode="_([$€]* #,##0.00_);_([$€]* \(#,##0.00\);_([$€]* &quot;-&quot;??_);_(@_)"/>
    <numFmt numFmtId="173" formatCode="_(* #,##0.00_);_(* \(#,##0.00\);_(* &quot;-&quot;??_);_(@_)"/>
    <numFmt numFmtId="174" formatCode="_-* #,##0.00\ _€_-;\-* #,##0.00\ _€_-;_-* &quot;-&quot;??\ _€_-;_-@_-"/>
    <numFmt numFmtId="175" formatCode="0#"/>
    <numFmt numFmtId="176" formatCode="_(&quot;$&quot;* #,##0.00_);_(&quot;$&quot;* \(#,##0.00\);_(&quot;$&quot;* &quot;-&quot;??_);_(@_)"/>
    <numFmt numFmtId="177" formatCode="&quot;$&quot;#,##0.00"/>
    <numFmt numFmtId="178" formatCode="[$-F800]dddd\,\ mmmm\ dd\,\ yyyy"/>
    <numFmt numFmtId="179" formatCode="[$-80A]d&quot; de &quot;mmmm&quot; de &quot;yyyy;@"/>
    <numFmt numFmtId="180" formatCode="0.0000000%"/>
  </numFmts>
  <fonts count="90">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9"/>
      <name val="Arial"/>
      <family val="2"/>
    </font>
    <font>
      <sz val="19"/>
      <color rgb="FFFF0000"/>
      <name val="Arial"/>
      <family val="2"/>
    </font>
    <font>
      <b/>
      <sz val="19"/>
      <name val="Monserrat"/>
    </font>
    <font>
      <sz val="11"/>
      <name val="Calibri"/>
      <family val="2"/>
      <scheme val="minor"/>
    </font>
    <font>
      <b/>
      <sz val="19"/>
      <color indexed="8"/>
      <name val="Arial"/>
      <family val="2"/>
    </font>
    <font>
      <b/>
      <sz val="19"/>
      <color theme="0"/>
      <name val="Arial"/>
      <family val="2"/>
    </font>
    <font>
      <sz val="19"/>
      <color indexed="8"/>
      <name val="Arial"/>
      <family val="2"/>
    </font>
    <font>
      <sz val="19"/>
      <name val="Arial"/>
      <family val="2"/>
    </font>
    <font>
      <b/>
      <sz val="16"/>
      <name val="Arial"/>
      <family val="2"/>
    </font>
    <font>
      <b/>
      <sz val="16"/>
      <color theme="0"/>
      <name val="Arial"/>
      <family val="2"/>
    </font>
    <font>
      <b/>
      <sz val="14"/>
      <name val="Arial"/>
      <family val="2"/>
    </font>
    <font>
      <b/>
      <sz val="14"/>
      <color theme="0"/>
      <name val="Arial"/>
      <family val="2"/>
    </font>
    <font>
      <b/>
      <sz val="19"/>
      <color rgb="FFFF0000"/>
      <name val="Arial"/>
      <family val="2"/>
    </font>
    <font>
      <sz val="19"/>
      <color indexed="8"/>
      <name val="Monserrat"/>
    </font>
    <font>
      <b/>
      <sz val="19"/>
      <color indexed="8"/>
      <name val="Monserrat"/>
    </font>
    <font>
      <sz val="19"/>
      <color rgb="FF000000"/>
      <name val="Arial"/>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b/>
      <sz val="11"/>
      <color indexed="8"/>
      <name val="Calibri"/>
      <family val="2"/>
    </font>
    <font>
      <sz val="11"/>
      <color indexed="62"/>
      <name val="Calibri"/>
      <family val="2"/>
    </font>
    <font>
      <sz val="10"/>
      <name val="Helv"/>
    </font>
    <font>
      <sz val="10"/>
      <name val="Arial"/>
      <family val="2"/>
    </font>
    <font>
      <i/>
      <sz val="11"/>
      <color indexed="23"/>
      <name val="Calibri"/>
      <family val="2"/>
    </font>
    <font>
      <u/>
      <sz val="10"/>
      <color indexed="20"/>
      <name val="Arial"/>
      <family val="2"/>
    </font>
    <font>
      <b/>
      <sz val="15"/>
      <color indexed="56"/>
      <name val="Calibri"/>
      <family val="2"/>
    </font>
    <font>
      <b/>
      <sz val="13"/>
      <color indexed="56"/>
      <name val="Calibri"/>
      <family val="2"/>
    </font>
    <font>
      <u/>
      <sz val="10"/>
      <color indexed="12"/>
      <name val="Arial"/>
      <family val="2"/>
    </font>
    <font>
      <u/>
      <sz val="11"/>
      <color theme="10"/>
      <name val="Calibri"/>
      <family val="2"/>
    </font>
    <font>
      <u/>
      <sz val="12.1"/>
      <color theme="10"/>
      <name val="Calibri"/>
      <family val="2"/>
    </font>
    <font>
      <u/>
      <sz val="10"/>
      <color theme="10"/>
      <name val="Arial"/>
      <family val="2"/>
    </font>
    <font>
      <sz val="11"/>
      <color theme="1"/>
      <name val="Gotham Book"/>
      <family val="2"/>
    </font>
    <font>
      <sz val="10"/>
      <name val="MS Sans Serif"/>
      <family val="2"/>
    </font>
    <font>
      <sz val="11"/>
      <color indexed="60"/>
      <name val="Calibri"/>
      <family val="2"/>
    </font>
    <font>
      <sz val="10"/>
      <name val="Courier"/>
      <family val="3"/>
    </font>
    <font>
      <sz val="11"/>
      <name val="Calibri"/>
      <family val="2"/>
    </font>
    <font>
      <sz val="11"/>
      <color rgb="FF000000"/>
      <name val="Calibri"/>
      <family val="2"/>
    </font>
    <font>
      <sz val="10"/>
      <color theme="1"/>
      <name val="Gotham Book"/>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6"/>
      <color theme="1"/>
      <name val="Calibri"/>
      <family val="2"/>
      <scheme val="minor"/>
    </font>
    <font>
      <b/>
      <sz val="12"/>
      <color theme="1"/>
      <name val="Calibri"/>
      <family val="2"/>
      <scheme val="minor"/>
    </font>
    <font>
      <b/>
      <sz val="11"/>
      <name val="Monserrat"/>
    </font>
    <font>
      <b/>
      <sz val="12"/>
      <color theme="0"/>
      <name val="Calibri"/>
      <family val="2"/>
      <scheme val="minor"/>
    </font>
    <font>
      <b/>
      <sz val="10"/>
      <color theme="1"/>
      <name val="Calibri"/>
      <family val="2"/>
      <scheme val="minor"/>
    </font>
    <font>
      <b/>
      <sz val="11"/>
      <name val="Calibri"/>
      <family val="2"/>
      <scheme val="minor"/>
    </font>
    <font>
      <b/>
      <sz val="9"/>
      <color theme="1"/>
      <name val="Calibri"/>
      <family val="2"/>
      <scheme val="minor"/>
    </font>
    <font>
      <sz val="7"/>
      <color theme="1"/>
      <name val="Calibri"/>
      <family val="2"/>
      <scheme val="minor"/>
    </font>
    <font>
      <sz val="11"/>
      <color theme="0" tint="-0.249977111117893"/>
      <name val="Calibri"/>
      <family val="2"/>
      <scheme val="minor"/>
    </font>
    <font>
      <b/>
      <sz val="11"/>
      <color theme="3" tint="-0.499984740745262"/>
      <name val="Calibri"/>
      <family val="2"/>
      <scheme val="minor"/>
    </font>
    <font>
      <sz val="10"/>
      <color theme="1"/>
      <name val="Calibri"/>
      <family val="2"/>
      <scheme val="minor"/>
    </font>
    <font>
      <sz val="10"/>
      <color theme="0" tint="-0.249977111117893"/>
      <name val="Arial"/>
      <family val="2"/>
    </font>
    <font>
      <b/>
      <sz val="11"/>
      <color rgb="FFFF0000"/>
      <name val="Calibri"/>
      <family val="2"/>
      <scheme val="minor"/>
    </font>
    <font>
      <sz val="12"/>
      <color indexed="8"/>
      <name val="Calibri"/>
      <family val="2"/>
    </font>
    <font>
      <sz val="14"/>
      <color indexed="8"/>
      <name val="Arial"/>
      <family val="2"/>
    </font>
    <font>
      <sz val="24"/>
      <color indexed="8"/>
      <name val="Calibri"/>
      <family val="2"/>
    </font>
    <font>
      <b/>
      <sz val="18"/>
      <name val="Arial"/>
      <family val="2"/>
    </font>
    <font>
      <b/>
      <sz val="12"/>
      <name val="Arial"/>
      <family val="2"/>
    </font>
    <font>
      <b/>
      <sz val="16"/>
      <color indexed="8"/>
      <name val="Arial"/>
      <family val="2"/>
    </font>
    <font>
      <b/>
      <sz val="20"/>
      <color theme="0"/>
      <name val="Calibri"/>
      <family val="2"/>
    </font>
    <font>
      <sz val="16"/>
      <name val="Arial"/>
      <family val="2"/>
    </font>
    <font>
      <sz val="18"/>
      <name val="Arial"/>
      <family val="2"/>
    </font>
    <font>
      <b/>
      <sz val="20"/>
      <name val="Arial"/>
      <family val="2"/>
    </font>
    <font>
      <sz val="24"/>
      <color indexed="8"/>
      <name val="Arial"/>
      <family val="2"/>
    </font>
    <font>
      <sz val="12"/>
      <color theme="1"/>
      <name val="Calibri"/>
      <family val="2"/>
      <scheme val="minor"/>
    </font>
    <font>
      <b/>
      <sz val="12"/>
      <color theme="0"/>
      <name val="Arial"/>
      <family val="2"/>
    </font>
    <font>
      <b/>
      <sz val="12"/>
      <color rgb="FF000000"/>
      <name val="Calibri"/>
      <family val="2"/>
      <scheme val="minor"/>
    </font>
    <font>
      <sz val="12"/>
      <color indexed="8"/>
      <name val="Arial"/>
      <family val="2"/>
    </font>
    <font>
      <b/>
      <u/>
      <sz val="14"/>
      <name val="Arial"/>
      <family val="2"/>
    </font>
    <font>
      <b/>
      <sz val="12"/>
      <color indexed="8"/>
      <name val="Arial"/>
      <family val="2"/>
    </font>
    <font>
      <sz val="12"/>
      <name val="Arial"/>
      <family val="2"/>
    </font>
    <font>
      <b/>
      <sz val="11"/>
      <name val="Arial"/>
      <family val="2"/>
    </font>
    <font>
      <sz val="11"/>
      <name val="Arial"/>
      <family val="2"/>
    </font>
    <font>
      <sz val="16"/>
      <color indexed="8"/>
      <name val="Arial"/>
      <family val="2"/>
    </font>
    <font>
      <b/>
      <sz val="14"/>
      <color rgb="FFFF0000"/>
      <name val="Calibri"/>
      <family val="2"/>
      <scheme val="minor"/>
    </font>
    <font>
      <b/>
      <sz val="10"/>
      <color indexed="8"/>
      <name val="Arial"/>
      <family val="2"/>
    </font>
    <font>
      <sz val="10"/>
      <color indexed="8"/>
      <name val="Arial"/>
      <family val="2"/>
    </font>
    <font>
      <b/>
      <sz val="14"/>
      <color indexed="8"/>
      <name val="Arial"/>
      <family val="2"/>
    </font>
  </fonts>
  <fills count="70">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0"/>
        <bgColor indexed="64"/>
      </patternFill>
    </fill>
    <fill>
      <patternFill patternType="solid">
        <fgColor indexed="44"/>
        <bgColor indexed="64"/>
      </patternFill>
    </fill>
    <fill>
      <patternFill patternType="solid">
        <fgColor rgb="FF99CCFF"/>
        <bgColor indexed="64"/>
      </patternFill>
    </fill>
    <fill>
      <patternFill patternType="solid">
        <fgColor rgb="FFC6E0B4"/>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rgb="FFFFFF00"/>
        <bgColor indexed="64"/>
      </patternFill>
    </fill>
    <fill>
      <patternFill patternType="solid">
        <fgColor rgb="FFFFC000"/>
        <bgColor indexed="64"/>
      </patternFill>
    </fill>
    <fill>
      <patternFill patternType="solid">
        <fgColor rgb="FFC00000"/>
        <bgColor indexed="64"/>
      </patternFill>
    </fill>
    <fill>
      <patternFill patternType="solid">
        <fgColor theme="6" tint="0.39997558519241921"/>
        <bgColor indexed="64"/>
      </patternFill>
    </fill>
    <fill>
      <patternFill patternType="solid">
        <fgColor rgb="FFE26B0A"/>
        <bgColor indexed="64"/>
      </patternFill>
    </fill>
    <fill>
      <patternFill patternType="solid">
        <fgColor rgb="FFFF9999"/>
        <bgColor indexed="64"/>
      </patternFill>
    </fill>
    <fill>
      <patternFill patternType="solid">
        <fgColor rgb="FFCCFFCC"/>
        <bgColor indexed="64"/>
      </patternFill>
    </fill>
    <fill>
      <patternFill patternType="solid">
        <fgColor rgb="FFFFCC00"/>
        <bgColor indexed="64"/>
      </patternFill>
    </fill>
    <fill>
      <patternFill patternType="solid">
        <fgColor rgb="FFFFFF99"/>
        <bgColor indexed="64"/>
      </patternFill>
    </fill>
    <fill>
      <patternFill patternType="solid">
        <fgColor rgb="FFFFD5AB"/>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solid">
        <fgColor indexed="43"/>
      </patternFill>
    </fill>
    <fill>
      <patternFill patternType="solid">
        <fgColor indexed="26"/>
      </patternFill>
    </fill>
    <fill>
      <patternFill patternType="solid">
        <fgColor theme="2"/>
        <bgColor indexed="64"/>
      </patternFill>
    </fill>
    <fill>
      <patternFill patternType="solid">
        <fgColor theme="1"/>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6" tint="-0.249977111117893"/>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59999389629810485"/>
        <bgColor indexed="64"/>
      </patternFill>
    </fill>
    <fill>
      <patternFill patternType="solid">
        <fgColor theme="8" tint="-0.249977111117893"/>
        <bgColor indexed="64"/>
      </patternFill>
    </fill>
  </fills>
  <borders count="70">
    <border>
      <left/>
      <right/>
      <top/>
      <bottom/>
      <diagonal/>
    </border>
    <border>
      <left style="thin">
        <color rgb="FFB2B2B2"/>
      </left>
      <right style="thin">
        <color rgb="FFB2B2B2"/>
      </right>
      <top style="thin">
        <color rgb="FFB2B2B2"/>
      </top>
      <bottom style="thin">
        <color rgb="FFB2B2B2"/>
      </bottom>
      <diagonal/>
    </border>
    <border>
      <left style="medium">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auto="1"/>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indexed="64"/>
      </right>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thin">
        <color indexed="64"/>
      </left>
      <right/>
      <top/>
      <bottom/>
      <diagonal/>
    </border>
    <border>
      <left/>
      <right style="medium">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ck">
        <color theme="0"/>
      </left>
      <right style="thick">
        <color theme="0"/>
      </right>
      <top style="thick">
        <color theme="0"/>
      </top>
      <bottom style="thick">
        <color theme="0"/>
      </bottom>
      <diagonal/>
    </border>
    <border>
      <left style="thick">
        <color theme="0"/>
      </left>
      <right/>
      <top/>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1" tint="0.24994659260841701"/>
      </left>
      <right/>
      <top style="medium">
        <color theme="1" tint="0.24994659260841701"/>
      </top>
      <bottom style="medium">
        <color theme="1" tint="0.24994659260841701"/>
      </bottom>
      <diagonal/>
    </border>
    <border>
      <left/>
      <right style="medium">
        <color theme="1" tint="0.24994659260841701"/>
      </right>
      <top style="medium">
        <color theme="1" tint="0.24994659260841701"/>
      </top>
      <bottom style="medium">
        <color theme="1" tint="0.24994659260841701"/>
      </bottom>
      <diagonal/>
    </border>
    <border>
      <left style="medium">
        <color theme="1" tint="0.24994659260841701"/>
      </left>
      <right/>
      <top style="medium">
        <color theme="1" tint="0.24994659260841701"/>
      </top>
      <bottom/>
      <diagonal/>
    </border>
    <border>
      <left/>
      <right style="medium">
        <color theme="1" tint="0.24994659260841701"/>
      </right>
      <top style="medium">
        <color theme="1" tint="0.24994659260841701"/>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right style="medium">
        <color theme="0" tint="-0.499984740745262"/>
      </right>
      <top style="medium">
        <color theme="0" tint="-0.34998626667073579"/>
      </top>
      <bottom style="medium">
        <color theme="0" tint="-0.34998626667073579"/>
      </bottom>
      <diagonal/>
    </border>
    <border>
      <left style="medium">
        <color theme="0" tint="-0.499984740745262"/>
      </left>
      <right/>
      <top style="medium">
        <color theme="0" tint="-0.34998626667073579"/>
      </top>
      <bottom style="medium">
        <color theme="0" tint="-0.499984740745262"/>
      </bottom>
      <diagonal/>
    </border>
    <border>
      <left/>
      <right style="medium">
        <color theme="0" tint="-0.499984740745262"/>
      </right>
      <top style="medium">
        <color theme="0" tint="-0.34998626667073579"/>
      </top>
      <bottom style="medium">
        <color theme="0" tint="-0.499984740745262"/>
      </bottom>
      <diagonal/>
    </border>
    <border>
      <left style="medium">
        <color theme="0" tint="-0.499984740745262"/>
      </left>
      <right/>
      <top/>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bottom>
      <diagonal/>
    </border>
    <border>
      <left/>
      <right style="medium">
        <color theme="0" tint="-0.499984740745262"/>
      </right>
      <top style="medium">
        <color theme="0" tint="-0.499984740745262"/>
      </top>
      <bottom style="medium">
        <color theme="0"/>
      </bottom>
      <diagonal/>
    </border>
    <border>
      <left style="medium">
        <color theme="0" tint="-0.499984740745262"/>
      </left>
      <right/>
      <top/>
      <bottom style="medium">
        <color theme="0"/>
      </bottom>
      <diagonal/>
    </border>
    <border>
      <left style="medium">
        <color theme="0"/>
      </left>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medium">
        <color indexed="64"/>
      </left>
      <right style="medium">
        <color theme="0"/>
      </right>
      <top style="medium">
        <color indexed="64"/>
      </top>
      <bottom style="medium">
        <color indexed="64"/>
      </bottom>
      <diagonal/>
    </border>
    <border>
      <left style="medium">
        <color theme="0" tint="-0.34998626667073579"/>
      </left>
      <right style="medium">
        <color theme="0" tint="-0.34998626667073579"/>
      </right>
      <top/>
      <bottom style="medium">
        <color theme="0" tint="-0.34998626667073579"/>
      </bottom>
      <diagonal/>
    </border>
    <border>
      <left style="medium">
        <color theme="0" tint="-0.34998626667073579"/>
      </left>
      <right/>
      <top/>
      <bottom style="medium">
        <color theme="0" tint="-0.34998626667073579"/>
      </bottom>
      <diagonal/>
    </border>
    <border>
      <left style="medium">
        <color indexed="64"/>
      </left>
      <right/>
      <top style="medium">
        <color indexed="64"/>
      </top>
      <bottom style="medium">
        <color theme="0" tint="-0.34998626667073579"/>
      </bottom>
      <diagonal/>
    </border>
    <border>
      <left/>
      <right/>
      <top style="medium">
        <color indexed="64"/>
      </top>
      <bottom style="medium">
        <color theme="0" tint="-0.34998626667073579"/>
      </bottom>
      <diagonal/>
    </border>
    <border>
      <left/>
      <right style="medium">
        <color indexed="64"/>
      </right>
      <top style="medium">
        <color indexed="64"/>
      </top>
      <bottom style="medium">
        <color theme="0" tint="-0.34998626667073579"/>
      </bottom>
      <diagonal/>
    </border>
    <border>
      <left style="medium">
        <color indexed="64"/>
      </left>
      <right/>
      <top/>
      <bottom style="medium">
        <color theme="0" tint="-0.34998626667073579"/>
      </bottom>
      <diagonal/>
    </border>
    <border>
      <left/>
      <right/>
      <top/>
      <bottom style="medium">
        <color theme="0" tint="-0.34998626667073579"/>
      </bottom>
      <diagonal/>
    </border>
    <border>
      <left/>
      <right style="medium">
        <color indexed="64"/>
      </right>
      <top/>
      <bottom style="medium">
        <color theme="0" tint="-0.34998626667073579"/>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indexed="64"/>
      </left>
      <right/>
      <top style="medium">
        <color theme="0" tint="-0.34998626667073579"/>
      </top>
      <bottom style="medium">
        <color theme="0" tint="-0.34998626667073579"/>
      </bottom>
      <diagonal/>
    </border>
    <border>
      <left/>
      <right style="medium">
        <color indexed="64"/>
      </right>
      <top style="medium">
        <color theme="0" tint="-0.34998626667073579"/>
      </top>
      <bottom style="medium">
        <color theme="0" tint="-0.34998626667073579"/>
      </bottom>
      <diagonal/>
    </border>
    <border>
      <left style="medium">
        <color indexed="64"/>
      </left>
      <right/>
      <top style="medium">
        <color theme="0" tint="-0.34998626667073579"/>
      </top>
      <bottom style="medium">
        <color indexed="64"/>
      </bottom>
      <diagonal/>
    </border>
    <border>
      <left/>
      <right/>
      <top style="medium">
        <color theme="0" tint="-0.34998626667073579"/>
      </top>
      <bottom style="medium">
        <color indexed="64"/>
      </bottom>
      <diagonal/>
    </border>
    <border>
      <left/>
      <right style="medium">
        <color indexed="64"/>
      </right>
      <top style="medium">
        <color theme="0" tint="-0.34998626667073579"/>
      </top>
      <bottom style="medium">
        <color indexed="64"/>
      </bottom>
      <diagonal/>
    </border>
    <border>
      <left style="medium">
        <color auto="1"/>
      </left>
      <right/>
      <top/>
      <bottom/>
      <diagonal/>
    </border>
    <border>
      <left/>
      <right/>
      <top/>
      <bottom style="medium">
        <color indexed="64"/>
      </bottom>
      <diagonal/>
    </border>
    <border>
      <left style="medium">
        <color auto="1"/>
      </left>
      <right style="medium">
        <color auto="1"/>
      </right>
      <top/>
      <bottom style="medium">
        <color auto="1"/>
      </bottom>
      <diagonal/>
    </border>
    <border>
      <left style="medium">
        <color indexed="64"/>
      </left>
      <right/>
      <top/>
      <bottom style="medium">
        <color indexed="64"/>
      </bottom>
      <diagonal/>
    </border>
    <border>
      <left/>
      <right/>
      <top/>
      <bottom style="thin">
        <color indexed="64"/>
      </bottom>
      <diagonal/>
    </border>
  </borders>
  <cellStyleXfs count="2201">
    <xf numFmtId="0" fontId="0" fillId="0" borderId="0"/>
    <xf numFmtId="9" fontId="1" fillId="0" borderId="0" applyFont="0" applyFill="0" applyBorder="0" applyAlignment="0" applyProtection="0"/>
    <xf numFmtId="43" fontId="5" fillId="0" borderId="0" applyFont="0" applyFill="0" applyBorder="0" applyAlignment="0" applyProtection="0"/>
    <xf numFmtId="0" fontId="9" fillId="0" borderId="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21" borderId="0" applyNumberFormat="0" applyBorder="0" applyAlignment="0" applyProtection="0"/>
    <xf numFmtId="0" fontId="1" fillId="3"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22" fillId="31"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34" borderId="0" applyNumberFormat="0" applyBorder="0" applyAlignment="0" applyProtection="0"/>
    <xf numFmtId="0" fontId="22" fillId="31"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34" borderId="0" applyNumberFormat="0" applyBorder="0" applyAlignment="0" applyProtection="0"/>
    <xf numFmtId="0" fontId="22" fillId="35" borderId="0" applyNumberFormat="0" applyBorder="0" applyAlignment="0" applyProtection="0"/>
    <xf numFmtId="0" fontId="22" fillId="36" borderId="0" applyNumberFormat="0" applyBorder="0" applyAlignment="0" applyProtection="0"/>
    <xf numFmtId="0" fontId="22" fillId="37"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38" borderId="0" applyNumberFormat="0" applyBorder="0" applyAlignment="0" applyProtection="0"/>
    <xf numFmtId="0" fontId="23" fillId="22" borderId="0" applyNumberFormat="0" applyBorder="0" applyAlignment="0" applyProtection="0"/>
    <xf numFmtId="0" fontId="24" fillId="23" borderId="0" applyNumberFormat="0" applyBorder="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6" fillId="40" borderId="18" applyNumberFormat="0" applyAlignment="0" applyProtection="0"/>
    <xf numFmtId="0" fontId="27" fillId="0" borderId="19" applyNumberFormat="0" applyFill="0" applyAlignment="0" applyProtection="0"/>
    <xf numFmtId="0" fontId="26" fillId="40" borderId="18" applyNumberFormat="0" applyAlignment="0" applyProtection="0"/>
    <xf numFmtId="0" fontId="28" fillId="0" borderId="0" applyNumberFormat="0" applyFill="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22" fillId="45" borderId="0" applyNumberFormat="0" applyBorder="0" applyAlignment="0" applyProtection="0"/>
    <xf numFmtId="0" fontId="22" fillId="35"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22" fillId="48" borderId="0" applyNumberFormat="0" applyBorder="0" applyAlignment="0" applyProtection="0"/>
    <xf numFmtId="0" fontId="22" fillId="36" borderId="0" applyNumberFormat="0" applyBorder="0" applyAlignment="0" applyProtection="0"/>
    <xf numFmtId="0" fontId="5" fillId="46" borderId="0" applyNumberFormat="0" applyBorder="0" applyAlignment="0" applyProtection="0"/>
    <xf numFmtId="0" fontId="5" fillId="49" borderId="0" applyNumberFormat="0" applyBorder="0" applyAlignment="0" applyProtection="0"/>
    <xf numFmtId="0" fontId="22" fillId="47" borderId="0" applyNumberFormat="0" applyBorder="0" applyAlignment="0" applyProtection="0"/>
    <xf numFmtId="0" fontId="22" fillId="37" borderId="0" applyNumberFormat="0" applyBorder="0" applyAlignment="0" applyProtection="0"/>
    <xf numFmtId="0" fontId="5" fillId="44" borderId="0" applyNumberFormat="0" applyBorder="0" applyAlignment="0" applyProtection="0"/>
    <xf numFmtId="0" fontId="5" fillId="47" borderId="0" applyNumberFormat="0" applyBorder="0" applyAlignment="0" applyProtection="0"/>
    <xf numFmtId="0" fontId="22" fillId="47" borderId="0" applyNumberFormat="0" applyBorder="0" applyAlignment="0" applyProtection="0"/>
    <xf numFmtId="0" fontId="22" fillId="32" borderId="0" applyNumberFormat="0" applyBorder="0" applyAlignment="0" applyProtection="0"/>
    <xf numFmtId="0" fontId="5" fillId="50" borderId="0" applyNumberFormat="0" applyBorder="0" applyAlignment="0" applyProtection="0"/>
    <xf numFmtId="0" fontId="5" fillId="44" borderId="0" applyNumberFormat="0" applyBorder="0" applyAlignment="0" applyProtection="0"/>
    <xf numFmtId="0" fontId="22" fillId="45" borderId="0" applyNumberFormat="0" applyBorder="0" applyAlignment="0" applyProtection="0"/>
    <xf numFmtId="0" fontId="22" fillId="33" borderId="0" applyNumberFormat="0" applyBorder="0" applyAlignment="0" applyProtection="0"/>
    <xf numFmtId="0" fontId="5" fillId="46" borderId="0" applyNumberFormat="0" applyBorder="0" applyAlignment="0" applyProtection="0"/>
    <xf numFmtId="0" fontId="5" fillId="51" borderId="0" applyNumberFormat="0" applyBorder="0" applyAlignment="0" applyProtection="0"/>
    <xf numFmtId="0" fontId="22" fillId="51" borderId="0" applyNumberFormat="0" applyBorder="0" applyAlignment="0" applyProtection="0"/>
    <xf numFmtId="0" fontId="22" fillId="38" borderId="0" applyNumberFormat="0" applyBorder="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1" fillId="0" borderId="0"/>
    <xf numFmtId="171" fontId="32" fillId="0" borderId="0" applyFont="0" applyFill="0" applyBorder="0" applyAlignment="0" applyProtection="0"/>
    <xf numFmtId="171" fontId="32" fillId="0" borderId="0" applyFont="0" applyFill="0" applyBorder="0" applyAlignment="0" applyProtection="0"/>
    <xf numFmtId="171" fontId="32" fillId="0" borderId="0" applyFont="0" applyFill="0" applyBorder="0" applyAlignment="0" applyProtection="0"/>
    <xf numFmtId="172" fontId="32" fillId="0" borderId="0" applyFon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alignment vertical="top"/>
      <protection locked="0"/>
    </xf>
    <xf numFmtId="0" fontId="24" fillId="23" borderId="0" applyNumberFormat="0" applyBorder="0" applyAlignment="0" applyProtection="0"/>
    <xf numFmtId="0" fontId="35" fillId="0" borderId="20" applyNumberFormat="0" applyFill="0" applyAlignment="0" applyProtection="0"/>
    <xf numFmtId="0" fontId="36" fillId="0" borderId="21"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28" fillId="0" borderId="0" applyNumberFormat="0" applyFill="0" applyBorder="0" applyAlignment="0" applyProtection="0"/>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40" fillId="0" borderId="0" applyNumberFormat="0" applyFill="0" applyBorder="0" applyAlignment="0" applyProtection="0"/>
    <xf numFmtId="0" fontId="23" fillId="22" borderId="0" applyNumberFormat="0" applyBorder="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27" fillId="0" borderId="19" applyNumberFormat="0" applyFill="0" applyAlignment="0" applyProtection="0"/>
    <xf numFmtId="43" fontId="32" fillId="0" borderId="0" applyFont="0" applyFill="0" applyBorder="0" applyAlignment="0" applyProtection="0"/>
    <xf numFmtId="43" fontId="32"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43" fontId="3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5" fillId="0" borderId="0" applyFont="0" applyFill="0" applyBorder="0" applyAlignment="0" applyProtection="0"/>
    <xf numFmtId="173" fontId="5" fillId="0" borderId="0" applyFont="0" applyFill="0" applyBorder="0" applyAlignment="0" applyProtection="0"/>
    <xf numFmtId="43" fontId="32"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174"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43"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175" fontId="32" fillId="0" borderId="0" applyFont="0" applyFill="0" applyBorder="0" applyAlignment="0" applyProtection="0"/>
    <xf numFmtId="175"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3" fontId="32"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1"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76" fontId="1" fillId="0" borderId="0" applyFont="0" applyFill="0" applyBorder="0" applyAlignment="0" applyProtection="0"/>
    <xf numFmtId="44" fontId="1" fillId="0" borderId="0" applyFont="0" applyFill="0" applyBorder="0" applyAlignment="0" applyProtection="0"/>
    <xf numFmtId="176"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43" fillId="52" borderId="0" applyNumberFormat="0" applyBorder="0" applyAlignment="0" applyProtection="0"/>
    <xf numFmtId="0" fontId="44" fillId="0" borderId="0"/>
    <xf numFmtId="0" fontId="1"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4"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4" fillId="0" borderId="0"/>
    <xf numFmtId="0" fontId="1" fillId="0" borderId="0"/>
    <xf numFmtId="0" fontId="1" fillId="0" borderId="0"/>
    <xf numFmtId="0" fontId="1" fillId="0" borderId="0"/>
    <xf numFmtId="0" fontId="1" fillId="0" borderId="0"/>
    <xf numFmtId="0" fontId="1" fillId="0" borderId="0"/>
    <xf numFmtId="0" fontId="1" fillId="0" borderId="0"/>
    <xf numFmtId="0" fontId="44"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4" fillId="0" borderId="0"/>
    <xf numFmtId="0" fontId="1" fillId="0" borderId="0"/>
    <xf numFmtId="0" fontId="1" fillId="0" borderId="0"/>
    <xf numFmtId="0" fontId="1" fillId="0" borderId="0"/>
    <xf numFmtId="0" fontId="1" fillId="0" borderId="0"/>
    <xf numFmtId="0" fontId="44" fillId="0" borderId="0"/>
    <xf numFmtId="0" fontId="5"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4" fillId="0" borderId="0"/>
    <xf numFmtId="0" fontId="1" fillId="0" borderId="0"/>
    <xf numFmtId="0" fontId="1" fillId="0" borderId="0"/>
    <xf numFmtId="0" fontId="44"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44" fillId="0" borderId="0"/>
    <xf numFmtId="0" fontId="1" fillId="0" borderId="0"/>
    <xf numFmtId="0" fontId="1" fillId="0" borderId="0"/>
    <xf numFmtId="0" fontId="44" fillId="0" borderId="0"/>
    <xf numFmtId="0" fontId="5" fillId="0" borderId="0"/>
    <xf numFmtId="0" fontId="1" fillId="0" borderId="0"/>
    <xf numFmtId="0" fontId="5" fillId="0" borderId="0"/>
    <xf numFmtId="0" fontId="5" fillId="0" borderId="0"/>
    <xf numFmtId="0" fontId="5" fillId="0" borderId="0"/>
    <xf numFmtId="0" fontId="5" fillId="0" borderId="0"/>
    <xf numFmtId="0" fontId="1" fillId="0" borderId="0"/>
    <xf numFmtId="0" fontId="1"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44" fillId="0" borderId="0"/>
    <xf numFmtId="0" fontId="1" fillId="0" borderId="0"/>
    <xf numFmtId="0" fontId="1" fillId="0" borderId="0"/>
    <xf numFmtId="0" fontId="44"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44" fillId="0" borderId="0"/>
    <xf numFmtId="0" fontId="1"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5" fillId="0" borderId="0"/>
    <xf numFmtId="0" fontId="44"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4" fillId="0" borderId="0"/>
    <xf numFmtId="0" fontId="4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4" fillId="0" borderId="0"/>
    <xf numFmtId="0" fontId="44"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32" fillId="0" borderId="0"/>
    <xf numFmtId="0" fontId="32" fillId="0" borderId="0"/>
    <xf numFmtId="0" fontId="32" fillId="0" borderId="0"/>
    <xf numFmtId="0" fontId="32" fillId="0" borderId="0"/>
    <xf numFmtId="0" fontId="32" fillId="0" borderId="0"/>
    <xf numFmtId="171" fontId="32" fillId="0" borderId="0"/>
    <xf numFmtId="171" fontId="32" fillId="0" borderId="0"/>
    <xf numFmtId="0" fontId="32" fillId="0" borderId="0"/>
    <xf numFmtId="0" fontId="1"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5" fillId="0" borderId="0"/>
    <xf numFmtId="0" fontId="44" fillId="0" borderId="0"/>
    <xf numFmtId="0" fontId="44" fillId="0" borderId="0"/>
    <xf numFmtId="0" fontId="5" fillId="0" borderId="0"/>
    <xf numFmtId="0" fontId="1" fillId="0" borderId="0"/>
    <xf numFmtId="0" fontId="1" fillId="0" borderId="0"/>
    <xf numFmtId="0" fontId="1" fillId="0" borderId="0"/>
    <xf numFmtId="0" fontId="5"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4" fillId="0" borderId="0"/>
    <xf numFmtId="0" fontId="44"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4" fillId="0" borderId="0"/>
    <xf numFmtId="0" fontId="44"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4" fillId="0" borderId="0"/>
    <xf numFmtId="0" fontId="44"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32" fillId="0" borderId="0"/>
    <xf numFmtId="0" fontId="44" fillId="0" borderId="0"/>
    <xf numFmtId="0" fontId="44" fillId="0" borderId="0"/>
    <xf numFmtId="0" fontId="5" fillId="0" borderId="0"/>
    <xf numFmtId="171" fontId="32" fillId="0" borderId="0"/>
    <xf numFmtId="171" fontId="32" fillId="0" borderId="0"/>
    <xf numFmtId="0" fontId="1" fillId="0" borderId="0"/>
    <xf numFmtId="0" fontId="1" fillId="0" borderId="0"/>
    <xf numFmtId="0" fontId="32" fillId="0" borderId="0"/>
    <xf numFmtId="0" fontId="1" fillId="0" borderId="0"/>
    <xf numFmtId="0" fontId="1" fillId="0" borderId="0"/>
    <xf numFmtId="171" fontId="32" fillId="0" borderId="0"/>
    <xf numFmtId="171" fontId="32" fillId="0" borderId="0"/>
    <xf numFmtId="0" fontId="1" fillId="0" borderId="0"/>
    <xf numFmtId="0" fontId="1" fillId="0" borderId="0"/>
    <xf numFmtId="0" fontId="1" fillId="0" borderId="0"/>
    <xf numFmtId="171" fontId="32" fillId="0" borderId="0"/>
    <xf numFmtId="0" fontId="32" fillId="0" borderId="0"/>
    <xf numFmtId="0" fontId="1" fillId="0" borderId="0"/>
    <xf numFmtId="171" fontId="32" fillId="0" borderId="0"/>
    <xf numFmtId="171" fontId="32" fillId="0" borderId="0"/>
    <xf numFmtId="0" fontId="1" fillId="0" borderId="0"/>
    <xf numFmtId="171" fontId="32" fillId="0" borderId="0"/>
    <xf numFmtId="0" fontId="1" fillId="0" borderId="0"/>
    <xf numFmtId="0" fontId="32" fillId="0" borderId="0"/>
    <xf numFmtId="0" fontId="1" fillId="0" borderId="0"/>
    <xf numFmtId="171" fontId="32" fillId="0" borderId="0"/>
    <xf numFmtId="0" fontId="1" fillId="0" borderId="0"/>
    <xf numFmtId="171" fontId="32" fillId="0" borderId="0"/>
    <xf numFmtId="0" fontId="1" fillId="0" borderId="0"/>
    <xf numFmtId="0" fontId="44" fillId="0" borderId="0"/>
    <xf numFmtId="0" fontId="44" fillId="0" borderId="0"/>
    <xf numFmtId="0" fontId="5" fillId="0" borderId="0"/>
    <xf numFmtId="171" fontId="32" fillId="0" borderId="0"/>
    <xf numFmtId="171" fontId="32" fillId="0" borderId="0"/>
    <xf numFmtId="171" fontId="32" fillId="0" borderId="0"/>
    <xf numFmtId="171" fontId="32" fillId="0" borderId="0"/>
    <xf numFmtId="171" fontId="32" fillId="0" borderId="0"/>
    <xf numFmtId="0" fontId="32" fillId="0" borderId="0"/>
    <xf numFmtId="0" fontId="32" fillId="0" borderId="0"/>
    <xf numFmtId="0" fontId="45" fillId="0" borderId="0"/>
    <xf numFmtId="0" fontId="44" fillId="0" borderId="0"/>
    <xf numFmtId="0" fontId="44" fillId="0" borderId="0"/>
    <xf numFmtId="0" fontId="5" fillId="0" borderId="0"/>
    <xf numFmtId="0" fontId="44" fillId="0" borderId="0"/>
    <xf numFmtId="0" fontId="44" fillId="0" borderId="0"/>
    <xf numFmtId="0" fontId="5" fillId="0" borderId="0"/>
    <xf numFmtId="0" fontId="44" fillId="0" borderId="0"/>
    <xf numFmtId="0" fontId="44" fillId="0" borderId="0"/>
    <xf numFmtId="0" fontId="5" fillId="0" borderId="0"/>
    <xf numFmtId="0" fontId="44" fillId="0" borderId="0"/>
    <xf numFmtId="0" fontId="44" fillId="0" borderId="0"/>
    <xf numFmtId="0" fontId="5" fillId="0" borderId="0"/>
    <xf numFmtId="0" fontId="46" fillId="0" borderId="0"/>
    <xf numFmtId="171" fontId="1" fillId="0" borderId="0"/>
    <xf numFmtId="171"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171" fontId="1" fillId="0" borderId="0"/>
    <xf numFmtId="0" fontId="1" fillId="0" borderId="0"/>
    <xf numFmtId="0" fontId="1" fillId="0" borderId="0"/>
    <xf numFmtId="171" fontId="1" fillId="0" borderId="0"/>
    <xf numFmtId="0" fontId="1" fillId="0" borderId="0"/>
    <xf numFmtId="0" fontId="1" fillId="0" borderId="0"/>
    <xf numFmtId="0" fontId="1" fillId="0" borderId="0"/>
    <xf numFmtId="0" fontId="1" fillId="0" borderId="0"/>
    <xf numFmtId="171" fontId="1" fillId="0" borderId="0"/>
    <xf numFmtId="0" fontId="1" fillId="0" borderId="0"/>
    <xf numFmtId="0" fontId="32" fillId="0" borderId="0"/>
    <xf numFmtId="0" fontId="32" fillId="0" borderId="0"/>
    <xf numFmtId="0" fontId="32" fillId="0" borderId="0"/>
    <xf numFmtId="0" fontId="32" fillId="0" borderId="0"/>
    <xf numFmtId="0" fontId="1" fillId="0" borderId="0"/>
    <xf numFmtId="0" fontId="32" fillId="0" borderId="0"/>
    <xf numFmtId="0" fontId="1" fillId="0" borderId="0"/>
    <xf numFmtId="0" fontId="1" fillId="0" borderId="0"/>
    <xf numFmtId="0" fontId="1" fillId="0" borderId="0"/>
    <xf numFmtId="0" fontId="1" fillId="0" borderId="0"/>
    <xf numFmtId="0" fontId="1" fillId="0" borderId="0"/>
    <xf numFmtId="0" fontId="32" fillId="0" borderId="0"/>
    <xf numFmtId="0" fontId="32" fillId="0" borderId="0"/>
    <xf numFmtId="0" fontId="1"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0" fontId="1" fillId="0" borderId="0"/>
    <xf numFmtId="0" fontId="1" fillId="0" borderId="0"/>
    <xf numFmtId="0" fontId="5" fillId="0" borderId="0"/>
    <xf numFmtId="0" fontId="44" fillId="0" borderId="0"/>
    <xf numFmtId="0" fontId="44" fillId="0" borderId="0"/>
    <xf numFmtId="0" fontId="5" fillId="0" borderId="0"/>
    <xf numFmtId="0" fontId="44" fillId="0" borderId="0"/>
    <xf numFmtId="0" fontId="44" fillId="0" borderId="0"/>
    <xf numFmtId="0" fontId="5" fillId="0" borderId="0"/>
    <xf numFmtId="0" fontId="44" fillId="0" borderId="0"/>
    <xf numFmtId="0" fontId="44" fillId="0" borderId="0"/>
    <xf numFmtId="0" fontId="5" fillId="0" borderId="0"/>
    <xf numFmtId="0" fontId="44" fillId="0" borderId="0"/>
    <xf numFmtId="0" fontId="44" fillId="0" borderId="0"/>
    <xf numFmtId="0" fontId="5" fillId="0" borderId="0"/>
    <xf numFmtId="171" fontId="44" fillId="0" borderId="0"/>
    <xf numFmtId="171" fontId="44" fillId="0" borderId="0"/>
    <xf numFmtId="0" fontId="5" fillId="0" borderId="0"/>
    <xf numFmtId="0" fontId="44" fillId="0" borderId="0"/>
    <xf numFmtId="0" fontId="44" fillId="0" borderId="0"/>
    <xf numFmtId="0" fontId="5" fillId="0" borderId="0"/>
    <xf numFmtId="0" fontId="44" fillId="0" borderId="0"/>
    <xf numFmtId="0" fontId="44" fillId="0" borderId="0"/>
    <xf numFmtId="0" fontId="5" fillId="0" borderId="0"/>
    <xf numFmtId="0" fontId="32" fillId="0" borderId="0"/>
    <xf numFmtId="0" fontId="32" fillId="0" borderId="0"/>
    <xf numFmtId="0" fontId="32" fillId="0" borderId="0"/>
    <xf numFmtId="0" fontId="5" fillId="0" borderId="0"/>
    <xf numFmtId="0" fontId="42" fillId="0" borderId="0"/>
    <xf numFmtId="0" fontId="42" fillId="0" borderId="0"/>
    <xf numFmtId="0" fontId="1" fillId="0" borderId="0"/>
    <xf numFmtId="0" fontId="5" fillId="0" borderId="0"/>
    <xf numFmtId="0" fontId="42" fillId="0" borderId="0"/>
    <xf numFmtId="0" fontId="42" fillId="0" borderId="0"/>
    <xf numFmtId="0" fontId="5" fillId="0" borderId="0"/>
    <xf numFmtId="0" fontId="41" fillId="0" borderId="0"/>
    <xf numFmtId="0" fontId="4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1" fillId="0" borderId="0"/>
    <xf numFmtId="0" fontId="32" fillId="0" borderId="0"/>
    <xf numFmtId="0" fontId="1" fillId="0" borderId="0"/>
    <xf numFmtId="0" fontId="1" fillId="0" borderId="0"/>
    <xf numFmtId="0" fontId="32"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42" fillId="0" borderId="0"/>
    <xf numFmtId="0" fontId="42" fillId="0" borderId="0"/>
    <xf numFmtId="0" fontId="5" fillId="0" borderId="0"/>
    <xf numFmtId="0" fontId="42" fillId="0" borderId="0"/>
    <xf numFmtId="0" fontId="4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quotePrefix="1" applyFill="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32" fillId="0" borderId="0"/>
    <xf numFmtId="0" fontId="1" fillId="0" borderId="0"/>
    <xf numFmtId="0" fontId="1" fillId="0" borderId="0"/>
    <xf numFmtId="0" fontId="5" fillId="0" borderId="0"/>
    <xf numFmtId="0" fontId="1" fillId="0" borderId="0"/>
    <xf numFmtId="0" fontId="1" fillId="0" borderId="0"/>
    <xf numFmtId="171" fontId="1" fillId="0" borderId="0"/>
    <xf numFmtId="0" fontId="5" fillId="0" borderId="0"/>
    <xf numFmtId="0" fontId="1" fillId="0" borderId="0"/>
    <xf numFmtId="0" fontId="32" fillId="0" borderId="0"/>
    <xf numFmtId="0" fontId="1" fillId="0" borderId="0"/>
    <xf numFmtId="0" fontId="1" fillId="0" borderId="0"/>
    <xf numFmtId="0" fontId="1" fillId="0" borderId="0"/>
    <xf numFmtId="0" fontId="47" fillId="0" borderId="0"/>
    <xf numFmtId="0" fontId="47" fillId="0" borderId="0"/>
    <xf numFmtId="0" fontId="1" fillId="0" borderId="0"/>
    <xf numFmtId="0" fontId="47" fillId="0" borderId="0"/>
    <xf numFmtId="0" fontId="1"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5"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5" fillId="0" borderId="0"/>
    <xf numFmtId="0" fontId="1" fillId="0" borderId="0"/>
    <xf numFmtId="0" fontId="5"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44" fillId="0" borderId="0"/>
    <xf numFmtId="0" fontId="1" fillId="0" borderId="0"/>
    <xf numFmtId="0" fontId="1" fillId="0" borderId="0"/>
    <xf numFmtId="0" fontId="4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44" fillId="0" borderId="0"/>
    <xf numFmtId="0" fontId="1" fillId="0" borderId="0"/>
    <xf numFmtId="0" fontId="1" fillId="0" borderId="0"/>
    <xf numFmtId="0" fontId="4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1" fillId="0" borderId="0"/>
    <xf numFmtId="0" fontId="41" fillId="0" borderId="0"/>
    <xf numFmtId="0" fontId="41" fillId="0" borderId="0"/>
    <xf numFmtId="0" fontId="1" fillId="0" borderId="0"/>
    <xf numFmtId="0" fontId="41" fillId="0" borderId="0"/>
    <xf numFmtId="0" fontId="1" fillId="0" borderId="0"/>
    <xf numFmtId="0" fontId="41" fillId="0" borderId="0"/>
    <xf numFmtId="0" fontId="41" fillId="0" borderId="0"/>
    <xf numFmtId="0" fontId="41" fillId="0" borderId="0"/>
    <xf numFmtId="0" fontId="4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44" fillId="0" borderId="0"/>
    <xf numFmtId="0" fontId="1" fillId="0" borderId="0"/>
    <xf numFmtId="0" fontId="1" fillId="0" borderId="0"/>
    <xf numFmtId="0" fontId="4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1" fillId="2" borderId="1"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5"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9" fillId="0" borderId="0" applyNumberFormat="0" applyFill="0" applyBorder="0" applyAlignment="0" applyProtection="0"/>
    <xf numFmtId="0" fontId="33" fillId="0" borderId="0" applyNumberFormat="0" applyFill="0" applyBorder="0" applyAlignment="0" applyProtection="0"/>
    <xf numFmtId="0" fontId="50" fillId="0" borderId="0" applyNumberFormat="0" applyFill="0" applyBorder="0" applyAlignment="0" applyProtection="0"/>
    <xf numFmtId="0" fontId="35" fillId="0" borderId="20" applyNumberFormat="0" applyFill="0" applyAlignment="0" applyProtection="0"/>
    <xf numFmtId="0" fontId="36" fillId="0" borderId="21"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49" fillId="0" borderId="0" applyNumberFormat="0" applyFill="0" applyBorder="0" applyAlignment="0" applyProtection="0"/>
  </cellStyleXfs>
  <cellXfs count="612">
    <xf numFmtId="0" fontId="0" fillId="0" borderId="0" xfId="0"/>
    <xf numFmtId="164" fontId="6" fillId="0" borderId="0" xfId="2" applyNumberFormat="1" applyFont="1" applyAlignment="1" applyProtection="1">
      <alignment vertical="center"/>
    </xf>
    <xf numFmtId="0" fontId="7" fillId="0" borderId="0" xfId="0" applyFont="1"/>
    <xf numFmtId="164" fontId="6" fillId="4" borderId="0" xfId="2" applyNumberFormat="1" applyFont="1" applyFill="1" applyAlignment="1" applyProtection="1">
      <alignment vertical="center"/>
    </xf>
    <xf numFmtId="0" fontId="6" fillId="0" borderId="0" xfId="0" applyFont="1"/>
    <xf numFmtId="164" fontId="6" fillId="4" borderId="0" xfId="2" applyNumberFormat="1" applyFont="1" applyFill="1" applyAlignment="1" applyProtection="1">
      <alignment vertical="center"/>
      <protection locked="0"/>
    </xf>
    <xf numFmtId="164" fontId="8" fillId="0" borderId="0" xfId="0" applyNumberFormat="1" applyFont="1" applyAlignment="1">
      <alignment horizontal="left" vertical="center"/>
    </xf>
    <xf numFmtId="164" fontId="6" fillId="0" borderId="0" xfId="2" applyNumberFormat="1" applyFont="1" applyAlignment="1" applyProtection="1">
      <alignment horizontal="center" vertical="center"/>
    </xf>
    <xf numFmtId="164" fontId="6" fillId="0" borderId="0" xfId="3" applyNumberFormat="1" applyFont="1" applyAlignment="1">
      <alignment vertical="center"/>
    </xf>
    <xf numFmtId="3" fontId="6" fillId="5" borderId="2" xfId="3" applyNumberFormat="1" applyFont="1" applyFill="1" applyBorder="1" applyAlignment="1">
      <alignment horizontal="center" vertical="center" wrapText="1"/>
    </xf>
    <xf numFmtId="3" fontId="6" fillId="0" borderId="0" xfId="3" applyNumberFormat="1" applyFont="1" applyAlignment="1">
      <alignment horizontal="center" vertical="center" wrapText="1"/>
    </xf>
    <xf numFmtId="3" fontId="6" fillId="7" borderId="2" xfId="3" applyNumberFormat="1" applyFont="1" applyFill="1" applyBorder="1" applyAlignment="1">
      <alignment horizontal="center" vertical="center" wrapText="1"/>
    </xf>
    <xf numFmtId="3" fontId="6" fillId="8" borderId="2" xfId="3" applyNumberFormat="1" applyFont="1" applyFill="1" applyBorder="1" applyAlignment="1">
      <alignment horizontal="center" vertical="center" wrapText="1"/>
    </xf>
    <xf numFmtId="3" fontId="6" fillId="9" borderId="2" xfId="3" applyNumberFormat="1" applyFont="1" applyFill="1" applyBorder="1" applyAlignment="1">
      <alignment horizontal="center" vertical="center" wrapText="1"/>
    </xf>
    <xf numFmtId="3" fontId="6" fillId="10" borderId="2" xfId="3" applyNumberFormat="1" applyFont="1" applyFill="1" applyBorder="1" applyAlignment="1">
      <alignment horizontal="center" vertical="center" wrapText="1"/>
    </xf>
    <xf numFmtId="3" fontId="6" fillId="11" borderId="2" xfId="3" applyNumberFormat="1" applyFont="1" applyFill="1" applyBorder="1" applyAlignment="1">
      <alignment horizontal="center" vertical="center" wrapText="1"/>
    </xf>
    <xf numFmtId="3" fontId="11" fillId="12" borderId="2" xfId="3" applyNumberFormat="1" applyFont="1" applyFill="1" applyBorder="1" applyAlignment="1">
      <alignment horizontal="center" vertical="center" wrapText="1"/>
    </xf>
    <xf numFmtId="0" fontId="12" fillId="5" borderId="2" xfId="3" applyFont="1" applyFill="1" applyBorder="1"/>
    <xf numFmtId="0" fontId="10" fillId="5" borderId="2" xfId="3" applyFont="1" applyFill="1" applyBorder="1" applyAlignment="1">
      <alignment horizontal="center"/>
    </xf>
    <xf numFmtId="0" fontId="10" fillId="6" borderId="2" xfId="3" applyFont="1" applyFill="1" applyBorder="1" applyAlignment="1">
      <alignment horizontal="center"/>
    </xf>
    <xf numFmtId="0" fontId="12" fillId="5" borderId="2" xfId="3" applyFont="1" applyFill="1" applyBorder="1" applyAlignment="1">
      <alignment horizontal="left"/>
    </xf>
    <xf numFmtId="0" fontId="6" fillId="5" borderId="2" xfId="3" applyFont="1" applyFill="1" applyBorder="1" applyAlignment="1">
      <alignment horizontal="center" vertical="center" wrapText="1"/>
    </xf>
    <xf numFmtId="4" fontId="6" fillId="5" borderId="2" xfId="3" applyNumberFormat="1" applyFont="1" applyFill="1" applyBorder="1" applyAlignment="1">
      <alignment vertical="center" wrapText="1"/>
    </xf>
    <xf numFmtId="4" fontId="6" fillId="0" borderId="0" xfId="3" applyNumberFormat="1" applyFont="1" applyAlignment="1">
      <alignment vertical="center" wrapText="1"/>
    </xf>
    <xf numFmtId="4" fontId="6" fillId="5" borderId="2" xfId="0" applyNumberFormat="1" applyFont="1" applyFill="1" applyBorder="1" applyAlignment="1">
      <alignment horizontal="right" vertical="center" wrapText="1" indent="1"/>
    </xf>
    <xf numFmtId="4" fontId="6" fillId="7" borderId="2" xfId="0" applyNumberFormat="1" applyFont="1" applyFill="1" applyBorder="1" applyAlignment="1">
      <alignment horizontal="right" vertical="center" wrapText="1" indent="1"/>
    </xf>
    <xf numFmtId="4" fontId="6" fillId="8" borderId="2" xfId="0" applyNumberFormat="1" applyFont="1" applyFill="1" applyBorder="1" applyAlignment="1">
      <alignment horizontal="right" vertical="center" wrapText="1" indent="1"/>
    </xf>
    <xf numFmtId="4" fontId="6" fillId="9" borderId="2" xfId="0" applyNumberFormat="1" applyFont="1" applyFill="1" applyBorder="1" applyAlignment="1">
      <alignment horizontal="right" vertical="center" wrapText="1" indent="1"/>
    </xf>
    <xf numFmtId="4" fontId="6" fillId="10" borderId="2" xfId="0" applyNumberFormat="1" applyFont="1" applyFill="1" applyBorder="1" applyAlignment="1">
      <alignment horizontal="right" vertical="center" wrapText="1" indent="1"/>
    </xf>
    <xf numFmtId="4" fontId="6" fillId="11" borderId="2" xfId="0" applyNumberFormat="1" applyFont="1" applyFill="1" applyBorder="1" applyAlignment="1">
      <alignment horizontal="right" vertical="center" wrapText="1" indent="1"/>
    </xf>
    <xf numFmtId="4" fontId="11" fillId="12" borderId="2" xfId="0" applyNumberFormat="1" applyFont="1" applyFill="1" applyBorder="1" applyAlignment="1">
      <alignment horizontal="right" vertical="center" wrapText="1" indent="1"/>
    </xf>
    <xf numFmtId="165" fontId="6" fillId="0" borderId="6" xfId="3" applyNumberFormat="1" applyFont="1" applyBorder="1" applyAlignment="1">
      <alignment horizontal="center" vertical="center"/>
    </xf>
    <xf numFmtId="165" fontId="6" fillId="0" borderId="6" xfId="3" applyNumberFormat="1" applyFont="1" applyBorder="1" applyAlignment="1">
      <alignment horizontal="left" vertical="center" wrapText="1"/>
    </xf>
    <xf numFmtId="4" fontId="6" fillId="0" borderId="6" xfId="3" applyNumberFormat="1" applyFont="1" applyBorder="1" applyAlignment="1">
      <alignment horizontal="right" vertical="center"/>
    </xf>
    <xf numFmtId="4" fontId="6" fillId="0" borderId="0" xfId="3" applyNumberFormat="1" applyFont="1" applyAlignment="1">
      <alignment horizontal="right" vertical="center"/>
    </xf>
    <xf numFmtId="165" fontId="13" fillId="0" borderId="6" xfId="3" applyNumberFormat="1" applyFont="1" applyBorder="1" applyAlignment="1">
      <alignment horizontal="left" vertical="center" wrapText="1"/>
    </xf>
    <xf numFmtId="4" fontId="13" fillId="0" borderId="6" xfId="3" applyNumberFormat="1" applyFont="1" applyBorder="1" applyAlignment="1">
      <alignment horizontal="right" vertical="center"/>
    </xf>
    <xf numFmtId="4" fontId="13" fillId="0" borderId="0" xfId="3" applyNumberFormat="1" applyFont="1" applyAlignment="1">
      <alignment horizontal="right" vertical="center"/>
    </xf>
    <xf numFmtId="165" fontId="6" fillId="0" borderId="10" xfId="3" applyNumberFormat="1" applyFont="1" applyBorder="1" applyAlignment="1">
      <alignment horizontal="center" vertical="center"/>
    </xf>
    <xf numFmtId="165" fontId="13" fillId="0" borderId="10" xfId="3" applyNumberFormat="1" applyFont="1" applyBorder="1" applyAlignment="1">
      <alignment horizontal="left" vertical="center" wrapText="1"/>
    </xf>
    <xf numFmtId="4" fontId="13" fillId="0" borderId="10" xfId="3" applyNumberFormat="1" applyFont="1" applyBorder="1" applyAlignment="1">
      <alignment horizontal="right" vertical="center"/>
    </xf>
    <xf numFmtId="164" fontId="6" fillId="0" borderId="0" xfId="2" applyNumberFormat="1" applyFont="1" applyAlignment="1" applyProtection="1">
      <alignment horizontal="left" vertical="center"/>
    </xf>
    <xf numFmtId="0" fontId="12" fillId="0" borderId="0" xfId="0" applyFont="1" applyAlignment="1">
      <alignment horizontal="left"/>
    </xf>
    <xf numFmtId="164" fontId="6" fillId="0" borderId="8" xfId="0" applyNumberFormat="1" applyFont="1" applyBorder="1" applyAlignment="1">
      <alignment horizontal="right" vertical="center"/>
    </xf>
    <xf numFmtId="166" fontId="6" fillId="0" borderId="8" xfId="0" applyNumberFormat="1" applyFont="1" applyBorder="1" applyAlignment="1">
      <alignment vertical="center"/>
    </xf>
    <xf numFmtId="164" fontId="6" fillId="0" borderId="0" xfId="0" applyNumberFormat="1" applyFont="1" applyAlignment="1">
      <alignment horizontal="center" vertical="center"/>
    </xf>
    <xf numFmtId="3" fontId="6" fillId="5" borderId="14" xfId="3" applyNumberFormat="1" applyFont="1" applyFill="1" applyBorder="1" applyAlignment="1">
      <alignment horizontal="center" vertical="center" wrapText="1"/>
    </xf>
    <xf numFmtId="3" fontId="6" fillId="5" borderId="14" xfId="0" applyNumberFormat="1" applyFont="1" applyFill="1" applyBorder="1" applyAlignment="1">
      <alignment horizontal="center" vertical="center" wrapText="1"/>
    </xf>
    <xf numFmtId="164" fontId="16" fillId="6" borderId="14" xfId="0" applyNumberFormat="1" applyFont="1" applyFill="1" applyBorder="1" applyAlignment="1">
      <alignment horizontal="center" vertical="center" wrapText="1"/>
    </xf>
    <xf numFmtId="3" fontId="16" fillId="5" borderId="14" xfId="0" applyNumberFormat="1" applyFont="1" applyFill="1" applyBorder="1" applyAlignment="1">
      <alignment horizontal="center" vertical="center" wrapText="1"/>
    </xf>
    <xf numFmtId="3" fontId="16" fillId="7" borderId="14" xfId="0" applyNumberFormat="1" applyFont="1" applyFill="1" applyBorder="1" applyAlignment="1">
      <alignment horizontal="center" vertical="center" wrapText="1"/>
    </xf>
    <xf numFmtId="3" fontId="16" fillId="11" borderId="14" xfId="0" applyNumberFormat="1" applyFont="1" applyFill="1" applyBorder="1" applyAlignment="1">
      <alignment horizontal="center" vertical="center" wrapText="1"/>
    </xf>
    <xf numFmtId="3" fontId="17" fillId="12" borderId="14" xfId="0" applyNumberFormat="1" applyFont="1" applyFill="1" applyBorder="1" applyAlignment="1">
      <alignment horizontal="center" vertical="center" wrapText="1"/>
    </xf>
    <xf numFmtId="0" fontId="12" fillId="5" borderId="2" xfId="0" applyFont="1" applyFill="1" applyBorder="1"/>
    <xf numFmtId="0" fontId="10" fillId="5" borderId="2" xfId="0" applyFont="1" applyFill="1" applyBorder="1" applyAlignment="1">
      <alignment horizontal="center"/>
    </xf>
    <xf numFmtId="0" fontId="10" fillId="6" borderId="2" xfId="0" applyFont="1" applyFill="1" applyBorder="1" applyAlignment="1">
      <alignment horizontal="center"/>
    </xf>
    <xf numFmtId="0" fontId="12" fillId="5" borderId="2" xfId="0" applyFont="1" applyFill="1" applyBorder="1" applyAlignment="1">
      <alignment horizontal="left"/>
    </xf>
    <xf numFmtId="0" fontId="6" fillId="5" borderId="2" xfId="0" applyFont="1" applyFill="1" applyBorder="1" applyAlignment="1">
      <alignment horizontal="center" vertical="center" wrapText="1"/>
    </xf>
    <xf numFmtId="3" fontId="6" fillId="5" borderId="2" xfId="0" applyNumberFormat="1" applyFont="1" applyFill="1" applyBorder="1" applyAlignment="1">
      <alignment horizontal="center" vertical="center" textRotation="90" wrapText="1"/>
    </xf>
    <xf numFmtId="3" fontId="6" fillId="5" borderId="2" xfId="0" applyNumberFormat="1" applyFont="1" applyFill="1" applyBorder="1" applyAlignment="1">
      <alignment vertical="center" textRotation="90" wrapText="1"/>
    </xf>
    <xf numFmtId="0" fontId="7" fillId="6" borderId="2" xfId="0" applyFont="1" applyFill="1" applyBorder="1" applyAlignment="1">
      <alignment horizontal="right" indent="1"/>
    </xf>
    <xf numFmtId="0" fontId="7" fillId="7" borderId="2" xfId="0" applyFont="1" applyFill="1" applyBorder="1" applyAlignment="1">
      <alignment horizontal="right" indent="1"/>
    </xf>
    <xf numFmtId="0" fontId="7" fillId="11" borderId="2" xfId="0" applyFont="1" applyFill="1" applyBorder="1" applyAlignment="1">
      <alignment horizontal="right" indent="1"/>
    </xf>
    <xf numFmtId="0" fontId="7" fillId="12" borderId="2" xfId="0" applyFont="1" applyFill="1" applyBorder="1" applyAlignment="1">
      <alignment horizontal="right" indent="1"/>
    </xf>
    <xf numFmtId="165" fontId="6" fillId="15" borderId="6" xfId="0" applyNumberFormat="1" applyFont="1" applyFill="1" applyBorder="1" applyAlignment="1">
      <alignment horizontal="center" vertical="center"/>
    </xf>
    <xf numFmtId="0" fontId="10" fillId="15" borderId="6" xfId="0" applyFont="1" applyFill="1" applyBorder="1" applyAlignment="1">
      <alignment horizontal="center"/>
    </xf>
    <xf numFmtId="0" fontId="6" fillId="15" borderId="6" xfId="0" applyFont="1" applyFill="1" applyBorder="1" applyAlignment="1">
      <alignment horizontal="left" vertical="center"/>
    </xf>
    <xf numFmtId="165" fontId="6" fillId="15" borderId="6" xfId="0" applyNumberFormat="1" applyFont="1" applyFill="1" applyBorder="1" applyAlignment="1">
      <alignment horizontal="justify" vertical="center" wrapText="1"/>
    </xf>
    <xf numFmtId="4" fontId="6" fillId="15" borderId="6" xfId="0" applyNumberFormat="1" applyFont="1" applyFill="1" applyBorder="1" applyAlignment="1">
      <alignment horizontal="right" vertical="center" wrapText="1" indent="1"/>
    </xf>
    <xf numFmtId="4" fontId="10" fillId="15" borderId="6" xfId="0" applyNumberFormat="1" applyFont="1" applyFill="1" applyBorder="1" applyAlignment="1">
      <alignment horizontal="center" vertical="center"/>
    </xf>
    <xf numFmtId="167" fontId="10" fillId="15" borderId="6" xfId="0" applyNumberFormat="1" applyFont="1" applyFill="1" applyBorder="1" applyAlignment="1">
      <alignment horizontal="center" vertical="center"/>
    </xf>
    <xf numFmtId="167" fontId="10" fillId="15" borderId="6" xfId="0" applyNumberFormat="1" applyFont="1" applyFill="1" applyBorder="1" applyAlignment="1">
      <alignment vertical="center"/>
    </xf>
    <xf numFmtId="165" fontId="6" fillId="16" borderId="6" xfId="0" applyNumberFormat="1" applyFont="1" applyFill="1" applyBorder="1" applyAlignment="1">
      <alignment horizontal="center" vertical="center"/>
    </xf>
    <xf numFmtId="165" fontId="10" fillId="16" borderId="6" xfId="0" applyNumberFormat="1" applyFont="1" applyFill="1" applyBorder="1" applyAlignment="1">
      <alignment horizontal="center" vertical="center"/>
    </xf>
    <xf numFmtId="0" fontId="6" fillId="16" borderId="6" xfId="0" applyFont="1" applyFill="1" applyBorder="1" applyAlignment="1">
      <alignment horizontal="left" vertical="center"/>
    </xf>
    <xf numFmtId="165" fontId="6" fillId="16" borderId="6" xfId="0" applyNumberFormat="1" applyFont="1" applyFill="1" applyBorder="1" applyAlignment="1">
      <alignment horizontal="justify" vertical="center" wrapText="1"/>
    </xf>
    <xf numFmtId="4" fontId="6" fillId="16" borderId="6" xfId="0" applyNumberFormat="1" applyFont="1" applyFill="1" applyBorder="1" applyAlignment="1">
      <alignment horizontal="right" vertical="center" wrapText="1" indent="1"/>
    </xf>
    <xf numFmtId="4" fontId="10" fillId="16" borderId="6" xfId="0" applyNumberFormat="1" applyFont="1" applyFill="1" applyBorder="1" applyAlignment="1">
      <alignment horizontal="center" vertical="center"/>
    </xf>
    <xf numFmtId="167" fontId="10" fillId="16" borderId="6" xfId="0" applyNumberFormat="1" applyFont="1" applyFill="1" applyBorder="1" applyAlignment="1">
      <alignment horizontal="center" vertical="center"/>
    </xf>
    <xf numFmtId="167" fontId="10" fillId="16" borderId="6" xfId="0" applyNumberFormat="1" applyFont="1" applyFill="1" applyBorder="1" applyAlignment="1">
      <alignment vertical="center"/>
    </xf>
    <xf numFmtId="0" fontId="18" fillId="0" borderId="0" xfId="0" applyFont="1"/>
    <xf numFmtId="165" fontId="6" fillId="17" borderId="6" xfId="0" applyNumberFormat="1" applyFont="1" applyFill="1" applyBorder="1" applyAlignment="1">
      <alignment horizontal="center" vertical="center"/>
    </xf>
    <xf numFmtId="0" fontId="10" fillId="17" borderId="6" xfId="0" applyFont="1" applyFill="1" applyBorder="1" applyAlignment="1">
      <alignment horizontal="center"/>
    </xf>
    <xf numFmtId="168" fontId="6" fillId="17" borderId="6" xfId="0" applyNumberFormat="1" applyFont="1" applyFill="1" applyBorder="1" applyAlignment="1">
      <alignment horizontal="left" vertical="center"/>
    </xf>
    <xf numFmtId="165" fontId="6" fillId="17" borderId="6" xfId="0" applyNumberFormat="1" applyFont="1" applyFill="1" applyBorder="1" applyAlignment="1">
      <alignment horizontal="justify" vertical="center" wrapText="1"/>
    </xf>
    <xf numFmtId="4" fontId="6" fillId="17" borderId="6" xfId="0" applyNumberFormat="1" applyFont="1" applyFill="1" applyBorder="1" applyAlignment="1">
      <alignment horizontal="right" vertical="center" wrapText="1" indent="1"/>
    </xf>
    <xf numFmtId="4" fontId="10" fillId="17" borderId="6" xfId="0" applyNumberFormat="1" applyFont="1" applyFill="1" applyBorder="1" applyAlignment="1">
      <alignment horizontal="center" vertical="center"/>
    </xf>
    <xf numFmtId="41" fontId="10" fillId="17" borderId="6" xfId="0" applyNumberFormat="1" applyFont="1" applyFill="1" applyBorder="1" applyAlignment="1">
      <alignment vertical="center"/>
    </xf>
    <xf numFmtId="165" fontId="6" fillId="18" borderId="6" xfId="0" applyNumberFormat="1" applyFont="1" applyFill="1" applyBorder="1" applyAlignment="1">
      <alignment horizontal="center" vertical="center"/>
    </xf>
    <xf numFmtId="165" fontId="10" fillId="18" borderId="6" xfId="0" applyNumberFormat="1" applyFont="1" applyFill="1" applyBorder="1" applyAlignment="1">
      <alignment horizontal="center" vertical="center"/>
    </xf>
    <xf numFmtId="168" fontId="6" fillId="18" borderId="6" xfId="0" applyNumberFormat="1" applyFont="1" applyFill="1" applyBorder="1" applyAlignment="1">
      <alignment horizontal="left" vertical="center"/>
    </xf>
    <xf numFmtId="0" fontId="10" fillId="18" borderId="6" xfId="0" applyFont="1" applyFill="1" applyBorder="1" applyAlignment="1">
      <alignment horizontal="justify" vertical="center" wrapText="1"/>
    </xf>
    <xf numFmtId="4" fontId="10" fillId="18" borderId="6" xfId="0" applyNumberFormat="1" applyFont="1" applyFill="1" applyBorder="1" applyAlignment="1">
      <alignment horizontal="right" vertical="center" wrapText="1" indent="1"/>
    </xf>
    <xf numFmtId="4" fontId="10" fillId="18" borderId="6" xfId="0" applyNumberFormat="1" applyFont="1" applyFill="1" applyBorder="1" applyAlignment="1">
      <alignment horizontal="center" vertical="center"/>
    </xf>
    <xf numFmtId="41" fontId="10" fillId="18" borderId="6" xfId="0" applyNumberFormat="1" applyFont="1" applyFill="1" applyBorder="1" applyAlignment="1">
      <alignment horizontal="center" vertical="center"/>
    </xf>
    <xf numFmtId="41" fontId="10" fillId="18" borderId="6" xfId="0" applyNumberFormat="1" applyFont="1" applyFill="1" applyBorder="1" applyAlignment="1">
      <alignment vertical="center"/>
    </xf>
    <xf numFmtId="165" fontId="6" fillId="19" borderId="6" xfId="0" applyNumberFormat="1" applyFont="1" applyFill="1" applyBorder="1" applyAlignment="1">
      <alignment horizontal="center" vertical="center"/>
    </xf>
    <xf numFmtId="165" fontId="10" fillId="19" borderId="6" xfId="0" applyNumberFormat="1" applyFont="1" applyFill="1" applyBorder="1" applyAlignment="1">
      <alignment horizontal="center" vertical="center"/>
    </xf>
    <xf numFmtId="168" fontId="6" fillId="19" borderId="6" xfId="0" applyNumberFormat="1" applyFont="1" applyFill="1" applyBorder="1" applyAlignment="1">
      <alignment horizontal="left" vertical="center"/>
    </xf>
    <xf numFmtId="0" fontId="10" fillId="19" borderId="6" xfId="0" applyFont="1" applyFill="1" applyBorder="1" applyAlignment="1">
      <alignment horizontal="justify" vertical="center" wrapText="1"/>
    </xf>
    <xf numFmtId="4" fontId="10" fillId="19" borderId="6" xfId="0" applyNumberFormat="1" applyFont="1" applyFill="1" applyBorder="1" applyAlignment="1">
      <alignment horizontal="right" vertical="center" wrapText="1" indent="1"/>
    </xf>
    <xf numFmtId="4" fontId="10" fillId="19" borderId="6" xfId="0" applyNumberFormat="1" applyFont="1" applyFill="1" applyBorder="1" applyAlignment="1">
      <alignment horizontal="center" vertical="center"/>
    </xf>
    <xf numFmtId="41" fontId="10" fillId="19" borderId="6" xfId="0" applyNumberFormat="1" applyFont="1" applyFill="1" applyBorder="1" applyAlignment="1">
      <alignment horizontal="center" vertical="center"/>
    </xf>
    <xf numFmtId="41" fontId="10" fillId="19" borderId="6" xfId="0" applyNumberFormat="1" applyFont="1" applyFill="1" applyBorder="1" applyAlignment="1">
      <alignment vertical="center"/>
    </xf>
    <xf numFmtId="165" fontId="6" fillId="20" borderId="6" xfId="0" applyNumberFormat="1" applyFont="1" applyFill="1" applyBorder="1" applyAlignment="1">
      <alignment horizontal="center" vertical="center"/>
    </xf>
    <xf numFmtId="165" fontId="10" fillId="20" borderId="6" xfId="0" applyNumberFormat="1" applyFont="1" applyFill="1" applyBorder="1" applyAlignment="1">
      <alignment horizontal="center" vertical="center"/>
    </xf>
    <xf numFmtId="168" fontId="6" fillId="20" borderId="6" xfId="0" applyNumberFormat="1" applyFont="1" applyFill="1" applyBorder="1" applyAlignment="1">
      <alignment horizontal="left" vertical="center"/>
    </xf>
    <xf numFmtId="0" fontId="10" fillId="20" borderId="6" xfId="0" applyFont="1" applyFill="1" applyBorder="1" applyAlignment="1">
      <alignment horizontal="justify" vertical="center" wrapText="1"/>
    </xf>
    <xf numFmtId="4" fontId="10" fillId="20" borderId="6" xfId="0" applyNumberFormat="1" applyFont="1" applyFill="1" applyBorder="1" applyAlignment="1">
      <alignment horizontal="right" vertical="center" wrapText="1" indent="1"/>
    </xf>
    <xf numFmtId="4" fontId="6" fillId="20" borderId="6" xfId="0" applyNumberFormat="1" applyFont="1" applyFill="1" applyBorder="1" applyAlignment="1">
      <alignment horizontal="center" vertical="center"/>
    </xf>
    <xf numFmtId="41" fontId="6" fillId="20" borderId="6" xfId="0" applyNumberFormat="1" applyFont="1" applyFill="1" applyBorder="1" applyAlignment="1">
      <alignment vertical="center"/>
    </xf>
    <xf numFmtId="165" fontId="6" fillId="0" borderId="6" xfId="0" applyNumberFormat="1" applyFont="1" applyBorder="1" applyAlignment="1">
      <alignment horizontal="center" vertical="center"/>
    </xf>
    <xf numFmtId="165" fontId="10" fillId="0" borderId="6" xfId="0" applyNumberFormat="1" applyFont="1" applyBorder="1" applyAlignment="1">
      <alignment horizontal="center" vertical="center"/>
    </xf>
    <xf numFmtId="168" fontId="6" fillId="0" borderId="6" xfId="0" applyNumberFormat="1" applyFont="1" applyBorder="1" applyAlignment="1">
      <alignment horizontal="left" vertical="center"/>
    </xf>
    <xf numFmtId="0" fontId="10" fillId="0" borderId="6" xfId="0" applyFont="1" applyBorder="1" applyAlignment="1">
      <alignment horizontal="justify" vertical="center" wrapText="1"/>
    </xf>
    <xf numFmtId="4" fontId="10" fillId="0" borderId="6" xfId="0" applyNumberFormat="1" applyFont="1" applyBorder="1" applyAlignment="1">
      <alignment horizontal="right" vertical="center" wrapText="1" indent="1"/>
    </xf>
    <xf numFmtId="4" fontId="10" fillId="0" borderId="6" xfId="0" applyNumberFormat="1" applyFont="1" applyBorder="1" applyAlignment="1">
      <alignment horizontal="center" vertical="center"/>
    </xf>
    <xf numFmtId="41" fontId="10" fillId="0" borderId="6" xfId="0" applyNumberFormat="1" applyFont="1" applyBorder="1" applyAlignment="1">
      <alignment horizontal="center" vertical="center"/>
    </xf>
    <xf numFmtId="41" fontId="10" fillId="0" borderId="6" xfId="0" applyNumberFormat="1" applyFont="1" applyBorder="1" applyAlignment="1">
      <alignment vertical="center"/>
    </xf>
    <xf numFmtId="165" fontId="6" fillId="0" borderId="6" xfId="0" applyNumberFormat="1" applyFont="1" applyBorder="1" applyAlignment="1">
      <alignment horizontal="left" vertical="center"/>
    </xf>
    <xf numFmtId="169" fontId="6" fillId="0" borderId="6" xfId="0" applyNumberFormat="1" applyFont="1" applyBorder="1" applyAlignment="1">
      <alignment horizontal="left" vertical="center"/>
    </xf>
    <xf numFmtId="0" fontId="12" fillId="0" borderId="6" xfId="0" applyFont="1" applyBorder="1" applyAlignment="1">
      <alignment horizontal="left" vertical="center" wrapText="1" indent="2"/>
    </xf>
    <xf numFmtId="4" fontId="12" fillId="0" borderId="6" xfId="0" applyNumberFormat="1" applyFont="1" applyBorder="1" applyAlignment="1">
      <alignment horizontal="right" vertical="center" wrapText="1" indent="1"/>
    </xf>
    <xf numFmtId="4" fontId="6" fillId="0" borderId="6" xfId="0" applyNumberFormat="1" applyFont="1" applyBorder="1" applyAlignment="1">
      <alignment horizontal="center" vertical="center"/>
    </xf>
    <xf numFmtId="41" fontId="6" fillId="0" borderId="6" xfId="0" applyNumberFormat="1" applyFont="1" applyBorder="1" applyAlignment="1">
      <alignment vertical="center"/>
    </xf>
    <xf numFmtId="3" fontId="12" fillId="0" borderId="6" xfId="0" applyNumberFormat="1" applyFont="1" applyBorder="1" applyAlignment="1">
      <alignment horizontal="right" vertical="center" wrapText="1" indent="1"/>
    </xf>
    <xf numFmtId="4" fontId="6" fillId="0" borderId="6" xfId="0" applyNumberFormat="1" applyFont="1" applyBorder="1" applyAlignment="1">
      <alignment horizontal="center" vertical="center" wrapText="1"/>
    </xf>
    <xf numFmtId="3" fontId="10" fillId="0" borderId="6" xfId="0" applyNumberFormat="1" applyFont="1" applyBorder="1" applyAlignment="1">
      <alignment horizontal="right" vertical="center" wrapText="1" indent="1"/>
    </xf>
    <xf numFmtId="4" fontId="10" fillId="20" borderId="6" xfId="0" applyNumberFormat="1" applyFont="1" applyFill="1" applyBorder="1" applyAlignment="1">
      <alignment horizontal="center" vertical="center"/>
    </xf>
    <xf numFmtId="41" fontId="10" fillId="20" borderId="6" xfId="0" applyNumberFormat="1" applyFont="1" applyFill="1" applyBorder="1" applyAlignment="1">
      <alignment horizontal="right" vertical="center"/>
    </xf>
    <xf numFmtId="41" fontId="10" fillId="20" borderId="6" xfId="0" applyNumberFormat="1" applyFont="1" applyFill="1" applyBorder="1" applyAlignment="1">
      <alignment horizontal="center" vertical="center"/>
    </xf>
    <xf numFmtId="3" fontId="10" fillId="20" borderId="6" xfId="0" applyNumberFormat="1" applyFont="1" applyFill="1" applyBorder="1" applyAlignment="1">
      <alignment horizontal="right" vertical="center" wrapText="1" indent="1"/>
    </xf>
    <xf numFmtId="0" fontId="12" fillId="0" borderId="6" xfId="0" applyFont="1" applyBorder="1" applyAlignment="1">
      <alignment horizontal="justify" vertical="center" wrapText="1"/>
    </xf>
    <xf numFmtId="3" fontId="10" fillId="19" borderId="6" xfId="0" applyNumberFormat="1" applyFont="1" applyFill="1" applyBorder="1" applyAlignment="1">
      <alignment horizontal="right" vertical="center" wrapText="1" indent="1"/>
    </xf>
    <xf numFmtId="41" fontId="10" fillId="20" borderId="6" xfId="0" applyNumberFormat="1" applyFont="1" applyFill="1" applyBorder="1" applyAlignment="1">
      <alignment vertical="center"/>
    </xf>
    <xf numFmtId="169" fontId="8" fillId="0" borderId="6" xfId="0" applyNumberFormat="1" applyFont="1" applyBorder="1" applyAlignment="1">
      <alignment horizontal="left" vertical="center"/>
    </xf>
    <xf numFmtId="0" fontId="19" fillId="0" borderId="6" xfId="0" applyFont="1" applyBorder="1" applyAlignment="1">
      <alignment horizontal="left" vertical="center" wrapText="1" indent="2"/>
    </xf>
    <xf numFmtId="4" fontId="19" fillId="0" borderId="6" xfId="0" applyNumberFormat="1" applyFont="1" applyBorder="1" applyAlignment="1">
      <alignment horizontal="right" vertical="center" wrapText="1" indent="1"/>
    </xf>
    <xf numFmtId="4" fontId="8" fillId="0" borderId="6" xfId="0" applyNumberFormat="1" applyFont="1" applyBorder="1" applyAlignment="1">
      <alignment horizontal="center" vertical="center"/>
    </xf>
    <xf numFmtId="165" fontId="8" fillId="18" borderId="6" xfId="0" applyNumberFormat="1" applyFont="1" applyFill="1" applyBorder="1" applyAlignment="1">
      <alignment horizontal="center" vertical="center"/>
    </xf>
    <xf numFmtId="165" fontId="20" fillId="18" borderId="6" xfId="0" applyNumberFormat="1" applyFont="1" applyFill="1" applyBorder="1" applyAlignment="1">
      <alignment horizontal="center" vertical="center"/>
    </xf>
    <xf numFmtId="168" fontId="8" fillId="18" borderId="6" xfId="0" applyNumberFormat="1" applyFont="1" applyFill="1" applyBorder="1" applyAlignment="1">
      <alignment horizontal="left" vertical="center"/>
    </xf>
    <xf numFmtId="0" fontId="20" fillId="18" borderId="6" xfId="0" applyFont="1" applyFill="1" applyBorder="1" applyAlignment="1">
      <alignment horizontal="justify" vertical="center" wrapText="1"/>
    </xf>
    <xf numFmtId="4" fontId="20" fillId="18" borderId="6" xfId="0" applyNumberFormat="1" applyFont="1" applyFill="1" applyBorder="1" applyAlignment="1">
      <alignment horizontal="right" vertical="center" wrapText="1" indent="1"/>
    </xf>
    <xf numFmtId="4" fontId="20" fillId="18" borderId="6" xfId="0" applyNumberFormat="1" applyFont="1" applyFill="1" applyBorder="1" applyAlignment="1">
      <alignment horizontal="center" vertical="center"/>
    </xf>
    <xf numFmtId="41" fontId="20" fillId="18" borderId="6" xfId="0" applyNumberFormat="1" applyFont="1" applyFill="1" applyBorder="1" applyAlignment="1">
      <alignment horizontal="center" vertical="center"/>
    </xf>
    <xf numFmtId="41" fontId="20" fillId="18" borderId="6" xfId="0" applyNumberFormat="1" applyFont="1" applyFill="1" applyBorder="1" applyAlignment="1">
      <alignment vertical="center"/>
    </xf>
    <xf numFmtId="3" fontId="20" fillId="18" borderId="6" xfId="0" applyNumberFormat="1" applyFont="1" applyFill="1" applyBorder="1" applyAlignment="1">
      <alignment horizontal="right" vertical="center" wrapText="1" indent="1"/>
    </xf>
    <xf numFmtId="165" fontId="8" fillId="19" borderId="6" xfId="0" applyNumberFormat="1" applyFont="1" applyFill="1" applyBorder="1" applyAlignment="1">
      <alignment horizontal="center" vertical="center"/>
    </xf>
    <xf numFmtId="165" fontId="20" fillId="19" borderId="6" xfId="0" applyNumberFormat="1" applyFont="1" applyFill="1" applyBorder="1" applyAlignment="1">
      <alignment horizontal="center" vertical="center"/>
    </xf>
    <xf numFmtId="168" fontId="8" fillId="19" borderId="6" xfId="0" applyNumberFormat="1" applyFont="1" applyFill="1" applyBorder="1" applyAlignment="1">
      <alignment horizontal="left" vertical="center"/>
    </xf>
    <xf numFmtId="0" fontId="20" fillId="19" borderId="6" xfId="0" applyFont="1" applyFill="1" applyBorder="1" applyAlignment="1">
      <alignment horizontal="justify" vertical="center" wrapText="1"/>
    </xf>
    <xf numFmtId="4" fontId="20" fillId="19" borderId="6" xfId="0" applyNumberFormat="1" applyFont="1" applyFill="1" applyBorder="1" applyAlignment="1">
      <alignment horizontal="right" vertical="center" wrapText="1" indent="1"/>
    </xf>
    <xf numFmtId="4" fontId="20" fillId="19" borderId="6" xfId="0" applyNumberFormat="1" applyFont="1" applyFill="1" applyBorder="1" applyAlignment="1">
      <alignment horizontal="center" vertical="center"/>
    </xf>
    <xf numFmtId="41" fontId="20" fillId="19" borderId="6" xfId="0" applyNumberFormat="1" applyFont="1" applyFill="1" applyBorder="1" applyAlignment="1">
      <alignment horizontal="center" vertical="center"/>
    </xf>
    <xf numFmtId="41" fontId="20" fillId="19" borderId="6" xfId="0" applyNumberFormat="1" applyFont="1" applyFill="1" applyBorder="1" applyAlignment="1">
      <alignment vertical="center"/>
    </xf>
    <xf numFmtId="3" fontId="20" fillId="19" borderId="6" xfId="0" applyNumberFormat="1" applyFont="1" applyFill="1" applyBorder="1" applyAlignment="1">
      <alignment horizontal="right" vertical="center" wrapText="1" indent="1"/>
    </xf>
    <xf numFmtId="165" fontId="8" fillId="20" borderId="6" xfId="0" applyNumberFormat="1" applyFont="1" applyFill="1" applyBorder="1" applyAlignment="1">
      <alignment horizontal="center" vertical="center"/>
    </xf>
    <xf numFmtId="165" fontId="20" fillId="20" borderId="6" xfId="0" applyNumberFormat="1" applyFont="1" applyFill="1" applyBorder="1" applyAlignment="1">
      <alignment horizontal="center" vertical="center"/>
    </xf>
    <xf numFmtId="168" fontId="8" fillId="20" borderId="6" xfId="0" applyNumberFormat="1" applyFont="1" applyFill="1" applyBorder="1" applyAlignment="1">
      <alignment horizontal="left" vertical="center"/>
    </xf>
    <xf numFmtId="0" fontId="20" fillId="20" borderId="6" xfId="0" applyFont="1" applyFill="1" applyBorder="1" applyAlignment="1">
      <alignment horizontal="justify" vertical="center" wrapText="1"/>
    </xf>
    <xf numFmtId="4" fontId="20" fillId="20" borderId="6" xfId="0" applyNumberFormat="1" applyFont="1" applyFill="1" applyBorder="1" applyAlignment="1">
      <alignment horizontal="right" vertical="center" wrapText="1" indent="1"/>
    </xf>
    <xf numFmtId="4" fontId="8" fillId="20" borderId="6" xfId="0" applyNumberFormat="1" applyFont="1" applyFill="1" applyBorder="1" applyAlignment="1">
      <alignment horizontal="center" vertical="center"/>
    </xf>
    <xf numFmtId="41" fontId="8" fillId="20" borderId="6" xfId="0" applyNumberFormat="1" applyFont="1" applyFill="1" applyBorder="1" applyAlignment="1">
      <alignment vertical="center"/>
    </xf>
    <xf numFmtId="3" fontId="20" fillId="20" borderId="6" xfId="0" applyNumberFormat="1" applyFont="1" applyFill="1" applyBorder="1" applyAlignment="1">
      <alignment horizontal="right" vertical="center" wrapText="1" indent="1"/>
    </xf>
    <xf numFmtId="165" fontId="8" fillId="0" borderId="6" xfId="0" applyNumberFormat="1" applyFont="1" applyBorder="1" applyAlignment="1">
      <alignment horizontal="center" vertical="center"/>
    </xf>
    <xf numFmtId="168" fontId="8" fillId="0" borderId="6" xfId="0" applyNumberFormat="1" applyFont="1" applyBorder="1" applyAlignment="1">
      <alignment horizontal="left" vertical="center"/>
    </xf>
    <xf numFmtId="41" fontId="8" fillId="0" borderId="6" xfId="0" applyNumberFormat="1" applyFont="1" applyBorder="1" applyAlignment="1">
      <alignment vertical="center"/>
    </xf>
    <xf numFmtId="3" fontId="10" fillId="18" borderId="6" xfId="0" applyNumberFormat="1" applyFont="1" applyFill="1" applyBorder="1" applyAlignment="1">
      <alignment horizontal="right" vertical="center" wrapText="1" indent="1"/>
    </xf>
    <xf numFmtId="165" fontId="6" fillId="0" borderId="6" xfId="0" applyNumberFormat="1" applyFont="1" applyBorder="1" applyAlignment="1">
      <alignment horizontal="left" vertical="center" wrapText="1"/>
    </xf>
    <xf numFmtId="168" fontId="6" fillId="10" borderId="6" xfId="0" applyNumberFormat="1" applyFont="1" applyFill="1" applyBorder="1" applyAlignment="1">
      <alignment horizontal="left" vertical="center"/>
    </xf>
    <xf numFmtId="0" fontId="12" fillId="10" borderId="6" xfId="0" applyFont="1" applyFill="1" applyBorder="1" applyAlignment="1">
      <alignment horizontal="left" vertical="center" wrapText="1" indent="2"/>
    </xf>
    <xf numFmtId="165" fontId="10" fillId="19" borderId="6" xfId="0" applyNumberFormat="1" applyFont="1" applyFill="1" applyBorder="1" applyAlignment="1">
      <alignment horizontal="left" vertical="center" wrapText="1"/>
    </xf>
    <xf numFmtId="165" fontId="10" fillId="20" borderId="6" xfId="0" applyNumberFormat="1" applyFont="1" applyFill="1" applyBorder="1" applyAlignment="1">
      <alignment horizontal="left" vertical="center" wrapText="1"/>
    </xf>
    <xf numFmtId="165" fontId="10" fillId="16" borderId="6" xfId="0" applyNumberFormat="1" applyFont="1" applyFill="1" applyBorder="1" applyAlignment="1">
      <alignment horizontal="left" vertical="center" wrapText="1"/>
    </xf>
    <xf numFmtId="41" fontId="10" fillId="16" borderId="6" xfId="0" applyNumberFormat="1" applyFont="1" applyFill="1" applyBorder="1" applyAlignment="1">
      <alignment horizontal="center" vertical="center"/>
    </xf>
    <xf numFmtId="41" fontId="10" fillId="16" borderId="6" xfId="0" applyNumberFormat="1" applyFont="1" applyFill="1" applyBorder="1" applyAlignment="1">
      <alignment vertical="center"/>
    </xf>
    <xf numFmtId="3" fontId="6" fillId="16" borderId="6" xfId="0" applyNumberFormat="1" applyFont="1" applyFill="1" applyBorder="1" applyAlignment="1">
      <alignment horizontal="right" vertical="center" wrapText="1" indent="1"/>
    </xf>
    <xf numFmtId="165" fontId="6" fillId="17" borderId="6" xfId="0" applyNumberFormat="1" applyFont="1" applyFill="1" applyBorder="1" applyAlignment="1">
      <alignment horizontal="left" vertical="center" wrapText="1"/>
    </xf>
    <xf numFmtId="0" fontId="6" fillId="17" borderId="6" xfId="0" applyFont="1" applyFill="1" applyBorder="1" applyAlignment="1">
      <alignment horizontal="left" vertical="center"/>
    </xf>
    <xf numFmtId="41" fontId="10" fillId="17" borderId="6" xfId="0" applyNumberFormat="1" applyFont="1" applyFill="1" applyBorder="1" applyAlignment="1">
      <alignment horizontal="center" vertical="center"/>
    </xf>
    <xf numFmtId="3" fontId="6" fillId="17" borderId="6" xfId="0" applyNumberFormat="1" applyFont="1" applyFill="1" applyBorder="1" applyAlignment="1">
      <alignment horizontal="right" vertical="center" wrapText="1" indent="1"/>
    </xf>
    <xf numFmtId="165" fontId="10" fillId="18" borderId="6" xfId="0" applyNumberFormat="1" applyFont="1" applyFill="1" applyBorder="1" applyAlignment="1">
      <alignment horizontal="left" vertical="center" wrapText="1"/>
    </xf>
    <xf numFmtId="165" fontId="6" fillId="19" borderId="6" xfId="0" applyNumberFormat="1" applyFont="1" applyFill="1" applyBorder="1" applyAlignment="1">
      <alignment horizontal="justify" vertical="center" wrapText="1"/>
    </xf>
    <xf numFmtId="4" fontId="6" fillId="19" borderId="6" xfId="0" applyNumberFormat="1" applyFont="1" applyFill="1" applyBorder="1" applyAlignment="1">
      <alignment horizontal="right" vertical="center" wrapText="1" indent="1"/>
    </xf>
    <xf numFmtId="3" fontId="6" fillId="19" borderId="6" xfId="0" applyNumberFormat="1" applyFont="1" applyFill="1" applyBorder="1" applyAlignment="1">
      <alignment horizontal="right" vertical="center" wrapText="1" indent="1"/>
    </xf>
    <xf numFmtId="0" fontId="6" fillId="20" borderId="6" xfId="0" applyFont="1" applyFill="1" applyBorder="1" applyAlignment="1">
      <alignment horizontal="justify" vertical="center" wrapText="1"/>
    </xf>
    <xf numFmtId="4" fontId="6" fillId="20" borderId="6" xfId="0" applyNumberFormat="1" applyFont="1" applyFill="1" applyBorder="1" applyAlignment="1">
      <alignment horizontal="right" vertical="center" wrapText="1" indent="1"/>
    </xf>
    <xf numFmtId="3" fontId="6" fillId="20" borderId="6" xfId="0" applyNumberFormat="1" applyFont="1" applyFill="1" applyBorder="1" applyAlignment="1">
      <alignment horizontal="right" vertical="center" wrapText="1" indent="1"/>
    </xf>
    <xf numFmtId="0" fontId="21" fillId="0" borderId="6" xfId="0" applyFont="1" applyBorder="1" applyAlignment="1">
      <alignment horizontal="left" vertical="center" wrapText="1"/>
    </xf>
    <xf numFmtId="0" fontId="13" fillId="0" borderId="6" xfId="0" applyFont="1" applyBorder="1" applyAlignment="1">
      <alignment horizontal="left" vertical="center" wrapText="1"/>
    </xf>
    <xf numFmtId="165" fontId="6" fillId="17" borderId="6" xfId="0" applyNumberFormat="1" applyFont="1" applyFill="1" applyBorder="1" applyAlignment="1">
      <alignment horizontal="justify" vertical="center"/>
    </xf>
    <xf numFmtId="4" fontId="6" fillId="17" borderId="6" xfId="0" applyNumberFormat="1" applyFont="1" applyFill="1" applyBorder="1" applyAlignment="1">
      <alignment horizontal="right" vertical="center" indent="1"/>
    </xf>
    <xf numFmtId="3" fontId="6" fillId="17" borderId="6" xfId="0" applyNumberFormat="1" applyFont="1" applyFill="1" applyBorder="1" applyAlignment="1">
      <alignment horizontal="right" vertical="center" indent="1"/>
    </xf>
    <xf numFmtId="0" fontId="6" fillId="20" borderId="6" xfId="0" applyFont="1" applyFill="1" applyBorder="1" applyAlignment="1">
      <alignment horizontal="left" vertical="center"/>
    </xf>
    <xf numFmtId="165" fontId="10" fillId="0" borderId="6" xfId="0" applyNumberFormat="1" applyFont="1" applyBorder="1" applyAlignment="1">
      <alignment horizontal="left" vertical="center" wrapText="1"/>
    </xf>
    <xf numFmtId="0" fontId="10" fillId="0" borderId="6" xfId="0" applyFont="1" applyBorder="1" applyAlignment="1">
      <alignment horizontal="left" vertical="center" wrapText="1" indent="3"/>
    </xf>
    <xf numFmtId="170" fontId="6" fillId="0" borderId="6" xfId="0" applyNumberFormat="1" applyFont="1" applyBorder="1" applyAlignment="1">
      <alignment horizontal="left" vertical="center"/>
    </xf>
    <xf numFmtId="0" fontId="12" fillId="0" borderId="6" xfId="0" applyFont="1" applyBorder="1" applyAlignment="1">
      <alignment horizontal="left" vertical="center" wrapText="1" indent="3"/>
    </xf>
    <xf numFmtId="0" fontId="13" fillId="0" borderId="6" xfId="0" applyFont="1" applyBorder="1" applyAlignment="1">
      <alignment horizontal="left" vertical="center" wrapText="1" indent="3"/>
    </xf>
    <xf numFmtId="0" fontId="12" fillId="0" borderId="15" xfId="0" applyFont="1" applyBorder="1" applyAlignment="1">
      <alignment horizontal="left" vertical="center" wrapText="1" indent="3"/>
    </xf>
    <xf numFmtId="41" fontId="6" fillId="0" borderId="6" xfId="0" applyNumberFormat="1" applyFont="1" applyBorder="1" applyAlignment="1">
      <alignment horizontal="right" vertical="center"/>
    </xf>
    <xf numFmtId="41" fontId="6" fillId="0" borderId="6" xfId="0" applyNumberFormat="1" applyFont="1" applyBorder="1" applyAlignment="1">
      <alignment horizontal="center" vertical="center"/>
    </xf>
    <xf numFmtId="0" fontId="12" fillId="0" borderId="6" xfId="0" applyFont="1" applyBorder="1" applyAlignment="1">
      <alignment horizontal="left" vertical="center" wrapText="1"/>
    </xf>
    <xf numFmtId="41" fontId="10" fillId="20" borderId="16" xfId="0" applyNumberFormat="1" applyFont="1" applyFill="1" applyBorder="1" applyAlignment="1">
      <alignment horizontal="right" vertical="center"/>
    </xf>
    <xf numFmtId="41" fontId="6" fillId="0" borderId="16" xfId="0" applyNumberFormat="1" applyFont="1" applyBorder="1" applyAlignment="1">
      <alignment vertical="center"/>
    </xf>
    <xf numFmtId="0" fontId="12" fillId="0" borderId="6" xfId="0" applyFont="1" applyBorder="1" applyAlignment="1">
      <alignment horizontal="left" vertical="center" wrapText="1" indent="4"/>
    </xf>
    <xf numFmtId="165" fontId="6" fillId="0" borderId="10" xfId="0" applyNumberFormat="1" applyFont="1" applyBorder="1" applyAlignment="1">
      <alignment horizontal="center" vertical="center"/>
    </xf>
    <xf numFmtId="165" fontId="6" fillId="0" borderId="10" xfId="0" applyNumberFormat="1" applyFont="1" applyBorder="1" applyAlignment="1">
      <alignment horizontal="left" vertical="center" wrapText="1"/>
    </xf>
    <xf numFmtId="169" fontId="6" fillId="0" borderId="10" xfId="0" applyNumberFormat="1" applyFont="1" applyBorder="1" applyAlignment="1">
      <alignment horizontal="left" vertical="center"/>
    </xf>
    <xf numFmtId="0" fontId="12" fillId="0" borderId="10" xfId="0" applyFont="1" applyBorder="1" applyAlignment="1">
      <alignment horizontal="left" vertical="center" wrapText="1" indent="4"/>
    </xf>
    <xf numFmtId="4" fontId="12" fillId="0" borderId="10" xfId="0" applyNumberFormat="1" applyFont="1" applyBorder="1" applyAlignment="1">
      <alignment horizontal="right" vertical="center" wrapText="1" indent="1"/>
    </xf>
    <xf numFmtId="4" fontId="6" fillId="0" borderId="10" xfId="0" applyNumberFormat="1" applyFont="1" applyBorder="1" applyAlignment="1">
      <alignment horizontal="center" vertical="center"/>
    </xf>
    <xf numFmtId="41" fontId="6" fillId="0" borderId="10" xfId="0" applyNumberFormat="1" applyFont="1" applyBorder="1" applyAlignment="1">
      <alignment vertical="center"/>
    </xf>
    <xf numFmtId="0" fontId="12" fillId="0" borderId="0" xfId="0" applyFont="1" applyAlignment="1">
      <alignment horizontal="justify"/>
    </xf>
    <xf numFmtId="0" fontId="12" fillId="0" borderId="0" xfId="0" applyFont="1" applyAlignment="1">
      <alignment horizontal="right" indent="1"/>
    </xf>
    <xf numFmtId="0" fontId="7" fillId="0" borderId="0" xfId="0" applyFont="1" applyAlignment="1">
      <alignment horizontal="center"/>
    </xf>
    <xf numFmtId="164" fontId="12" fillId="0" borderId="0" xfId="0" applyNumberFormat="1" applyFont="1" applyAlignment="1">
      <alignment horizontal="center" vertical="center"/>
    </xf>
    <xf numFmtId="0" fontId="7" fillId="0" borderId="0" xfId="0" applyFont="1" applyAlignment="1">
      <alignment horizontal="right" indent="1"/>
    </xf>
    <xf numFmtId="0" fontId="12" fillId="7" borderId="2" xfId="3" applyFont="1" applyFill="1" applyBorder="1"/>
    <xf numFmtId="0" fontId="10" fillId="7" borderId="2" xfId="3" applyFont="1" applyFill="1" applyBorder="1" applyAlignment="1">
      <alignment horizontal="center"/>
    </xf>
    <xf numFmtId="0" fontId="12" fillId="7" borderId="2" xfId="3" applyFont="1" applyFill="1" applyBorder="1" applyAlignment="1">
      <alignment horizontal="left"/>
    </xf>
    <xf numFmtId="0" fontId="6" fillId="7" borderId="2" xfId="3" applyFont="1" applyFill="1" applyBorder="1" applyAlignment="1">
      <alignment horizontal="center" vertical="center" wrapText="1"/>
    </xf>
    <xf numFmtId="0" fontId="12" fillId="7" borderId="2" xfId="0" applyFont="1" applyFill="1" applyBorder="1"/>
    <xf numFmtId="0" fontId="10" fillId="7" borderId="2" xfId="0" applyFont="1" applyFill="1" applyBorder="1" applyAlignment="1">
      <alignment horizontal="center"/>
    </xf>
    <xf numFmtId="0" fontId="12" fillId="7" borderId="2" xfId="0" applyFont="1" applyFill="1" applyBorder="1" applyAlignment="1">
      <alignment horizontal="left"/>
    </xf>
    <xf numFmtId="0" fontId="6" fillId="7" borderId="2" xfId="0" applyFont="1" applyFill="1" applyBorder="1" applyAlignment="1">
      <alignment horizontal="center" vertical="center" wrapText="1"/>
    </xf>
    <xf numFmtId="3" fontId="6" fillId="7" borderId="2" xfId="0" applyNumberFormat="1" applyFont="1" applyFill="1" applyBorder="1" applyAlignment="1">
      <alignment horizontal="center" vertical="center" textRotation="90" wrapText="1"/>
    </xf>
    <xf numFmtId="3" fontId="6" fillId="7" borderId="2" xfId="0" applyNumberFormat="1" applyFont="1" applyFill="1" applyBorder="1" applyAlignment="1">
      <alignment vertical="center" textRotation="90" wrapText="1"/>
    </xf>
    <xf numFmtId="0" fontId="0" fillId="0" borderId="0" xfId="0" applyProtection="1"/>
    <xf numFmtId="0" fontId="53" fillId="0" borderId="0" xfId="0" applyFont="1" applyFill="1" applyAlignment="1" applyProtection="1">
      <alignment horizontal="center" vertical="center" wrapText="1"/>
    </xf>
    <xf numFmtId="49" fontId="55" fillId="55" borderId="26" xfId="0" applyNumberFormat="1" applyFont="1" applyFill="1" applyBorder="1" applyAlignment="1" applyProtection="1">
      <alignment horizontal="center" vertical="center" wrapText="1"/>
    </xf>
    <xf numFmtId="0" fontId="52" fillId="0" borderId="0" xfId="0" applyFont="1" applyFill="1" applyBorder="1" applyAlignment="1" applyProtection="1">
      <alignment horizontal="center"/>
    </xf>
    <xf numFmtId="0" fontId="55" fillId="55" borderId="26" xfId="0" applyFont="1" applyFill="1" applyBorder="1" applyAlignment="1" applyProtection="1">
      <alignment horizontal="center" vertical="center" wrapText="1"/>
    </xf>
    <xf numFmtId="0" fontId="3" fillId="0" borderId="41" xfId="0" applyFont="1" applyFill="1" applyBorder="1" applyAlignment="1" applyProtection="1"/>
    <xf numFmtId="49" fontId="3" fillId="0" borderId="41" xfId="0" applyNumberFormat="1" applyFont="1" applyFill="1" applyBorder="1" applyAlignment="1" applyProtection="1"/>
    <xf numFmtId="179" fontId="3" fillId="0" borderId="46" xfId="0" applyNumberFormat="1" applyFont="1" applyFill="1" applyBorder="1" applyAlignment="1" applyProtection="1"/>
    <xf numFmtId="0" fontId="59" fillId="0" borderId="0" xfId="0" applyFont="1" applyAlignment="1" applyProtection="1">
      <alignment horizontal="center" vertical="center" wrapText="1"/>
    </xf>
    <xf numFmtId="4" fontId="60" fillId="0" borderId="48" xfId="0" applyNumberFormat="1" applyFont="1" applyBorder="1" applyProtection="1"/>
    <xf numFmtId="0" fontId="4" fillId="61" borderId="48" xfId="0" applyFont="1" applyFill="1" applyBorder="1" applyAlignment="1" applyProtection="1">
      <alignment horizontal="center" vertical="center" wrapText="1"/>
    </xf>
    <xf numFmtId="0" fontId="61" fillId="62" borderId="48" xfId="0" applyFont="1" applyFill="1" applyBorder="1" applyAlignment="1" applyProtection="1">
      <alignment horizontal="center" vertical="center" wrapText="1"/>
    </xf>
    <xf numFmtId="0" fontId="61" fillId="63" borderId="49" xfId="0" applyFont="1" applyFill="1" applyBorder="1" applyAlignment="1" applyProtection="1">
      <alignment horizontal="center" vertical="center"/>
    </xf>
    <xf numFmtId="0" fontId="61" fillId="20" borderId="50" xfId="0" applyFont="1" applyFill="1" applyBorder="1" applyAlignment="1" applyProtection="1">
      <alignment horizontal="center" vertical="center" wrapText="1"/>
    </xf>
    <xf numFmtId="0" fontId="61" fillId="20" borderId="12" xfId="0" applyFont="1" applyFill="1" applyBorder="1" applyAlignment="1" applyProtection="1">
      <alignment horizontal="center" vertical="center" wrapText="1"/>
    </xf>
    <xf numFmtId="0" fontId="61" fillId="62" borderId="13" xfId="0" applyFont="1" applyFill="1" applyBorder="1" applyAlignment="1" applyProtection="1">
      <alignment horizontal="center" vertical="center" wrapText="1"/>
    </xf>
    <xf numFmtId="0" fontId="61" fillId="63" borderId="48" xfId="0" applyFont="1" applyFill="1" applyBorder="1" applyAlignment="1" applyProtection="1">
      <alignment horizontal="center" vertical="center"/>
    </xf>
    <xf numFmtId="0" fontId="60" fillId="0" borderId="48" xfId="0" applyFont="1" applyBorder="1" applyProtection="1"/>
    <xf numFmtId="0" fontId="4" fillId="61" borderId="48" xfId="0" applyFont="1" applyFill="1" applyBorder="1" applyProtection="1"/>
    <xf numFmtId="177" fontId="0" fillId="20" borderId="51" xfId="0" applyNumberFormat="1" applyFill="1" applyBorder="1" applyAlignment="1" applyProtection="1">
      <alignment horizontal="center" vertical="center"/>
      <protection locked="0"/>
    </xf>
    <xf numFmtId="16" fontId="62" fillId="20" borderId="52" xfId="0" applyNumberFormat="1" applyFont="1" applyFill="1" applyBorder="1" applyAlignment="1" applyProtection="1">
      <alignment horizontal="center" vertical="center"/>
      <protection locked="0"/>
    </xf>
    <xf numFmtId="177" fontId="0" fillId="20" borderId="53" xfId="0" applyNumberFormat="1" applyFill="1" applyBorder="1" applyAlignment="1" applyProtection="1">
      <alignment horizontal="center" vertical="center"/>
      <protection locked="0"/>
    </xf>
    <xf numFmtId="177" fontId="0" fillId="20" borderId="54" xfId="0" applyNumberFormat="1" applyFill="1" applyBorder="1" applyAlignment="1" applyProtection="1">
      <alignment horizontal="center" vertical="center"/>
      <protection locked="0"/>
    </xf>
    <xf numFmtId="177" fontId="0" fillId="20" borderId="55" xfId="0" applyNumberFormat="1" applyFill="1" applyBorder="1" applyAlignment="1" applyProtection="1">
      <alignment horizontal="center" vertical="center"/>
      <protection locked="0"/>
    </xf>
    <xf numFmtId="16" fontId="62" fillId="20" borderId="51" xfId="0" applyNumberFormat="1" applyFont="1" applyFill="1" applyBorder="1" applyAlignment="1" applyProtection="1">
      <alignment horizontal="center" vertical="center"/>
      <protection locked="0"/>
    </xf>
    <xf numFmtId="180" fontId="60" fillId="0" borderId="0" xfId="1" applyNumberFormat="1" applyFont="1" applyAlignment="1">
      <alignment horizontal="right"/>
    </xf>
    <xf numFmtId="177" fontId="0" fillId="0" borderId="51" xfId="0" applyNumberFormat="1" applyBorder="1" applyAlignment="1" applyProtection="1">
      <alignment horizontal="center" vertical="center"/>
      <protection locked="0"/>
    </xf>
    <xf numFmtId="16" fontId="0" fillId="0" borderId="52" xfId="0" applyNumberFormat="1" applyBorder="1" applyAlignment="1" applyProtection="1">
      <alignment horizontal="center" vertical="center"/>
      <protection locked="0"/>
    </xf>
    <xf numFmtId="177" fontId="0" fillId="0" borderId="56" xfId="0" applyNumberFormat="1" applyBorder="1" applyAlignment="1" applyProtection="1">
      <alignment horizontal="center" vertical="center"/>
      <protection locked="0"/>
    </xf>
    <xf numFmtId="177" fontId="0" fillId="0" borderId="57" xfId="0" applyNumberFormat="1" applyBorder="1" applyAlignment="1" applyProtection="1">
      <alignment horizontal="center" vertical="center"/>
      <protection locked="0"/>
    </xf>
    <xf numFmtId="177" fontId="0" fillId="0" borderId="58" xfId="0" applyNumberFormat="1" applyBorder="1" applyAlignment="1" applyProtection="1">
      <alignment horizontal="center" vertical="center"/>
    </xf>
    <xf numFmtId="16" fontId="0" fillId="0" borderId="51" xfId="0" applyNumberFormat="1" applyBorder="1" applyAlignment="1" applyProtection="1">
      <alignment horizontal="center" vertical="center"/>
      <protection locked="0"/>
    </xf>
    <xf numFmtId="180" fontId="63" fillId="0" borderId="0" xfId="1" applyNumberFormat="1" applyFont="1" applyAlignment="1">
      <alignment horizontal="right"/>
    </xf>
    <xf numFmtId="177" fontId="0" fillId="0" borderId="59" xfId="0" applyNumberFormat="1" applyBorder="1" applyAlignment="1" applyProtection="1">
      <alignment horizontal="center" vertical="center"/>
      <protection locked="0"/>
    </xf>
    <xf numFmtId="16" fontId="0" fillId="0" borderId="35" xfId="0" applyNumberFormat="1" applyBorder="1" applyAlignment="1" applyProtection="1">
      <alignment horizontal="center" vertical="center"/>
      <protection locked="0"/>
    </xf>
    <xf numFmtId="177" fontId="0" fillId="0" borderId="60" xfId="0" applyNumberFormat="1" applyBorder="1" applyAlignment="1" applyProtection="1">
      <alignment horizontal="center" vertical="center"/>
      <protection locked="0"/>
    </xf>
    <xf numFmtId="177" fontId="0" fillId="0" borderId="36" xfId="0" applyNumberFormat="1" applyBorder="1" applyAlignment="1" applyProtection="1">
      <alignment horizontal="center" vertical="center"/>
      <protection locked="0"/>
    </xf>
    <xf numFmtId="177" fontId="0" fillId="0" borderId="61" xfId="0" applyNumberFormat="1" applyBorder="1" applyAlignment="1" applyProtection="1">
      <alignment horizontal="center" vertical="center"/>
    </xf>
    <xf numFmtId="16" fontId="0" fillId="0" borderId="59" xfId="0" applyNumberFormat="1" applyBorder="1" applyAlignment="1" applyProtection="1">
      <alignment horizontal="center" vertical="center"/>
      <protection locked="0"/>
    </xf>
    <xf numFmtId="16" fontId="4" fillId="61" borderId="48" xfId="0" applyNumberFormat="1" applyFont="1" applyFill="1" applyBorder="1" applyProtection="1"/>
    <xf numFmtId="177" fontId="0" fillId="0" borderId="59" xfId="0" applyNumberFormat="1" applyFill="1" applyBorder="1" applyAlignment="1" applyProtection="1">
      <alignment horizontal="center" vertical="center"/>
      <protection locked="0"/>
    </xf>
    <xf numFmtId="16" fontId="4" fillId="64" borderId="48" xfId="0" applyNumberFormat="1" applyFont="1" applyFill="1" applyBorder="1" applyProtection="1"/>
    <xf numFmtId="177" fontId="0" fillId="0" borderId="62" xfId="0" applyNumberFormat="1" applyBorder="1" applyAlignment="1" applyProtection="1">
      <alignment horizontal="center" vertical="center"/>
      <protection locked="0"/>
    </xf>
    <xf numFmtId="177" fontId="0" fillId="0" borderId="63" xfId="0" applyNumberFormat="1" applyBorder="1" applyAlignment="1" applyProtection="1">
      <alignment horizontal="center" vertical="center"/>
      <protection locked="0"/>
    </xf>
    <xf numFmtId="177" fontId="0" fillId="0" borderId="64" xfId="0" applyNumberFormat="1" applyBorder="1" applyAlignment="1" applyProtection="1">
      <alignment horizontal="center" vertical="center"/>
    </xf>
    <xf numFmtId="16" fontId="2" fillId="60" borderId="0" xfId="0" applyNumberFormat="1" applyFont="1" applyFill="1" applyAlignment="1" applyProtection="1">
      <alignment horizontal="center" vertical="center"/>
    </xf>
    <xf numFmtId="177" fontId="3" fillId="20" borderId="0" xfId="0" applyNumberFormat="1" applyFont="1" applyFill="1" applyAlignment="1" applyProtection="1">
      <alignment horizontal="center" vertical="center"/>
    </xf>
    <xf numFmtId="16" fontId="3" fillId="0" borderId="0" xfId="0" applyNumberFormat="1" applyFont="1" applyAlignment="1" applyProtection="1">
      <alignment horizontal="center" vertical="center"/>
    </xf>
    <xf numFmtId="0" fontId="0" fillId="0" borderId="0" xfId="0" applyFill="1" applyProtection="1"/>
    <xf numFmtId="16" fontId="64" fillId="0" borderId="0" xfId="0" applyNumberFormat="1" applyFont="1" applyFill="1" applyAlignment="1" applyProtection="1">
      <alignment horizontal="center" vertical="center"/>
    </xf>
    <xf numFmtId="177" fontId="3" fillId="0" borderId="0" xfId="0" applyNumberFormat="1" applyFont="1" applyFill="1" applyAlignment="1" applyProtection="1">
      <alignment horizontal="center" vertical="center"/>
    </xf>
    <xf numFmtId="16" fontId="2" fillId="0" borderId="0" xfId="0" applyNumberFormat="1" applyFont="1" applyFill="1" applyAlignment="1" applyProtection="1">
      <alignment horizontal="center" vertical="center"/>
    </xf>
    <xf numFmtId="16" fontId="3" fillId="0" borderId="0" xfId="0" applyNumberFormat="1" applyFont="1" applyFill="1" applyAlignment="1" applyProtection="1">
      <alignment horizontal="center" vertical="center"/>
    </xf>
    <xf numFmtId="4" fontId="3" fillId="0" borderId="0" xfId="0" applyNumberFormat="1" applyFont="1" applyFill="1" applyAlignment="1" applyProtection="1">
      <alignment horizontal="center" vertical="center"/>
    </xf>
    <xf numFmtId="4" fontId="0" fillId="0" borderId="0" xfId="0" applyNumberFormat="1" applyAlignment="1" applyProtection="1">
      <alignment horizontal="center" vertical="center"/>
    </xf>
    <xf numFmtId="16" fontId="0" fillId="0" borderId="0" xfId="0" applyNumberFormat="1" applyAlignment="1" applyProtection="1">
      <alignment horizontal="center" vertical="center"/>
    </xf>
    <xf numFmtId="0" fontId="65" fillId="0" borderId="0" xfId="0" applyFont="1" applyProtection="1">
      <protection locked="0"/>
    </xf>
    <xf numFmtId="0" fontId="66" fillId="0" borderId="0" xfId="0" applyFont="1" applyAlignment="1" applyProtection="1">
      <alignment horizontal="justify"/>
      <protection locked="0"/>
    </xf>
    <xf numFmtId="0" fontId="67" fillId="0" borderId="0" xfId="0" applyFont="1" applyFill="1" applyProtection="1">
      <protection locked="0"/>
    </xf>
    <xf numFmtId="164" fontId="69" fillId="0" borderId="0" xfId="2" applyNumberFormat="1" applyFont="1" applyAlignment="1" applyProtection="1">
      <alignment horizontal="center" vertical="center"/>
      <protection locked="0"/>
    </xf>
    <xf numFmtId="0" fontId="65" fillId="0" borderId="0" xfId="0" applyFont="1" applyFill="1" applyProtection="1">
      <protection locked="0"/>
    </xf>
    <xf numFmtId="0" fontId="14" fillId="0" borderId="0" xfId="0" applyFont="1" applyFill="1" applyBorder="1" applyAlignment="1" applyProtection="1">
      <alignment horizontal="right" vertical="center" wrapText="1"/>
      <protection locked="0"/>
    </xf>
    <xf numFmtId="0" fontId="70" fillId="0" borderId="0" xfId="0" applyFont="1" applyFill="1" applyAlignment="1" applyProtection="1">
      <alignment vertical="center"/>
      <protection locked="0"/>
    </xf>
    <xf numFmtId="43" fontId="71" fillId="0" borderId="0" xfId="2" applyFont="1" applyFill="1" applyProtection="1">
      <protection locked="0"/>
    </xf>
    <xf numFmtId="164" fontId="69" fillId="0" borderId="0" xfId="2" applyNumberFormat="1" applyFont="1" applyFill="1" applyBorder="1" applyAlignment="1" applyProtection="1">
      <alignment horizontal="centerContinuous" vertical="center"/>
      <protection locked="0"/>
    </xf>
    <xf numFmtId="3" fontId="14" fillId="66" borderId="2" xfId="0" applyNumberFormat="1" applyFont="1" applyFill="1" applyBorder="1" applyAlignment="1" applyProtection="1">
      <alignment horizontal="center" vertical="center" wrapText="1"/>
      <protection locked="0"/>
    </xf>
    <xf numFmtId="3" fontId="14" fillId="4" borderId="2" xfId="0" applyNumberFormat="1" applyFont="1" applyFill="1" applyBorder="1" applyAlignment="1" applyProtection="1">
      <alignment horizontal="center" vertical="center" wrapText="1"/>
      <protection locked="0"/>
    </xf>
    <xf numFmtId="3" fontId="15" fillId="65" borderId="6" xfId="0" applyNumberFormat="1" applyFont="1" applyFill="1" applyBorder="1" applyAlignment="1" applyProtection="1">
      <alignment horizontal="center" vertical="center" wrapText="1"/>
      <protection locked="0"/>
    </xf>
    <xf numFmtId="3" fontId="69" fillId="0" borderId="0" xfId="0" applyNumberFormat="1" applyFont="1" applyFill="1" applyBorder="1" applyAlignment="1" applyProtection="1">
      <alignment horizontal="center" vertical="center" wrapText="1"/>
      <protection locked="0"/>
    </xf>
    <xf numFmtId="0" fontId="72" fillId="0" borderId="6" xfId="0" applyNumberFormat="1" applyFont="1" applyBorder="1" applyAlignment="1" applyProtection="1">
      <alignment horizontal="center" vertical="center"/>
      <protection locked="0"/>
    </xf>
    <xf numFmtId="0" fontId="14" fillId="0" borderId="6" xfId="0" applyFont="1" applyBorder="1" applyAlignment="1" applyProtection="1">
      <alignment horizontal="justify" vertical="center"/>
      <protection locked="0"/>
    </xf>
    <xf numFmtId="4" fontId="14" fillId="0" borderId="6" xfId="0" applyNumberFormat="1" applyFont="1" applyBorder="1" applyAlignment="1" applyProtection="1">
      <alignment horizontal="center" vertical="center"/>
    </xf>
    <xf numFmtId="43" fontId="69" fillId="0" borderId="0" xfId="2" applyFont="1" applyFill="1" applyBorder="1" applyAlignment="1" applyProtection="1">
      <alignment horizontal="right" vertical="center"/>
      <protection locked="0"/>
    </xf>
    <xf numFmtId="43" fontId="67" fillId="0" borderId="0" xfId="2" applyFont="1" applyFill="1" applyProtection="1">
      <protection locked="0"/>
    </xf>
    <xf numFmtId="165" fontId="16" fillId="0" borderId="2" xfId="0" applyNumberFormat="1" applyFont="1" applyFill="1" applyBorder="1" applyAlignment="1" applyProtection="1">
      <alignment horizontal="center" vertical="center" wrapText="1"/>
      <protection locked="0"/>
    </xf>
    <xf numFmtId="4" fontId="73" fillId="0" borderId="2" xfId="0" applyNumberFormat="1" applyFont="1" applyFill="1" applyBorder="1" applyAlignment="1" applyProtection="1">
      <alignment horizontal="right" vertical="center"/>
    </xf>
    <xf numFmtId="4" fontId="68" fillId="0" borderId="2" xfId="0" applyNumberFormat="1" applyFont="1" applyFill="1" applyBorder="1" applyAlignment="1" applyProtection="1">
      <alignment horizontal="right" vertical="center"/>
    </xf>
    <xf numFmtId="165" fontId="16" fillId="66" borderId="10" xfId="0" applyNumberFormat="1" applyFont="1" applyFill="1" applyBorder="1" applyAlignment="1" applyProtection="1">
      <alignment horizontal="center" vertical="center" wrapText="1"/>
      <protection locked="0"/>
    </xf>
    <xf numFmtId="4" fontId="73" fillId="0" borderId="10" xfId="0" applyNumberFormat="1" applyFont="1" applyFill="1" applyBorder="1" applyAlignment="1" applyProtection="1">
      <alignment horizontal="right" vertical="center"/>
    </xf>
    <xf numFmtId="4" fontId="68" fillId="0" borderId="10" xfId="0" applyNumberFormat="1" applyFont="1" applyFill="1" applyBorder="1" applyAlignment="1" applyProtection="1">
      <alignment horizontal="right" vertical="center"/>
    </xf>
    <xf numFmtId="165" fontId="14" fillId="0" borderId="14" xfId="0" applyNumberFormat="1" applyFont="1" applyFill="1" applyBorder="1" applyAlignment="1" applyProtection="1">
      <alignment horizontal="center" vertical="center"/>
      <protection locked="0"/>
    </xf>
    <xf numFmtId="165" fontId="14" fillId="0" borderId="14" xfId="0" applyNumberFormat="1" applyFont="1" applyFill="1" applyBorder="1" applyAlignment="1" applyProtection="1">
      <alignment horizontal="center" vertical="center" wrapText="1"/>
      <protection locked="0"/>
    </xf>
    <xf numFmtId="4" fontId="74" fillId="0" borderId="14" xfId="0" applyNumberFormat="1" applyFont="1" applyFill="1" applyBorder="1" applyAlignment="1" applyProtection="1">
      <alignment horizontal="right" vertical="center"/>
    </xf>
    <xf numFmtId="165" fontId="69" fillId="0" borderId="4" xfId="0" applyNumberFormat="1" applyFont="1" applyFill="1" applyBorder="1" applyAlignment="1" applyProtection="1">
      <alignment horizontal="center" vertical="center"/>
      <protection locked="0"/>
    </xf>
    <xf numFmtId="165" fontId="16" fillId="0" borderId="4" xfId="0" applyNumberFormat="1" applyFont="1" applyFill="1" applyBorder="1" applyAlignment="1" applyProtection="1">
      <alignment horizontal="justify" vertical="center"/>
      <protection locked="0"/>
    </xf>
    <xf numFmtId="4" fontId="69" fillId="0" borderId="4" xfId="0" applyNumberFormat="1" applyFont="1" applyFill="1" applyBorder="1" applyAlignment="1" applyProtection="1">
      <alignment horizontal="right" vertical="center"/>
      <protection locked="0"/>
    </xf>
    <xf numFmtId="4" fontId="69" fillId="0" borderId="0" xfId="0" applyNumberFormat="1" applyFont="1" applyFill="1" applyBorder="1" applyAlignment="1" applyProtection="1">
      <alignment horizontal="right" vertical="center"/>
      <protection locked="0"/>
    </xf>
    <xf numFmtId="0" fontId="67" fillId="0" borderId="0" xfId="0" applyFont="1" applyFill="1" applyBorder="1" applyProtection="1">
      <protection locked="0"/>
    </xf>
    <xf numFmtId="165" fontId="69" fillId="0" borderId="0" xfId="0" applyNumberFormat="1" applyFont="1" applyFill="1" applyBorder="1" applyAlignment="1" applyProtection="1">
      <alignment horizontal="center" vertical="center"/>
      <protection locked="0"/>
    </xf>
    <xf numFmtId="165" fontId="16" fillId="0" borderId="0" xfId="0" applyNumberFormat="1" applyFont="1" applyFill="1" applyBorder="1" applyAlignment="1" applyProtection="1">
      <alignment horizontal="justify" vertical="center"/>
      <protection locked="0"/>
    </xf>
    <xf numFmtId="3" fontId="14" fillId="68" borderId="2" xfId="0" applyNumberFormat="1" applyFont="1" applyFill="1" applyBorder="1" applyAlignment="1" applyProtection="1">
      <alignment horizontal="center" vertical="center" wrapText="1"/>
      <protection locked="0"/>
    </xf>
    <xf numFmtId="3" fontId="15" fillId="67" borderId="6" xfId="0" applyNumberFormat="1" applyFont="1" applyFill="1" applyBorder="1" applyAlignment="1" applyProtection="1">
      <alignment horizontal="center" vertical="center" wrapText="1"/>
      <protection locked="0"/>
    </xf>
    <xf numFmtId="165" fontId="16" fillId="68" borderId="10" xfId="0" applyNumberFormat="1" applyFont="1" applyFill="1" applyBorder="1" applyAlignment="1" applyProtection="1">
      <alignment horizontal="center" vertical="center" wrapText="1"/>
      <protection locked="0"/>
    </xf>
    <xf numFmtId="0" fontId="67" fillId="0" borderId="0" xfId="0" applyFont="1" applyProtection="1">
      <protection locked="0"/>
    </xf>
    <xf numFmtId="0" fontId="75" fillId="0" borderId="0" xfId="0" applyFont="1" applyProtection="1">
      <protection locked="0"/>
    </xf>
    <xf numFmtId="164" fontId="69" fillId="0" borderId="0" xfId="2" applyNumberFormat="1" applyFont="1" applyAlignment="1" applyProtection="1">
      <alignment horizontal="left" vertical="center"/>
      <protection locked="0"/>
    </xf>
    <xf numFmtId="0" fontId="76" fillId="0" borderId="0" xfId="0" applyFont="1"/>
    <xf numFmtId="164" fontId="69" fillId="57" borderId="0" xfId="2" applyNumberFormat="1" applyFont="1" applyFill="1" applyAlignment="1" applyProtection="1">
      <alignment horizontal="left" vertical="center"/>
      <protection locked="0"/>
    </xf>
    <xf numFmtId="0" fontId="78" fillId="10" borderId="0" xfId="0" applyFont="1" applyFill="1" applyAlignment="1">
      <alignment vertical="center"/>
    </xf>
    <xf numFmtId="0" fontId="76" fillId="0" borderId="0" xfId="0" applyFont="1" applyAlignment="1">
      <alignment wrapText="1"/>
    </xf>
    <xf numFmtId="0" fontId="78" fillId="0" borderId="0" xfId="0" applyFont="1" applyBorder="1" applyAlignment="1">
      <alignment vertical="center" wrapText="1"/>
    </xf>
    <xf numFmtId="0" fontId="76" fillId="0" borderId="0" xfId="0" applyFont="1" applyBorder="1" applyAlignment="1">
      <alignment horizontal="justify" vertical="center" wrapText="1"/>
    </xf>
    <xf numFmtId="0" fontId="53" fillId="20" borderId="0" xfId="0" applyFont="1" applyFill="1" applyBorder="1" applyAlignment="1">
      <alignment vertical="center" wrapText="1"/>
    </xf>
    <xf numFmtId="0" fontId="76" fillId="20" borderId="0" xfId="0" applyFont="1" applyFill="1" applyBorder="1" applyAlignment="1">
      <alignment horizontal="justify" vertical="center" wrapText="1"/>
    </xf>
    <xf numFmtId="0" fontId="53" fillId="0" borderId="0" xfId="0" applyFont="1" applyFill="1" applyBorder="1" applyAlignment="1">
      <alignment vertical="center" wrapText="1"/>
    </xf>
    <xf numFmtId="0" fontId="76" fillId="0" borderId="0" xfId="0" applyFont="1" applyFill="1" applyBorder="1" applyAlignment="1">
      <alignment horizontal="justify" vertical="center" wrapText="1"/>
    </xf>
    <xf numFmtId="0" fontId="76" fillId="0" borderId="0" xfId="0" applyFont="1" applyFill="1"/>
    <xf numFmtId="0" fontId="78" fillId="10" borderId="0" xfId="0" applyFont="1" applyFill="1" applyAlignment="1">
      <alignment horizontal="justify" vertical="center"/>
    </xf>
    <xf numFmtId="0" fontId="76" fillId="0" borderId="0" xfId="0" applyFont="1" applyAlignment="1">
      <alignment horizontal="justify"/>
    </xf>
    <xf numFmtId="0" fontId="53" fillId="0" borderId="0" xfId="0" applyFont="1" applyAlignment="1">
      <alignment wrapText="1"/>
    </xf>
    <xf numFmtId="0" fontId="76" fillId="0" borderId="0" xfId="0" applyFont="1" applyAlignment="1">
      <alignment horizontal="left" vertical="center"/>
    </xf>
    <xf numFmtId="0" fontId="55" fillId="56" borderId="27" xfId="0" applyFont="1" applyFill="1" applyBorder="1" applyAlignment="1" applyProtection="1">
      <alignment vertical="center" wrapText="1"/>
    </xf>
    <xf numFmtId="0" fontId="55" fillId="59" borderId="27" xfId="0" applyFont="1" applyFill="1" applyBorder="1" applyAlignment="1" applyProtection="1">
      <alignment horizontal="center" vertical="center" wrapText="1"/>
    </xf>
    <xf numFmtId="0" fontId="53" fillId="20" borderId="0" xfId="0" applyFont="1" applyFill="1"/>
    <xf numFmtId="0" fontId="53" fillId="0" borderId="0" xfId="0" applyFont="1"/>
    <xf numFmtId="0" fontId="53" fillId="0" borderId="0" xfId="0" applyFont="1" applyAlignment="1">
      <alignment vertical="center"/>
    </xf>
    <xf numFmtId="0" fontId="76" fillId="0" borderId="0" xfId="0" applyFont="1" applyAlignment="1">
      <alignment vertical="center" wrapText="1"/>
    </xf>
    <xf numFmtId="0" fontId="53" fillId="0" borderId="0" xfId="0" applyFont="1" applyAlignment="1">
      <alignment vertical="center" wrapText="1"/>
    </xf>
    <xf numFmtId="0" fontId="55" fillId="65" borderId="27" xfId="0" applyFont="1" applyFill="1" applyBorder="1" applyAlignment="1" applyProtection="1">
      <alignment horizontal="center" vertical="center" wrapText="1"/>
      <protection locked="0"/>
    </xf>
    <xf numFmtId="0" fontId="76" fillId="0" borderId="0" xfId="0" applyFont="1" applyAlignment="1">
      <alignment horizontal="left" vertical="center" wrapText="1"/>
    </xf>
    <xf numFmtId="0" fontId="79" fillId="0" borderId="0" xfId="0" applyFont="1"/>
    <xf numFmtId="164" fontId="69" fillId="0" borderId="0" xfId="2" applyNumberFormat="1" applyFont="1" applyAlignment="1" applyProtection="1">
      <alignment vertical="center"/>
    </xf>
    <xf numFmtId="164" fontId="69" fillId="0" borderId="0" xfId="2" applyNumberFormat="1" applyFont="1" applyAlignment="1">
      <alignment vertical="center"/>
    </xf>
    <xf numFmtId="164" fontId="69" fillId="4" borderId="0" xfId="2" applyNumberFormat="1" applyFont="1" applyFill="1" applyAlignment="1" applyProtection="1">
      <alignment vertical="center"/>
    </xf>
    <xf numFmtId="164" fontId="69" fillId="4" borderId="0" xfId="2" applyNumberFormat="1" applyFont="1" applyFill="1" applyAlignment="1">
      <alignment vertical="center" wrapText="1"/>
    </xf>
    <xf numFmtId="164" fontId="69" fillId="0" borderId="0" xfId="2" applyNumberFormat="1" applyFont="1" applyAlignment="1">
      <alignment horizontal="center" vertical="center"/>
    </xf>
    <xf numFmtId="0" fontId="69" fillId="0" borderId="0" xfId="0" applyFont="1"/>
    <xf numFmtId="164" fontId="69" fillId="4" borderId="0" xfId="2" applyNumberFormat="1" applyFont="1" applyFill="1" applyAlignment="1">
      <alignment horizontal="center" vertical="center" wrapText="1"/>
    </xf>
    <xf numFmtId="164" fontId="69" fillId="4" borderId="0" xfId="2" applyNumberFormat="1" applyFont="1" applyFill="1" applyAlignment="1" applyProtection="1">
      <alignment vertical="center"/>
      <protection locked="0"/>
    </xf>
    <xf numFmtId="0" fontId="81" fillId="0" borderId="0" xfId="0" applyFont="1" applyBorder="1" applyAlignment="1">
      <alignment horizontal="left" vertical="center"/>
    </xf>
    <xf numFmtId="0" fontId="79" fillId="0" borderId="0" xfId="0" applyFont="1" applyAlignment="1">
      <alignment horizontal="justify"/>
    </xf>
    <xf numFmtId="14" fontId="81" fillId="0" borderId="0" xfId="0" applyNumberFormat="1" applyFont="1" applyBorder="1" applyAlignment="1">
      <alignment vertical="center"/>
    </xf>
    <xf numFmtId="164" fontId="69" fillId="4" borderId="0" xfId="2" applyNumberFormat="1" applyFont="1" applyFill="1" applyAlignment="1" applyProtection="1">
      <alignment horizontal="center" vertical="center"/>
      <protection locked="0"/>
    </xf>
    <xf numFmtId="0" fontId="81" fillId="0" borderId="0" xfId="0" applyFont="1" applyBorder="1" applyAlignment="1">
      <alignment horizontal="right" vertical="center"/>
    </xf>
    <xf numFmtId="164" fontId="69" fillId="0" borderId="0" xfId="2" applyNumberFormat="1" applyFont="1" applyAlignment="1">
      <alignment horizontal="centerContinuous" vertical="center"/>
    </xf>
    <xf numFmtId="14" fontId="79" fillId="0" borderId="66" xfId="0" applyNumberFormat="1" applyFont="1" applyBorder="1" applyAlignment="1"/>
    <xf numFmtId="0" fontId="79" fillId="0" borderId="66" xfId="0" applyFont="1" applyBorder="1" applyAlignment="1">
      <alignment horizontal="left" vertical="center"/>
    </xf>
    <xf numFmtId="14" fontId="81" fillId="0" borderId="66" xfId="0" applyNumberFormat="1" applyFont="1" applyBorder="1" applyAlignment="1">
      <alignment vertical="center"/>
    </xf>
    <xf numFmtId="0" fontId="79" fillId="0" borderId="66" xfId="0" applyFont="1" applyBorder="1" applyAlignment="1"/>
    <xf numFmtId="3" fontId="69" fillId="0" borderId="0" xfId="0" applyNumberFormat="1" applyFont="1" applyAlignment="1">
      <alignment horizontal="center" vertical="center" wrapText="1"/>
    </xf>
    <xf numFmtId="4" fontId="69" fillId="0" borderId="0" xfId="0" applyNumberFormat="1" applyFont="1" applyAlignment="1">
      <alignment horizontal="right" vertical="center"/>
    </xf>
    <xf numFmtId="3" fontId="82" fillId="58" borderId="2" xfId="0" applyNumberFormat="1" applyFont="1" applyFill="1" applyBorder="1" applyAlignment="1">
      <alignment horizontal="center" vertical="center" wrapText="1"/>
    </xf>
    <xf numFmtId="3" fontId="82" fillId="58" borderId="6" xfId="0" applyNumberFormat="1" applyFont="1" applyFill="1" applyBorder="1" applyAlignment="1">
      <alignment horizontal="center" vertical="center" wrapText="1"/>
    </xf>
    <xf numFmtId="164" fontId="16" fillId="20" borderId="67" xfId="0" applyNumberFormat="1" applyFont="1" applyFill="1" applyBorder="1" applyAlignment="1">
      <alignment horizontal="center" vertical="center" wrapText="1"/>
    </xf>
    <xf numFmtId="0" fontId="82" fillId="58" borderId="14" xfId="0" applyFont="1" applyFill="1" applyBorder="1" applyAlignment="1">
      <alignment horizontal="center" vertical="center"/>
    </xf>
    <xf numFmtId="4" fontId="69" fillId="0" borderId="14" xfId="0" applyNumberFormat="1" applyFont="1" applyFill="1" applyBorder="1" applyAlignment="1">
      <alignment horizontal="right" vertical="center"/>
    </xf>
    <xf numFmtId="164" fontId="69" fillId="0" borderId="2" xfId="0" applyNumberFormat="1" applyFont="1" applyBorder="1" applyAlignment="1">
      <alignment vertical="center"/>
    </xf>
    <xf numFmtId="165" fontId="69" fillId="0" borderId="6" xfId="0" applyNumberFormat="1" applyFont="1" applyBorder="1" applyAlignment="1">
      <alignment horizontal="center" vertical="center"/>
    </xf>
    <xf numFmtId="165" fontId="83" fillId="0" borderId="2" xfId="930" applyNumberFormat="1" applyFont="1" applyBorder="1" applyAlignment="1">
      <alignment horizontal="left" vertical="center" wrapText="1"/>
    </xf>
    <xf numFmtId="4" fontId="69" fillId="0" borderId="2" xfId="0" applyNumberFormat="1" applyFont="1" applyFill="1" applyBorder="1" applyAlignment="1">
      <alignment horizontal="right" vertical="center"/>
    </xf>
    <xf numFmtId="164" fontId="69" fillId="0" borderId="6" xfId="0" applyNumberFormat="1" applyFont="1" applyBorder="1" applyAlignment="1">
      <alignment vertical="center"/>
    </xf>
    <xf numFmtId="165" fontId="84" fillId="0" borderId="6" xfId="930" applyNumberFormat="1" applyFont="1" applyBorder="1" applyAlignment="1">
      <alignment horizontal="left" vertical="center" wrapText="1" indent="1"/>
    </xf>
    <xf numFmtId="4" fontId="82" fillId="0" borderId="6" xfId="0" applyNumberFormat="1" applyFont="1" applyFill="1" applyBorder="1" applyAlignment="1">
      <alignment horizontal="right" vertical="center"/>
    </xf>
    <xf numFmtId="165" fontId="83" fillId="0" borderId="6" xfId="930" applyNumberFormat="1" applyFont="1" applyBorder="1" applyAlignment="1">
      <alignment horizontal="left" vertical="center" wrapText="1"/>
    </xf>
    <xf numFmtId="4" fontId="69" fillId="0" borderId="6" xfId="0" applyNumberFormat="1" applyFont="1" applyFill="1" applyBorder="1" applyAlignment="1">
      <alignment horizontal="right" vertical="center"/>
    </xf>
    <xf numFmtId="165" fontId="84" fillId="0" borderId="67" xfId="930" applyNumberFormat="1" applyFont="1" applyBorder="1" applyAlignment="1">
      <alignment horizontal="left" vertical="center" wrapText="1" indent="1"/>
    </xf>
    <xf numFmtId="4" fontId="82" fillId="0" borderId="67" xfId="0" applyNumberFormat="1" applyFont="1" applyFill="1" applyBorder="1" applyAlignment="1">
      <alignment horizontal="right" vertical="center"/>
    </xf>
    <xf numFmtId="0" fontId="0" fillId="0" borderId="0" xfId="0" applyFont="1"/>
    <xf numFmtId="14" fontId="79" fillId="0" borderId="66" xfId="0" applyNumberFormat="1" applyFont="1" applyBorder="1" applyAlignment="1">
      <alignment vertical="center"/>
    </xf>
    <xf numFmtId="0" fontId="79" fillId="0" borderId="0" xfId="0" applyFont="1" applyBorder="1" applyAlignment="1"/>
    <xf numFmtId="0" fontId="0" fillId="0" borderId="0" xfId="0" applyFont="1" applyBorder="1"/>
    <xf numFmtId="3" fontId="82" fillId="58" borderId="2" xfId="0" applyNumberFormat="1" applyFont="1" applyFill="1" applyBorder="1" applyAlignment="1" applyProtection="1">
      <alignment horizontal="center" vertical="center" wrapText="1"/>
    </xf>
    <xf numFmtId="3" fontId="82" fillId="58" borderId="6" xfId="0" applyNumberFormat="1" applyFont="1" applyFill="1" applyBorder="1" applyAlignment="1" applyProtection="1">
      <alignment horizontal="center" vertical="center" wrapText="1"/>
    </xf>
    <xf numFmtId="4" fontId="82" fillId="0" borderId="14" xfId="0" applyNumberFormat="1" applyFont="1" applyFill="1" applyBorder="1" applyAlignment="1">
      <alignment horizontal="right" vertical="center"/>
    </xf>
    <xf numFmtId="3" fontId="82" fillId="58" borderId="2" xfId="0" applyNumberFormat="1" applyFont="1" applyFill="1" applyBorder="1" applyAlignment="1" applyProtection="1">
      <alignment horizontal="center" vertical="center" wrapText="1"/>
      <protection locked="0"/>
    </xf>
    <xf numFmtId="3" fontId="82" fillId="58" borderId="6" xfId="0" applyNumberFormat="1" applyFont="1" applyFill="1" applyBorder="1" applyAlignment="1" applyProtection="1">
      <alignment horizontal="center" vertical="center" wrapText="1"/>
      <protection locked="0"/>
    </xf>
    <xf numFmtId="4" fontId="0" fillId="0" borderId="0" xfId="0" applyNumberFormat="1" applyFont="1"/>
    <xf numFmtId="4" fontId="69" fillId="0" borderId="67" xfId="0" applyNumberFormat="1" applyFont="1" applyBorder="1" applyAlignment="1">
      <alignment horizontal="right" vertical="center"/>
    </xf>
    <xf numFmtId="165" fontId="69" fillId="0" borderId="4" xfId="0" applyNumberFormat="1" applyFont="1" applyBorder="1" applyAlignment="1">
      <alignment horizontal="center" vertical="center"/>
    </xf>
    <xf numFmtId="165" fontId="69" fillId="0" borderId="4" xfId="0" applyNumberFormat="1" applyFont="1" applyBorder="1" applyAlignment="1">
      <alignment horizontal="justify" vertical="center"/>
    </xf>
    <xf numFmtId="4" fontId="69" fillId="0" borderId="4" xfId="0" applyNumberFormat="1" applyFont="1" applyBorder="1" applyAlignment="1">
      <alignment horizontal="right" vertical="center"/>
    </xf>
    <xf numFmtId="165" fontId="69" fillId="0" borderId="0" xfId="0" applyNumberFormat="1" applyFont="1" applyAlignment="1">
      <alignment horizontal="center" vertical="center"/>
    </xf>
    <xf numFmtId="165" fontId="69" fillId="0" borderId="0" xfId="0" applyNumberFormat="1" applyFont="1" applyAlignment="1">
      <alignment horizontal="justify" vertical="center"/>
    </xf>
    <xf numFmtId="164" fontId="70" fillId="0" borderId="0" xfId="0" applyNumberFormat="1" applyFont="1" applyAlignment="1" applyProtection="1">
      <alignment horizontal="left" vertical="center"/>
      <protection locked="0"/>
    </xf>
    <xf numFmtId="49" fontId="85" fillId="0" borderId="0" xfId="0" applyNumberFormat="1" applyFont="1" applyAlignment="1" applyProtection="1">
      <alignment vertical="center" wrapText="1"/>
      <protection locked="0"/>
    </xf>
    <xf numFmtId="164" fontId="85" fillId="0" borderId="0" xfId="0" applyNumberFormat="1" applyFont="1" applyAlignment="1" applyProtection="1">
      <alignment horizontal="left" vertical="center"/>
      <protection locked="0"/>
    </xf>
    <xf numFmtId="0" fontId="85" fillId="0" borderId="0" xfId="0" applyFont="1" applyAlignment="1" applyProtection="1">
      <alignment wrapText="1"/>
      <protection locked="0"/>
    </xf>
    <xf numFmtId="0" fontId="79" fillId="0" borderId="0" xfId="0" applyFont="1" applyBorder="1"/>
    <xf numFmtId="0" fontId="85" fillId="0" borderId="0" xfId="0" applyFont="1" applyAlignment="1" applyProtection="1">
      <alignment horizontal="left" wrapText="1"/>
      <protection locked="0"/>
    </xf>
    <xf numFmtId="164" fontId="79" fillId="0" borderId="0" xfId="0" applyNumberFormat="1" applyFont="1" applyAlignment="1" applyProtection="1">
      <alignment horizontal="center" vertical="center"/>
      <protection locked="0"/>
    </xf>
    <xf numFmtId="0" fontId="79" fillId="0" borderId="0" xfId="0" applyFont="1" applyProtection="1">
      <protection locked="0"/>
    </xf>
    <xf numFmtId="164" fontId="79" fillId="0" borderId="0" xfId="0" applyNumberFormat="1" applyFont="1" applyAlignment="1">
      <alignment horizontal="center" vertical="center"/>
    </xf>
    <xf numFmtId="168" fontId="6" fillId="0" borderId="6" xfId="0" applyNumberFormat="1" applyFont="1" applyFill="1" applyBorder="1" applyAlignment="1">
      <alignment horizontal="left" vertical="center"/>
    </xf>
    <xf numFmtId="0" fontId="12" fillId="0" borderId="6" xfId="0" applyFont="1" applyFill="1" applyBorder="1" applyAlignment="1">
      <alignment horizontal="left" vertical="center" wrapText="1" indent="2"/>
    </xf>
    <xf numFmtId="165" fontId="16" fillId="0" borderId="0" xfId="0" applyNumberFormat="1" applyFont="1" applyAlignment="1">
      <alignment horizontal="center" vertical="center"/>
    </xf>
    <xf numFmtId="0" fontId="89" fillId="0" borderId="69" xfId="0" applyFont="1" applyBorder="1" applyAlignment="1">
      <alignment horizontal="center"/>
    </xf>
    <xf numFmtId="0" fontId="89" fillId="0" borderId="0" xfId="0" applyFont="1" applyAlignment="1">
      <alignment horizontal="center"/>
    </xf>
    <xf numFmtId="0" fontId="66" fillId="0" borderId="0" xfId="0" applyFont="1"/>
    <xf numFmtId="4" fontId="16" fillId="0" borderId="0" xfId="0" applyNumberFormat="1" applyFont="1" applyAlignment="1">
      <alignment vertical="center"/>
    </xf>
    <xf numFmtId="0" fontId="66" fillId="0" borderId="0" xfId="0" applyFont="1" applyAlignment="1">
      <alignment horizontal="justify"/>
    </xf>
    <xf numFmtId="0" fontId="7" fillId="4" borderId="0" xfId="0" applyFont="1" applyFill="1"/>
    <xf numFmtId="0" fontId="79" fillId="4" borderId="66" xfId="0" applyFont="1" applyFill="1" applyBorder="1" applyAlignment="1">
      <alignment horizontal="left" vertical="center"/>
    </xf>
    <xf numFmtId="4" fontId="82" fillId="4" borderId="14" xfId="0" applyNumberFormat="1" applyFont="1" applyFill="1" applyBorder="1" applyAlignment="1">
      <alignment horizontal="right" vertical="center"/>
    </xf>
    <xf numFmtId="177" fontId="0" fillId="4" borderId="59" xfId="0" applyNumberFormat="1" applyFill="1" applyBorder="1" applyAlignment="1" applyProtection="1">
      <alignment horizontal="center" vertical="center"/>
      <protection locked="0"/>
    </xf>
    <xf numFmtId="16" fontId="0" fillId="4" borderId="35" xfId="0" applyNumberFormat="1" applyFill="1" applyBorder="1" applyAlignment="1" applyProtection="1">
      <alignment horizontal="center" vertical="center"/>
      <protection locked="0"/>
    </xf>
    <xf numFmtId="16" fontId="0" fillId="4" borderId="59" xfId="0" applyNumberFormat="1" applyFill="1" applyBorder="1" applyAlignment="1" applyProtection="1">
      <alignment horizontal="center" vertical="center"/>
      <protection locked="0"/>
    </xf>
    <xf numFmtId="177" fontId="0" fillId="4" borderId="60" xfId="0" applyNumberFormat="1" applyFill="1" applyBorder="1" applyAlignment="1" applyProtection="1">
      <alignment horizontal="center" vertical="center"/>
      <protection locked="0"/>
    </xf>
    <xf numFmtId="177" fontId="0" fillId="4" borderId="36" xfId="0" applyNumberFormat="1" applyFill="1" applyBorder="1" applyAlignment="1" applyProtection="1">
      <alignment horizontal="center" vertical="center"/>
      <protection locked="0"/>
    </xf>
    <xf numFmtId="177" fontId="0" fillId="4" borderId="61" xfId="0" applyNumberFormat="1" applyFill="1" applyBorder="1" applyAlignment="1" applyProtection="1">
      <alignment horizontal="center" vertical="center"/>
    </xf>
    <xf numFmtId="4" fontId="0" fillId="0" borderId="0" xfId="0" applyNumberFormat="1"/>
    <xf numFmtId="164" fontId="14" fillId="5" borderId="11" xfId="0" applyNumberFormat="1" applyFont="1" applyFill="1" applyBorder="1" applyAlignment="1">
      <alignment horizontal="center" vertical="center" wrapText="1"/>
    </xf>
    <xf numFmtId="164" fontId="14" fillId="5" borderId="13" xfId="0" applyNumberFormat="1" applyFont="1" applyFill="1" applyBorder="1" applyAlignment="1">
      <alignment horizontal="center" vertical="center" wrapText="1"/>
    </xf>
    <xf numFmtId="164" fontId="14" fillId="7" borderId="11" xfId="0" applyNumberFormat="1" applyFont="1" applyFill="1" applyBorder="1" applyAlignment="1">
      <alignment horizontal="center" vertical="center" wrapText="1"/>
    </xf>
    <xf numFmtId="164" fontId="14" fillId="7" borderId="13" xfId="0" applyNumberFormat="1" applyFont="1" applyFill="1" applyBorder="1" applyAlignment="1">
      <alignment horizontal="center" vertical="center" wrapText="1"/>
    </xf>
    <xf numFmtId="164" fontId="14" fillId="11" borderId="11" xfId="0" applyNumberFormat="1" applyFont="1" applyFill="1" applyBorder="1" applyAlignment="1">
      <alignment horizontal="center" vertical="center" wrapText="1"/>
    </xf>
    <xf numFmtId="164" fontId="14" fillId="11" borderId="13" xfId="0" applyNumberFormat="1" applyFont="1" applyFill="1" applyBorder="1" applyAlignment="1">
      <alignment horizontal="center" vertical="center" wrapText="1"/>
    </xf>
    <xf numFmtId="164" fontId="6" fillId="8" borderId="3" xfId="3" applyNumberFormat="1" applyFont="1" applyFill="1" applyBorder="1" applyAlignment="1">
      <alignment horizontal="center" vertical="center"/>
    </xf>
    <xf numFmtId="164" fontId="6" fillId="8" borderId="4" xfId="3" applyNumberFormat="1" applyFont="1" applyFill="1" applyBorder="1" applyAlignment="1">
      <alignment horizontal="center" vertical="center"/>
    </xf>
    <xf numFmtId="164" fontId="6" fillId="8" borderId="5" xfId="3" applyNumberFormat="1" applyFont="1" applyFill="1" applyBorder="1" applyAlignment="1">
      <alignment horizontal="center" vertical="center"/>
    </xf>
    <xf numFmtId="164" fontId="6" fillId="8" borderId="7" xfId="3" applyNumberFormat="1" applyFont="1" applyFill="1" applyBorder="1" applyAlignment="1">
      <alignment horizontal="center" vertical="center"/>
    </xf>
    <xf numFmtId="164" fontId="6" fillId="8" borderId="8" xfId="3" applyNumberFormat="1" applyFont="1" applyFill="1" applyBorder="1" applyAlignment="1">
      <alignment horizontal="center" vertical="center"/>
    </xf>
    <xf numFmtId="164" fontId="6" fillId="8" borderId="9" xfId="3" applyNumberFormat="1" applyFont="1" applyFill="1" applyBorder="1" applyAlignment="1">
      <alignment horizontal="center" vertical="center"/>
    </xf>
    <xf numFmtId="164" fontId="15" fillId="12" borderId="11" xfId="0" applyNumberFormat="1" applyFont="1" applyFill="1" applyBorder="1" applyAlignment="1">
      <alignment horizontal="center" vertical="center" wrapText="1"/>
    </xf>
    <xf numFmtId="164" fontId="15" fillId="12" borderId="13" xfId="0" applyNumberFormat="1" applyFont="1" applyFill="1" applyBorder="1" applyAlignment="1">
      <alignment horizontal="center" vertical="center" wrapText="1"/>
    </xf>
    <xf numFmtId="164" fontId="6" fillId="9" borderId="3" xfId="3" applyNumberFormat="1" applyFont="1" applyFill="1" applyBorder="1" applyAlignment="1">
      <alignment horizontal="center" vertical="center"/>
    </xf>
    <xf numFmtId="164" fontId="6" fillId="9" borderId="4" xfId="3" applyNumberFormat="1" applyFont="1" applyFill="1" applyBorder="1" applyAlignment="1">
      <alignment horizontal="center" vertical="center"/>
    </xf>
    <xf numFmtId="164" fontId="6" fillId="9" borderId="5" xfId="3" applyNumberFormat="1" applyFont="1" applyFill="1" applyBorder="1" applyAlignment="1">
      <alignment horizontal="center" vertical="center"/>
    </xf>
    <xf numFmtId="164" fontId="6" fillId="9" borderId="7" xfId="3" applyNumberFormat="1" applyFont="1" applyFill="1" applyBorder="1" applyAlignment="1">
      <alignment horizontal="center" vertical="center"/>
    </xf>
    <xf numFmtId="164" fontId="6" fillId="9" borderId="8" xfId="3" applyNumberFormat="1" applyFont="1" applyFill="1" applyBorder="1" applyAlignment="1">
      <alignment horizontal="center" vertical="center"/>
    </xf>
    <xf numFmtId="164" fontId="6" fillId="9" borderId="9" xfId="3" applyNumberFormat="1" applyFont="1" applyFill="1" applyBorder="1" applyAlignment="1">
      <alignment horizontal="center" vertical="center"/>
    </xf>
    <xf numFmtId="164" fontId="6" fillId="10" borderId="3" xfId="3" applyNumberFormat="1" applyFont="1" applyFill="1" applyBorder="1" applyAlignment="1">
      <alignment horizontal="center" vertical="center"/>
    </xf>
    <xf numFmtId="164" fontId="6" fillId="10" borderId="4" xfId="3" applyNumberFormat="1" applyFont="1" applyFill="1" applyBorder="1" applyAlignment="1">
      <alignment horizontal="center" vertical="center"/>
    </xf>
    <xf numFmtId="164" fontId="6" fillId="10" borderId="5" xfId="3" applyNumberFormat="1" applyFont="1" applyFill="1" applyBorder="1" applyAlignment="1">
      <alignment horizontal="center" vertical="center"/>
    </xf>
    <xf numFmtId="164" fontId="6" fillId="10" borderId="7" xfId="3" applyNumberFormat="1" applyFont="1" applyFill="1" applyBorder="1" applyAlignment="1">
      <alignment horizontal="center" vertical="center"/>
    </xf>
    <xf numFmtId="164" fontId="6" fillId="10" borderId="8" xfId="3" applyNumberFormat="1" applyFont="1" applyFill="1" applyBorder="1" applyAlignment="1">
      <alignment horizontal="center" vertical="center"/>
    </xf>
    <xf numFmtId="164" fontId="6" fillId="10" borderId="9" xfId="3" applyNumberFormat="1" applyFont="1" applyFill="1" applyBorder="1" applyAlignment="1">
      <alignment horizontal="center" vertical="center"/>
    </xf>
    <xf numFmtId="164" fontId="6" fillId="11" borderId="3" xfId="3" applyNumberFormat="1" applyFont="1" applyFill="1" applyBorder="1" applyAlignment="1">
      <alignment horizontal="center" vertical="center"/>
    </xf>
    <xf numFmtId="164" fontId="6" fillId="11" borderId="4" xfId="3" applyNumberFormat="1" applyFont="1" applyFill="1" applyBorder="1" applyAlignment="1">
      <alignment horizontal="center" vertical="center"/>
    </xf>
    <xf numFmtId="164" fontId="6" fillId="11" borderId="5" xfId="3" applyNumberFormat="1" applyFont="1" applyFill="1" applyBorder="1" applyAlignment="1">
      <alignment horizontal="center" vertical="center"/>
    </xf>
    <xf numFmtId="164" fontId="6" fillId="11" borderId="7" xfId="3" applyNumberFormat="1" applyFont="1" applyFill="1" applyBorder="1" applyAlignment="1">
      <alignment horizontal="center" vertical="center"/>
    </xf>
    <xf numFmtId="164" fontId="6" fillId="11" borderId="8" xfId="3" applyNumberFormat="1" applyFont="1" applyFill="1" applyBorder="1" applyAlignment="1">
      <alignment horizontal="center" vertical="center"/>
    </xf>
    <xf numFmtId="164" fontId="6" fillId="11" borderId="9" xfId="3" applyNumberFormat="1" applyFont="1" applyFill="1" applyBorder="1" applyAlignment="1">
      <alignment horizontal="center" vertical="center"/>
    </xf>
    <xf numFmtId="164" fontId="11" fillId="12" borderId="3" xfId="3" applyNumberFormat="1" applyFont="1" applyFill="1" applyBorder="1" applyAlignment="1">
      <alignment horizontal="center" vertical="center"/>
    </xf>
    <xf numFmtId="164" fontId="11" fillId="12" borderId="4" xfId="3" applyNumberFormat="1" applyFont="1" applyFill="1" applyBorder="1" applyAlignment="1">
      <alignment horizontal="center" vertical="center"/>
    </xf>
    <xf numFmtId="164" fontId="11" fillId="12" borderId="5" xfId="3" applyNumberFormat="1" applyFont="1" applyFill="1" applyBorder="1" applyAlignment="1">
      <alignment horizontal="center" vertical="center"/>
    </xf>
    <xf numFmtId="164" fontId="11" fillId="12" borderId="7" xfId="3" applyNumberFormat="1" applyFont="1" applyFill="1" applyBorder="1" applyAlignment="1">
      <alignment horizontal="center" vertical="center"/>
    </xf>
    <xf numFmtId="164" fontId="11" fillId="12" borderId="8" xfId="3" applyNumberFormat="1" applyFont="1" applyFill="1" applyBorder="1" applyAlignment="1">
      <alignment horizontal="center" vertical="center"/>
    </xf>
    <xf numFmtId="164" fontId="11" fillId="12" borderId="9" xfId="3" applyNumberFormat="1" applyFont="1" applyFill="1" applyBorder="1" applyAlignment="1">
      <alignment horizontal="center" vertical="center"/>
    </xf>
    <xf numFmtId="164" fontId="14" fillId="5" borderId="12" xfId="0" applyNumberFormat="1" applyFont="1" applyFill="1" applyBorder="1" applyAlignment="1">
      <alignment horizontal="center" vertical="center" wrapText="1"/>
    </xf>
    <xf numFmtId="164" fontId="6" fillId="5" borderId="2" xfId="0" applyNumberFormat="1" applyFont="1" applyFill="1" applyBorder="1" applyAlignment="1">
      <alignment horizontal="center" textRotation="90" wrapText="1"/>
    </xf>
    <xf numFmtId="164" fontId="6" fillId="5" borderId="6" xfId="0" applyNumberFormat="1" applyFont="1" applyFill="1" applyBorder="1" applyAlignment="1">
      <alignment horizontal="center" textRotation="90" wrapText="1"/>
    </xf>
    <xf numFmtId="164" fontId="6" fillId="5" borderId="10" xfId="0" applyNumberFormat="1" applyFont="1" applyFill="1" applyBorder="1" applyAlignment="1">
      <alignment horizontal="center" textRotation="90" wrapText="1"/>
    </xf>
    <xf numFmtId="3" fontId="6" fillId="5" borderId="2" xfId="0" applyNumberFormat="1" applyFont="1" applyFill="1" applyBorder="1" applyAlignment="1">
      <alignment horizontal="center" textRotation="90" wrapText="1"/>
    </xf>
    <xf numFmtId="3" fontId="6" fillId="5" borderId="6" xfId="0" applyNumberFormat="1" applyFont="1" applyFill="1" applyBorder="1" applyAlignment="1">
      <alignment horizontal="center" textRotation="90" wrapText="1"/>
    </xf>
    <xf numFmtId="3" fontId="6" fillId="5" borderId="10" xfId="0" applyNumberFormat="1" applyFont="1" applyFill="1" applyBorder="1" applyAlignment="1">
      <alignment horizontal="center" textRotation="90" wrapText="1"/>
    </xf>
    <xf numFmtId="3" fontId="6" fillId="5" borderId="11" xfId="0" applyNumberFormat="1" applyFont="1" applyFill="1" applyBorder="1" applyAlignment="1">
      <alignment horizontal="center" vertical="center" wrapText="1"/>
    </xf>
    <xf numFmtId="3" fontId="6" fillId="5" borderId="12" xfId="0" applyNumberFormat="1" applyFont="1" applyFill="1" applyBorder="1" applyAlignment="1">
      <alignment horizontal="center" vertical="center" wrapText="1"/>
    </xf>
    <xf numFmtId="3" fontId="6" fillId="5" borderId="13" xfId="0" applyNumberFormat="1" applyFont="1" applyFill="1" applyBorder="1" applyAlignment="1">
      <alignment horizontal="center" vertical="center" wrapText="1"/>
    </xf>
    <xf numFmtId="164" fontId="6" fillId="6" borderId="3" xfId="3" applyNumberFormat="1" applyFont="1" applyFill="1" applyBorder="1" applyAlignment="1">
      <alignment horizontal="center" vertical="center"/>
    </xf>
    <xf numFmtId="164" fontId="6" fillId="6" borderId="4" xfId="3" applyNumberFormat="1" applyFont="1" applyFill="1" applyBorder="1" applyAlignment="1">
      <alignment horizontal="center" vertical="center"/>
    </xf>
    <xf numFmtId="164" fontId="6" fillId="6" borderId="5" xfId="3" applyNumberFormat="1" applyFont="1" applyFill="1" applyBorder="1" applyAlignment="1">
      <alignment horizontal="center" vertical="center"/>
    </xf>
    <xf numFmtId="164" fontId="6" fillId="6" borderId="7" xfId="3" applyNumberFormat="1" applyFont="1" applyFill="1" applyBorder="1" applyAlignment="1">
      <alignment horizontal="center" vertical="center"/>
    </xf>
    <xf numFmtId="164" fontId="6" fillId="6" borderId="8" xfId="3" applyNumberFormat="1" applyFont="1" applyFill="1" applyBorder="1" applyAlignment="1">
      <alignment horizontal="center" vertical="center"/>
    </xf>
    <xf numFmtId="164" fontId="6" fillId="6" borderId="9" xfId="3" applyNumberFormat="1" applyFont="1" applyFill="1" applyBorder="1" applyAlignment="1">
      <alignment horizontal="center" vertical="center"/>
    </xf>
    <xf numFmtId="164" fontId="6" fillId="7" borderId="3" xfId="3" applyNumberFormat="1" applyFont="1" applyFill="1" applyBorder="1" applyAlignment="1">
      <alignment horizontal="center" vertical="center"/>
    </xf>
    <xf numFmtId="164" fontId="6" fillId="7" borderId="4" xfId="3" applyNumberFormat="1" applyFont="1" applyFill="1" applyBorder="1" applyAlignment="1">
      <alignment horizontal="center" vertical="center"/>
    </xf>
    <xf numFmtId="164" fontId="6" fillId="7" borderId="5" xfId="3" applyNumberFormat="1" applyFont="1" applyFill="1" applyBorder="1" applyAlignment="1">
      <alignment horizontal="center" vertical="center"/>
    </xf>
    <xf numFmtId="164" fontId="6" fillId="7" borderId="7" xfId="3" applyNumberFormat="1" applyFont="1" applyFill="1" applyBorder="1" applyAlignment="1">
      <alignment horizontal="center" vertical="center"/>
    </xf>
    <xf numFmtId="164" fontId="6" fillId="7" borderId="8" xfId="3" applyNumberFormat="1" applyFont="1" applyFill="1" applyBorder="1" applyAlignment="1">
      <alignment horizontal="center" vertical="center"/>
    </xf>
    <xf numFmtId="164" fontId="6" fillId="7" borderId="9" xfId="3" applyNumberFormat="1" applyFont="1" applyFill="1" applyBorder="1" applyAlignment="1">
      <alignment horizontal="center" vertical="center"/>
    </xf>
    <xf numFmtId="9" fontId="6" fillId="13" borderId="7" xfId="0" applyNumberFormat="1" applyFont="1" applyFill="1" applyBorder="1" applyAlignment="1">
      <alignment horizontal="center" vertical="center" wrapText="1"/>
    </xf>
    <xf numFmtId="9" fontId="6" fillId="13" borderId="8" xfId="0" applyNumberFormat="1" applyFont="1" applyFill="1" applyBorder="1" applyAlignment="1">
      <alignment horizontal="center" vertical="center" wrapText="1"/>
    </xf>
    <xf numFmtId="9" fontId="6" fillId="13" borderId="9" xfId="0" applyNumberFormat="1" applyFont="1" applyFill="1" applyBorder="1" applyAlignment="1">
      <alignment horizontal="center" vertical="center" wrapText="1"/>
    </xf>
    <xf numFmtId="9" fontId="11" fillId="14" borderId="11" xfId="0" applyNumberFormat="1" applyFont="1" applyFill="1" applyBorder="1" applyAlignment="1">
      <alignment horizontal="center" vertical="center" wrapText="1"/>
    </xf>
    <xf numFmtId="9" fontId="11" fillId="14" borderId="12" xfId="0" applyNumberFormat="1" applyFont="1" applyFill="1" applyBorder="1" applyAlignment="1">
      <alignment horizontal="center" vertical="center" wrapText="1"/>
    </xf>
    <xf numFmtId="9" fontId="11" fillId="14" borderId="13" xfId="0" applyNumberFormat="1" applyFont="1" applyFill="1" applyBorder="1" applyAlignment="1">
      <alignment horizontal="center" vertical="center" wrapText="1"/>
    </xf>
    <xf numFmtId="0" fontId="10" fillId="5" borderId="2" xfId="0" applyFont="1" applyFill="1" applyBorder="1" applyAlignment="1">
      <alignment horizontal="center" textRotation="90" wrapText="1"/>
    </xf>
    <xf numFmtId="0" fontId="10" fillId="5" borderId="6" xfId="0" applyFont="1" applyFill="1" applyBorder="1" applyAlignment="1">
      <alignment horizontal="center" textRotation="90" wrapText="1"/>
    </xf>
    <xf numFmtId="0" fontId="10" fillId="5" borderId="10" xfId="0" applyFont="1" applyFill="1" applyBorder="1" applyAlignment="1">
      <alignment horizontal="center" textRotation="90" wrapText="1"/>
    </xf>
    <xf numFmtId="0" fontId="6" fillId="5" borderId="2"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10" fillId="5" borderId="2" xfId="3" applyFont="1" applyFill="1" applyBorder="1" applyAlignment="1">
      <alignment horizontal="center" textRotation="90" wrapText="1"/>
    </xf>
    <xf numFmtId="0" fontId="10" fillId="5" borderId="6" xfId="3" applyFont="1" applyFill="1" applyBorder="1" applyAlignment="1">
      <alignment horizontal="center" textRotation="90" wrapText="1"/>
    </xf>
    <xf numFmtId="0" fontId="10" fillId="5" borderId="10" xfId="3" applyFont="1" applyFill="1" applyBorder="1" applyAlignment="1">
      <alignment horizontal="center" textRotation="90" wrapText="1"/>
    </xf>
    <xf numFmtId="0" fontId="6" fillId="5" borderId="2" xfId="3" applyFont="1" applyFill="1" applyBorder="1" applyAlignment="1">
      <alignment horizontal="center" vertical="center" wrapText="1"/>
    </xf>
    <xf numFmtId="3" fontId="6" fillId="7" borderId="2" xfId="0" applyNumberFormat="1" applyFont="1" applyFill="1" applyBorder="1" applyAlignment="1">
      <alignment horizontal="center" textRotation="90" wrapText="1"/>
    </xf>
    <xf numFmtId="3" fontId="6" fillId="7" borderId="6" xfId="0" applyNumberFormat="1" applyFont="1" applyFill="1" applyBorder="1" applyAlignment="1">
      <alignment horizontal="center" textRotation="90" wrapText="1"/>
    </xf>
    <xf numFmtId="3" fontId="6" fillId="7" borderId="10" xfId="0" applyNumberFormat="1" applyFont="1" applyFill="1" applyBorder="1" applyAlignment="1">
      <alignment horizontal="center" textRotation="90" wrapText="1"/>
    </xf>
    <xf numFmtId="0" fontId="10" fillId="7" borderId="2" xfId="0" applyFont="1" applyFill="1" applyBorder="1" applyAlignment="1">
      <alignment horizontal="center" textRotation="90" wrapText="1"/>
    </xf>
    <xf numFmtId="0" fontId="10" fillId="7" borderId="6" xfId="0" applyFont="1" applyFill="1" applyBorder="1" applyAlignment="1">
      <alignment horizontal="center" textRotation="90" wrapText="1"/>
    </xf>
    <xf numFmtId="0" fontId="10" fillId="7" borderId="10" xfId="0" applyFont="1" applyFill="1" applyBorder="1" applyAlignment="1">
      <alignment horizontal="center" textRotation="90" wrapText="1"/>
    </xf>
    <xf numFmtId="0" fontId="6" fillId="7" borderId="2"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10" xfId="0" applyFont="1" applyFill="1" applyBorder="1" applyAlignment="1">
      <alignment horizontal="center" vertical="center" wrapText="1"/>
    </xf>
    <xf numFmtId="164" fontId="6" fillId="7" borderId="2" xfId="0" applyNumberFormat="1" applyFont="1" applyFill="1" applyBorder="1" applyAlignment="1">
      <alignment horizontal="center" textRotation="90" wrapText="1"/>
    </xf>
    <xf numFmtId="164" fontId="6" fillId="7" borderId="6" xfId="0" applyNumberFormat="1" applyFont="1" applyFill="1" applyBorder="1" applyAlignment="1">
      <alignment horizontal="center" textRotation="90" wrapText="1"/>
    </xf>
    <xf numFmtId="164" fontId="6" fillId="7" borderId="10" xfId="0" applyNumberFormat="1" applyFont="1" applyFill="1" applyBorder="1" applyAlignment="1">
      <alignment horizontal="center" textRotation="90" wrapText="1"/>
    </xf>
    <xf numFmtId="0" fontId="10" fillId="7" borderId="2" xfId="3" applyFont="1" applyFill="1" applyBorder="1" applyAlignment="1">
      <alignment horizontal="center" textRotation="90" wrapText="1"/>
    </xf>
    <xf numFmtId="0" fontId="10" fillId="7" borderId="6" xfId="3" applyFont="1" applyFill="1" applyBorder="1" applyAlignment="1">
      <alignment horizontal="center" textRotation="90" wrapText="1"/>
    </xf>
    <xf numFmtId="0" fontId="10" fillId="7" borderId="10" xfId="3" applyFont="1" applyFill="1" applyBorder="1" applyAlignment="1">
      <alignment horizontal="center" textRotation="90" wrapText="1"/>
    </xf>
    <xf numFmtId="0" fontId="6" fillId="7" borderId="2" xfId="3" applyFont="1" applyFill="1" applyBorder="1" applyAlignment="1">
      <alignment horizontal="center" vertical="center" wrapText="1"/>
    </xf>
    <xf numFmtId="0" fontId="2" fillId="60" borderId="47" xfId="0" applyFont="1" applyFill="1" applyBorder="1" applyAlignment="1" applyProtection="1">
      <alignment horizontal="center" vertical="center"/>
    </xf>
    <xf numFmtId="0" fontId="2" fillId="60" borderId="0" xfId="0" applyFont="1" applyFill="1" applyBorder="1" applyAlignment="1" applyProtection="1">
      <alignment horizontal="center" vertical="center"/>
    </xf>
    <xf numFmtId="0" fontId="57" fillId="58" borderId="35" xfId="0" applyFont="1" applyFill="1" applyBorder="1" applyAlignment="1" applyProtection="1">
      <alignment horizontal="center"/>
    </xf>
    <xf numFmtId="0" fontId="57" fillId="58" borderId="38" xfId="0" applyFont="1" applyFill="1" applyBorder="1" applyAlignment="1" applyProtection="1">
      <alignment horizontal="center"/>
    </xf>
    <xf numFmtId="49" fontId="3" fillId="0" borderId="42" xfId="0" applyNumberFormat="1" applyFont="1" applyBorder="1" applyAlignment="1" applyProtection="1">
      <alignment horizontal="center"/>
      <protection locked="0"/>
    </xf>
    <xf numFmtId="49" fontId="3" fillId="0" borderId="43" xfId="0" applyNumberFormat="1" applyFont="1" applyBorder="1" applyAlignment="1" applyProtection="1">
      <alignment horizontal="center"/>
      <protection locked="0"/>
    </xf>
    <xf numFmtId="178" fontId="58" fillId="0" borderId="44" xfId="0" applyNumberFormat="1" applyFont="1" applyBorder="1" applyAlignment="1" applyProtection="1">
      <alignment horizontal="center"/>
      <protection locked="0"/>
    </xf>
    <xf numFmtId="178" fontId="58" fillId="0" borderId="45" xfId="0" applyNumberFormat="1" applyFont="1" applyBorder="1" applyAlignment="1" applyProtection="1">
      <alignment horizontal="center"/>
      <protection locked="0"/>
    </xf>
    <xf numFmtId="0" fontId="55" fillId="65" borderId="0" xfId="0" applyFont="1" applyFill="1" applyAlignment="1" applyProtection="1">
      <alignment horizontal="center" vertical="center" wrapText="1"/>
      <protection locked="0"/>
    </xf>
    <xf numFmtId="0" fontId="52" fillId="57" borderId="35" xfId="0" applyFont="1" applyFill="1" applyBorder="1" applyAlignment="1" applyProtection="1">
      <alignment horizontal="center"/>
    </xf>
    <xf numFmtId="0" fontId="52" fillId="57" borderId="36" xfId="0" applyFont="1" applyFill="1" applyBorder="1" applyAlignment="1" applyProtection="1">
      <alignment horizontal="center"/>
    </xf>
    <xf numFmtId="0" fontId="52" fillId="57" borderId="37" xfId="0" applyFont="1" applyFill="1" applyBorder="1" applyAlignment="1" applyProtection="1">
      <alignment horizontal="center"/>
    </xf>
    <xf numFmtId="49" fontId="3" fillId="0" borderId="39" xfId="0" applyNumberFormat="1" applyFont="1" applyBorder="1" applyAlignment="1" applyProtection="1">
      <alignment horizontal="center"/>
      <protection locked="0"/>
    </xf>
    <xf numFmtId="49" fontId="3" fillId="0" borderId="40" xfId="0" applyNumberFormat="1" applyFont="1" applyBorder="1" applyAlignment="1" applyProtection="1">
      <alignment horizontal="center"/>
      <protection locked="0"/>
    </xf>
    <xf numFmtId="177" fontId="53" fillId="0" borderId="10" xfId="0" applyNumberFormat="1" applyFont="1" applyFill="1" applyBorder="1" applyAlignment="1" applyProtection="1">
      <alignment horizontal="center" vertical="center" wrapText="1"/>
    </xf>
    <xf numFmtId="0" fontId="55" fillId="59" borderId="27" xfId="0" applyFont="1" applyFill="1" applyBorder="1" applyAlignment="1" applyProtection="1">
      <alignment horizontal="center" vertical="center" wrapText="1"/>
    </xf>
    <xf numFmtId="0" fontId="55" fillId="59" borderId="0" xfId="0" applyFont="1" applyFill="1" applyBorder="1" applyAlignment="1" applyProtection="1">
      <alignment horizontal="center" vertical="center" wrapText="1"/>
    </xf>
    <xf numFmtId="0" fontId="53" fillId="58" borderId="31" xfId="0" applyFont="1" applyFill="1" applyBorder="1" applyAlignment="1" applyProtection="1">
      <alignment horizontal="center" vertical="center" wrapText="1"/>
    </xf>
    <xf numFmtId="0" fontId="53" fillId="58" borderId="32" xfId="0" applyFont="1" applyFill="1" applyBorder="1" applyAlignment="1" applyProtection="1">
      <alignment horizontal="center" vertical="center" wrapText="1"/>
    </xf>
    <xf numFmtId="177" fontId="53" fillId="0" borderId="31" xfId="0" applyNumberFormat="1" applyFont="1" applyFill="1" applyBorder="1" applyAlignment="1" applyProtection="1">
      <alignment horizontal="center" vertical="center" wrapText="1"/>
    </xf>
    <xf numFmtId="0" fontId="53" fillId="0" borderId="32" xfId="0" applyFont="1" applyFill="1" applyBorder="1" applyAlignment="1" applyProtection="1">
      <alignment horizontal="center" vertical="center" wrapText="1"/>
    </xf>
    <xf numFmtId="0" fontId="56" fillId="0" borderId="33" xfId="0" applyFont="1" applyFill="1" applyBorder="1" applyAlignment="1" applyProtection="1">
      <alignment horizontal="center" vertical="center" wrapText="1"/>
    </xf>
    <xf numFmtId="0" fontId="56" fillId="0" borderId="34" xfId="0" applyFont="1" applyFill="1" applyBorder="1" applyAlignment="1" applyProtection="1">
      <alignment horizontal="center" vertical="center" wrapText="1"/>
    </xf>
    <xf numFmtId="0" fontId="55" fillId="56" borderId="27" xfId="0" applyFont="1" applyFill="1" applyBorder="1" applyAlignment="1" applyProtection="1">
      <alignment horizontal="center" vertical="center" wrapText="1"/>
    </xf>
    <xf numFmtId="0" fontId="55" fillId="56" borderId="0" xfId="0" applyFont="1" applyFill="1" applyBorder="1" applyAlignment="1" applyProtection="1">
      <alignment horizontal="center" vertical="center" wrapText="1"/>
    </xf>
    <xf numFmtId="0" fontId="52" fillId="57" borderId="28" xfId="0" applyFont="1" applyFill="1" applyBorder="1" applyAlignment="1" applyProtection="1">
      <alignment horizontal="center"/>
    </xf>
    <xf numFmtId="0" fontId="52" fillId="57" borderId="29" xfId="0" applyFont="1" applyFill="1" applyBorder="1" applyAlignment="1" applyProtection="1">
      <alignment horizontal="center"/>
    </xf>
    <xf numFmtId="0" fontId="52" fillId="57" borderId="30" xfId="0" applyFont="1" applyFill="1" applyBorder="1" applyAlignment="1" applyProtection="1">
      <alignment horizontal="center"/>
    </xf>
    <xf numFmtId="0" fontId="3" fillId="58" borderId="31" xfId="0" applyFont="1" applyFill="1" applyBorder="1" applyAlignment="1" applyProtection="1">
      <alignment horizontal="center" vertical="center" wrapText="1"/>
    </xf>
    <xf numFmtId="0" fontId="3" fillId="58" borderId="32" xfId="0" applyFont="1" applyFill="1" applyBorder="1" applyAlignment="1" applyProtection="1">
      <alignment horizontal="center" vertical="center" wrapText="1"/>
    </xf>
    <xf numFmtId="0" fontId="52" fillId="54" borderId="0" xfId="0" applyFont="1" applyFill="1" applyAlignment="1" applyProtection="1">
      <alignment horizontal="center" vertical="center" wrapText="1"/>
    </xf>
    <xf numFmtId="0" fontId="52" fillId="54" borderId="0" xfId="0" applyFont="1" applyFill="1" applyAlignment="1" applyProtection="1">
      <alignment horizontal="center" vertical="center" wrapText="1"/>
      <protection locked="0"/>
    </xf>
    <xf numFmtId="0" fontId="53" fillId="0" borderId="0" xfId="0" applyFont="1" applyFill="1" applyAlignment="1" applyProtection="1">
      <alignment horizontal="center" vertical="center" wrapText="1"/>
    </xf>
    <xf numFmtId="0" fontId="53" fillId="0" borderId="0" xfId="0" applyFont="1" applyFill="1" applyAlignment="1" applyProtection="1">
      <alignment horizontal="right" vertical="center"/>
    </xf>
    <xf numFmtId="166" fontId="54" fillId="0" borderId="0" xfId="0" applyNumberFormat="1" applyFont="1" applyAlignment="1" applyProtection="1">
      <alignment horizontal="center" vertical="center"/>
      <protection locked="0"/>
    </xf>
    <xf numFmtId="0" fontId="53" fillId="0" borderId="0" xfId="0" applyFont="1" applyFill="1" applyAlignment="1" applyProtection="1">
      <alignment horizontal="center" vertical="center" wrapText="1"/>
      <protection locked="0"/>
    </xf>
    <xf numFmtId="165" fontId="16" fillId="0" borderId="2" xfId="0" applyNumberFormat="1" applyFont="1" applyFill="1" applyBorder="1" applyAlignment="1" applyProtection="1">
      <alignment horizontal="center" vertical="center"/>
      <protection locked="0"/>
    </xf>
    <xf numFmtId="165" fontId="16" fillId="0" borderId="10" xfId="0" applyNumberFormat="1" applyFont="1" applyFill="1" applyBorder="1" applyAlignment="1" applyProtection="1">
      <alignment horizontal="center" vertical="center"/>
      <protection locked="0"/>
    </xf>
    <xf numFmtId="0" fontId="15" fillId="67" borderId="3" xfId="0" applyFont="1" applyFill="1" applyBorder="1" applyAlignment="1" applyProtection="1">
      <alignment horizontal="center" vertical="center" wrapText="1"/>
      <protection locked="0"/>
    </xf>
    <xf numFmtId="0" fontId="15" fillId="67" borderId="5" xfId="0" applyFont="1" applyFill="1" applyBorder="1" applyAlignment="1" applyProtection="1">
      <alignment horizontal="center" vertical="center" wrapText="1"/>
      <protection locked="0"/>
    </xf>
    <xf numFmtId="0" fontId="15" fillId="67" borderId="65" xfId="0" applyFont="1" applyFill="1" applyBorder="1" applyAlignment="1" applyProtection="1">
      <alignment horizontal="center" vertical="center" wrapText="1"/>
      <protection locked="0"/>
    </xf>
    <xf numFmtId="0" fontId="15" fillId="67" borderId="16" xfId="0" applyFont="1" applyFill="1" applyBorder="1" applyAlignment="1" applyProtection="1">
      <alignment horizontal="center" vertical="center" wrapText="1"/>
      <protection locked="0"/>
    </xf>
    <xf numFmtId="164" fontId="15" fillId="67" borderId="11" xfId="2" applyNumberFormat="1" applyFont="1" applyFill="1" applyBorder="1" applyAlignment="1" applyProtection="1">
      <alignment horizontal="center" vertical="center"/>
      <protection locked="0"/>
    </xf>
    <xf numFmtId="164" fontId="15" fillId="67" borderId="12" xfId="2" applyNumberFormat="1" applyFont="1" applyFill="1" applyBorder="1" applyAlignment="1" applyProtection="1">
      <alignment horizontal="center" vertical="center"/>
      <protection locked="0"/>
    </xf>
    <xf numFmtId="164" fontId="15" fillId="67" borderId="13" xfId="2" applyNumberFormat="1" applyFont="1" applyFill="1" applyBorder="1" applyAlignment="1" applyProtection="1">
      <alignment horizontal="center" vertical="center"/>
      <protection locked="0"/>
    </xf>
    <xf numFmtId="164" fontId="68" fillId="0" borderId="0" xfId="2" applyNumberFormat="1" applyFont="1" applyAlignment="1" applyProtection="1">
      <alignment horizontal="center" vertical="center" wrapText="1"/>
      <protection locked="0"/>
    </xf>
    <xf numFmtId="164" fontId="68" fillId="0" borderId="0" xfId="2" applyNumberFormat="1" applyFont="1" applyAlignment="1" applyProtection="1">
      <alignment horizontal="center" vertical="center"/>
      <protection locked="0"/>
    </xf>
    <xf numFmtId="164" fontId="68" fillId="57" borderId="0" xfId="2" applyNumberFormat="1" applyFont="1" applyFill="1" applyAlignment="1" applyProtection="1">
      <alignment horizontal="center" vertical="center"/>
      <protection locked="0"/>
    </xf>
    <xf numFmtId="0" fontId="15" fillId="65" borderId="3" xfId="0" applyFont="1" applyFill="1" applyBorder="1" applyAlignment="1" applyProtection="1">
      <alignment horizontal="center" vertical="center" wrapText="1"/>
      <protection locked="0"/>
    </xf>
    <xf numFmtId="0" fontId="15" fillId="65" borderId="5" xfId="0" applyFont="1" applyFill="1" applyBorder="1" applyAlignment="1" applyProtection="1">
      <alignment horizontal="center" vertical="center" wrapText="1"/>
      <protection locked="0"/>
    </xf>
    <xf numFmtId="0" fontId="15" fillId="65" borderId="65" xfId="0" applyFont="1" applyFill="1" applyBorder="1" applyAlignment="1" applyProtection="1">
      <alignment horizontal="center" vertical="center" wrapText="1"/>
      <protection locked="0"/>
    </xf>
    <xf numFmtId="0" fontId="15" fillId="65" borderId="16" xfId="0" applyFont="1" applyFill="1" applyBorder="1" applyAlignment="1" applyProtection="1">
      <alignment horizontal="center" vertical="center" wrapText="1"/>
      <protection locked="0"/>
    </xf>
    <xf numFmtId="164" fontId="15" fillId="65" borderId="11" xfId="2" applyNumberFormat="1" applyFont="1" applyFill="1" applyBorder="1" applyAlignment="1" applyProtection="1">
      <alignment horizontal="center" vertical="center"/>
      <protection locked="0"/>
    </xf>
    <xf numFmtId="164" fontId="15" fillId="65" borderId="12" xfId="2" applyNumberFormat="1" applyFont="1" applyFill="1" applyBorder="1" applyAlignment="1" applyProtection="1">
      <alignment horizontal="center" vertical="center"/>
      <protection locked="0"/>
    </xf>
    <xf numFmtId="164" fontId="15" fillId="65" borderId="13" xfId="2" applyNumberFormat="1" applyFont="1" applyFill="1" applyBorder="1" applyAlignment="1" applyProtection="1">
      <alignment horizontal="center" vertical="center"/>
      <protection locked="0"/>
    </xf>
    <xf numFmtId="0" fontId="89" fillId="0" borderId="69" xfId="0" applyFont="1" applyBorder="1" applyAlignment="1">
      <alignment horizontal="center"/>
    </xf>
    <xf numFmtId="0" fontId="89" fillId="0" borderId="0" xfId="0" applyFont="1" applyBorder="1" applyAlignment="1">
      <alignment horizontal="center"/>
    </xf>
    <xf numFmtId="0" fontId="89" fillId="0" borderId="0" xfId="0" applyFont="1" applyAlignment="1">
      <alignment horizontal="center"/>
    </xf>
    <xf numFmtId="0" fontId="79" fillId="58" borderId="2" xfId="0" applyFont="1" applyFill="1" applyBorder="1" applyAlignment="1">
      <alignment horizontal="center" vertical="center" textRotation="90" wrapText="1"/>
    </xf>
    <xf numFmtId="0" fontId="79" fillId="58" borderId="6" xfId="0" applyFont="1" applyFill="1" applyBorder="1" applyAlignment="1">
      <alignment horizontal="center" vertical="center" textRotation="90" wrapText="1"/>
    </xf>
    <xf numFmtId="0" fontId="79" fillId="58" borderId="67" xfId="0" applyFont="1" applyFill="1" applyBorder="1" applyAlignment="1">
      <alignment horizontal="center" vertical="center" textRotation="90" wrapText="1"/>
    </xf>
    <xf numFmtId="4" fontId="16" fillId="0" borderId="0" xfId="0" applyNumberFormat="1" applyFont="1" applyAlignment="1">
      <alignment horizontal="center" vertical="center"/>
    </xf>
    <xf numFmtId="0" fontId="82" fillId="58" borderId="2" xfId="0" applyFont="1" applyFill="1" applyBorder="1" applyAlignment="1">
      <alignment horizontal="center" vertical="center" wrapText="1"/>
    </xf>
    <xf numFmtId="0" fontId="82" fillId="58" borderId="67" xfId="0" applyFont="1" applyFill="1" applyBorder="1" applyAlignment="1">
      <alignment horizontal="center" vertical="center" wrapText="1"/>
    </xf>
    <xf numFmtId="164" fontId="82" fillId="58" borderId="11" xfId="2" applyNumberFormat="1" applyFont="1" applyFill="1" applyBorder="1" applyAlignment="1">
      <alignment horizontal="center" vertical="center"/>
    </xf>
    <xf numFmtId="164" fontId="82" fillId="58" borderId="12" xfId="2" applyNumberFormat="1" applyFont="1" applyFill="1" applyBorder="1" applyAlignment="1">
      <alignment horizontal="center" vertical="center"/>
    </xf>
    <xf numFmtId="164" fontId="82" fillId="58" borderId="13" xfId="2" applyNumberFormat="1" applyFont="1" applyFill="1" applyBorder="1" applyAlignment="1">
      <alignment horizontal="center" vertical="center"/>
    </xf>
    <xf numFmtId="0" fontId="85" fillId="58" borderId="3" xfId="0" applyFont="1" applyFill="1" applyBorder="1" applyAlignment="1" applyProtection="1">
      <alignment horizontal="center" vertical="center" wrapText="1"/>
      <protection locked="0"/>
    </xf>
    <xf numFmtId="0" fontId="85" fillId="58" borderId="68" xfId="0" applyFont="1" applyFill="1" applyBorder="1" applyAlignment="1" applyProtection="1">
      <alignment horizontal="center" vertical="center" wrapText="1"/>
      <protection locked="0"/>
    </xf>
    <xf numFmtId="164" fontId="82" fillId="58" borderId="11" xfId="2" applyNumberFormat="1" applyFont="1" applyFill="1" applyBorder="1" applyAlignment="1" applyProtection="1">
      <alignment horizontal="center" vertical="center"/>
      <protection locked="0"/>
    </xf>
    <xf numFmtId="164" fontId="82" fillId="58" borderId="12" xfId="2" applyNumberFormat="1" applyFont="1" applyFill="1" applyBorder="1" applyAlignment="1" applyProtection="1">
      <alignment horizontal="center" vertical="center"/>
      <protection locked="0"/>
    </xf>
    <xf numFmtId="164" fontId="82" fillId="58" borderId="13" xfId="2" applyNumberFormat="1" applyFont="1" applyFill="1" applyBorder="1" applyAlignment="1" applyProtection="1">
      <alignment horizontal="center" vertical="center"/>
      <protection locked="0"/>
    </xf>
    <xf numFmtId="49" fontId="16" fillId="0" borderId="2" xfId="2" applyNumberFormat="1" applyFont="1" applyBorder="1" applyAlignment="1">
      <alignment horizontal="left" vertical="center" wrapText="1"/>
    </xf>
    <xf numFmtId="49" fontId="16" fillId="0" borderId="6" xfId="2" applyNumberFormat="1" applyFont="1" applyBorder="1" applyAlignment="1">
      <alignment horizontal="left" vertical="center" wrapText="1"/>
    </xf>
    <xf numFmtId="49" fontId="16" fillId="0" borderId="67" xfId="2" applyNumberFormat="1" applyFont="1" applyBorder="1" applyAlignment="1">
      <alignment horizontal="left" vertical="center" wrapText="1"/>
    </xf>
    <xf numFmtId="0" fontId="81" fillId="5" borderId="2" xfId="0" applyFont="1" applyFill="1" applyBorder="1" applyAlignment="1">
      <alignment horizontal="center" vertical="center" textRotation="90" wrapText="1"/>
    </xf>
    <xf numFmtId="0" fontId="81" fillId="5" borderId="6" xfId="0" applyFont="1" applyFill="1" applyBorder="1" applyAlignment="1">
      <alignment horizontal="center" vertical="center" textRotation="90" wrapText="1"/>
    </xf>
    <xf numFmtId="0" fontId="81" fillId="5" borderId="67" xfId="0" applyFont="1" applyFill="1" applyBorder="1" applyAlignment="1">
      <alignment horizontal="center" vertical="center" textRotation="90" wrapText="1"/>
    </xf>
    <xf numFmtId="0" fontId="66" fillId="0" borderId="0" xfId="0" applyFont="1" applyBorder="1" applyAlignment="1">
      <alignment horizontal="center"/>
    </xf>
    <xf numFmtId="0" fontId="79" fillId="0" borderId="0" xfId="0" applyFont="1" applyBorder="1" applyAlignment="1">
      <alignment horizontal="center"/>
    </xf>
    <xf numFmtId="49" fontId="76" fillId="0" borderId="0" xfId="0" applyNumberFormat="1" applyFont="1" applyAlignment="1">
      <alignment horizontal="justify" wrapText="1"/>
    </xf>
    <xf numFmtId="164" fontId="77" fillId="69" borderId="0" xfId="2" applyNumberFormat="1" applyFont="1" applyFill="1" applyAlignment="1" applyProtection="1">
      <alignment horizontal="center" vertical="center" wrapText="1"/>
      <protection locked="0"/>
    </xf>
    <xf numFmtId="0" fontId="78" fillId="0" borderId="0" xfId="0" applyFont="1" applyAlignment="1">
      <alignment horizontal="justify" vertical="center" wrapText="1"/>
    </xf>
    <xf numFmtId="0" fontId="78" fillId="0" borderId="0" xfId="0" applyFont="1" applyAlignment="1">
      <alignment horizontal="left" vertical="center" wrapText="1"/>
    </xf>
    <xf numFmtId="0" fontId="88" fillId="0" borderId="0" xfId="0" applyFont="1" applyAlignment="1" applyProtection="1">
      <alignment horizontal="left" wrapText="1"/>
      <protection locked="0"/>
    </xf>
    <xf numFmtId="49" fontId="76" fillId="0" borderId="0" xfId="0" applyNumberFormat="1" applyFont="1" applyAlignment="1">
      <alignment horizontal="justify" vertical="center"/>
    </xf>
    <xf numFmtId="0" fontId="76" fillId="0" borderId="0" xfId="0" applyFont="1" applyAlignment="1">
      <alignment horizontal="justify" vertical="center" wrapText="1"/>
    </xf>
    <xf numFmtId="0" fontId="53" fillId="0" borderId="0" xfId="0" applyFont="1" applyAlignment="1">
      <alignment horizontal="left" wrapText="1"/>
    </xf>
    <xf numFmtId="164" fontId="87" fillId="0" borderId="0" xfId="0" applyNumberFormat="1" applyFont="1" applyAlignment="1" applyProtection="1">
      <alignment horizontal="left" vertical="center"/>
      <protection locked="0"/>
    </xf>
    <xf numFmtId="49" fontId="88" fillId="0" borderId="0" xfId="0" applyNumberFormat="1" applyFont="1" applyAlignment="1" applyProtection="1">
      <alignment horizontal="left" vertical="center" wrapText="1"/>
      <protection locked="0"/>
    </xf>
    <xf numFmtId="164" fontId="88" fillId="0" borderId="0" xfId="0" applyNumberFormat="1" applyFont="1" applyAlignment="1" applyProtection="1">
      <alignment horizontal="left" vertical="center"/>
      <protection locked="0"/>
    </xf>
  </cellXfs>
  <cellStyles count="2201">
    <cellStyle name="20% - Accent1" xfId="4"/>
    <cellStyle name="20% - Accent2" xfId="5"/>
    <cellStyle name="20% - Accent3" xfId="6"/>
    <cellStyle name="20% - Accent4" xfId="7"/>
    <cellStyle name="20% - Accent5" xfId="8"/>
    <cellStyle name="20% - Accent6" xfId="9"/>
    <cellStyle name="20% - Énfasis1 2" xfId="10"/>
    <cellStyle name="20% - Énfasis1 3" xfId="11"/>
    <cellStyle name="20% - Énfasis2 2" xfId="12"/>
    <cellStyle name="20% - Énfasis3 2" xfId="13"/>
    <cellStyle name="20% - Énfasis4 2" xfId="14"/>
    <cellStyle name="20% - Énfasis5 2" xfId="15"/>
    <cellStyle name="20% - Énfasis6 2" xfId="16"/>
    <cellStyle name="40% - Accent1" xfId="17"/>
    <cellStyle name="40% - Accent2" xfId="18"/>
    <cellStyle name="40% - Accent3" xfId="19"/>
    <cellStyle name="40% - Accent4" xfId="20"/>
    <cellStyle name="40% - Accent5" xfId="21"/>
    <cellStyle name="40% - Accent6" xfId="22"/>
    <cellStyle name="40% - Énfasis1 2" xfId="23"/>
    <cellStyle name="40% - Énfasis2 2" xfId="24"/>
    <cellStyle name="40% - Énfasis3 2" xfId="25"/>
    <cellStyle name="40% - Énfasis4 2" xfId="26"/>
    <cellStyle name="40% - Énfasis5 2" xfId="27"/>
    <cellStyle name="40% - Énfasis6 2" xfId="28"/>
    <cellStyle name="60% - Accent1" xfId="29"/>
    <cellStyle name="60% - Accent2" xfId="30"/>
    <cellStyle name="60% - Accent3" xfId="31"/>
    <cellStyle name="60% - Accent4" xfId="32"/>
    <cellStyle name="60% - Accent5" xfId="33"/>
    <cellStyle name="60% - Accent6" xfId="34"/>
    <cellStyle name="60% - Énfasis1 2" xfId="35"/>
    <cellStyle name="60% - Énfasis2 2" xfId="36"/>
    <cellStyle name="60% - Énfasis3 2" xfId="37"/>
    <cellStyle name="60% - Énfasis4 2" xfId="38"/>
    <cellStyle name="60% - Énfasis5 2" xfId="39"/>
    <cellStyle name="60% - Énfasis6 2" xfId="40"/>
    <cellStyle name="Accent1" xfId="41"/>
    <cellStyle name="Accent2" xfId="42"/>
    <cellStyle name="Accent3" xfId="43"/>
    <cellStyle name="Accent4" xfId="44"/>
    <cellStyle name="Accent5" xfId="45"/>
    <cellStyle name="Accent6" xfId="46"/>
    <cellStyle name="Bad" xfId="47"/>
    <cellStyle name="Buena 2" xfId="48"/>
    <cellStyle name="Calculation" xfId="49"/>
    <cellStyle name="Calculation 10" xfId="50"/>
    <cellStyle name="Calculation 11" xfId="51"/>
    <cellStyle name="Calculation 12" xfId="52"/>
    <cellStyle name="Calculation 13" xfId="53"/>
    <cellStyle name="Calculation 14" xfId="54"/>
    <cellStyle name="Calculation 15" xfId="55"/>
    <cellStyle name="Calculation 16" xfId="56"/>
    <cellStyle name="Calculation 17" xfId="57"/>
    <cellStyle name="Calculation 18" xfId="58"/>
    <cellStyle name="Calculation 19" xfId="59"/>
    <cellStyle name="Calculation 2" xfId="60"/>
    <cellStyle name="Calculation 2 2" xfId="61"/>
    <cellStyle name="Calculation 2 2 2" xfId="62"/>
    <cellStyle name="Calculation 2 3" xfId="63"/>
    <cellStyle name="Calculation 20" xfId="64"/>
    <cellStyle name="Calculation 21" xfId="65"/>
    <cellStyle name="Calculation 22" xfId="66"/>
    <cellStyle name="Calculation 23" xfId="67"/>
    <cellStyle name="Calculation 24" xfId="68"/>
    <cellStyle name="Calculation 25" xfId="69"/>
    <cellStyle name="Calculation 26" xfId="70"/>
    <cellStyle name="Calculation 27" xfId="71"/>
    <cellStyle name="Calculation 28" xfId="72"/>
    <cellStyle name="Calculation 29" xfId="73"/>
    <cellStyle name="Calculation 3" xfId="74"/>
    <cellStyle name="Calculation 3 2" xfId="75"/>
    <cellStyle name="Calculation 3 2 2" xfId="76"/>
    <cellStyle name="Calculation 3 3" xfId="77"/>
    <cellStyle name="Calculation 30" xfId="78"/>
    <cellStyle name="Calculation 31" xfId="79"/>
    <cellStyle name="Calculation 32" xfId="80"/>
    <cellStyle name="Calculation 33" xfId="81"/>
    <cellStyle name="Calculation 34" xfId="82"/>
    <cellStyle name="Calculation 35" xfId="83"/>
    <cellStyle name="Calculation 36" xfId="84"/>
    <cellStyle name="Calculation 37" xfId="85"/>
    <cellStyle name="Calculation 38" xfId="86"/>
    <cellStyle name="Calculation 39" xfId="87"/>
    <cellStyle name="Calculation 4" xfId="88"/>
    <cellStyle name="Calculation 4 2" xfId="89"/>
    <cellStyle name="Calculation 4 2 2" xfId="90"/>
    <cellStyle name="Calculation 4 3" xfId="91"/>
    <cellStyle name="Calculation 40" xfId="92"/>
    <cellStyle name="Calculation 41" xfId="93"/>
    <cellStyle name="Calculation 42" xfId="94"/>
    <cellStyle name="Calculation 43" xfId="95"/>
    <cellStyle name="Calculation 44" xfId="96"/>
    <cellStyle name="Calculation 45" xfId="97"/>
    <cellStyle name="Calculation 46" xfId="98"/>
    <cellStyle name="Calculation 47" xfId="99"/>
    <cellStyle name="Calculation 48" xfId="100"/>
    <cellStyle name="Calculation 49" xfId="101"/>
    <cellStyle name="Calculation 5" xfId="102"/>
    <cellStyle name="Calculation 5 2" xfId="103"/>
    <cellStyle name="Calculation 5 2 2" xfId="104"/>
    <cellStyle name="Calculation 5 3" xfId="105"/>
    <cellStyle name="Calculation 50" xfId="106"/>
    <cellStyle name="Calculation 51" xfId="107"/>
    <cellStyle name="Calculation 52" xfId="108"/>
    <cellStyle name="Calculation 53" xfId="109"/>
    <cellStyle name="Calculation 54" xfId="110"/>
    <cellStyle name="Calculation 55" xfId="111"/>
    <cellStyle name="Calculation 56" xfId="112"/>
    <cellStyle name="Calculation 57" xfId="113"/>
    <cellStyle name="Calculation 58" xfId="114"/>
    <cellStyle name="Calculation 59" xfId="115"/>
    <cellStyle name="Calculation 6" xfId="116"/>
    <cellStyle name="Calculation 6 2" xfId="117"/>
    <cellStyle name="Calculation 60" xfId="118"/>
    <cellStyle name="Calculation 61" xfId="119"/>
    <cellStyle name="Calculation 62" xfId="120"/>
    <cellStyle name="Calculation 63" xfId="121"/>
    <cellStyle name="Calculation 64" xfId="122"/>
    <cellStyle name="Calculation 65" xfId="123"/>
    <cellStyle name="Calculation 66" xfId="124"/>
    <cellStyle name="Calculation 7" xfId="125"/>
    <cellStyle name="Calculation 7 2" xfId="126"/>
    <cellStyle name="Calculation 8" xfId="127"/>
    <cellStyle name="Calculation 9" xfId="128"/>
    <cellStyle name="Cálculo 2" xfId="129"/>
    <cellStyle name="Cálculo 2 10" xfId="130"/>
    <cellStyle name="Cálculo 2 11" xfId="131"/>
    <cellStyle name="Cálculo 2 12" xfId="132"/>
    <cellStyle name="Cálculo 2 13" xfId="133"/>
    <cellStyle name="Cálculo 2 14" xfId="134"/>
    <cellStyle name="Cálculo 2 15" xfId="135"/>
    <cellStyle name="Cálculo 2 16" xfId="136"/>
    <cellStyle name="Cálculo 2 17" xfId="137"/>
    <cellStyle name="Cálculo 2 18" xfId="138"/>
    <cellStyle name="Cálculo 2 19" xfId="139"/>
    <cellStyle name="Cálculo 2 2" xfId="140"/>
    <cellStyle name="Cálculo 2 2 2" xfId="141"/>
    <cellStyle name="Cálculo 2 2 2 2" xfId="142"/>
    <cellStyle name="Cálculo 2 2 3" xfId="143"/>
    <cellStyle name="Cálculo 2 20" xfId="144"/>
    <cellStyle name="Cálculo 2 21" xfId="145"/>
    <cellStyle name="Cálculo 2 22" xfId="146"/>
    <cellStyle name="Cálculo 2 23" xfId="147"/>
    <cellStyle name="Cálculo 2 24" xfId="148"/>
    <cellStyle name="Cálculo 2 25" xfId="149"/>
    <cellStyle name="Cálculo 2 26" xfId="150"/>
    <cellStyle name="Cálculo 2 27" xfId="151"/>
    <cellStyle name="Cálculo 2 28" xfId="152"/>
    <cellStyle name="Cálculo 2 29" xfId="153"/>
    <cellStyle name="Cálculo 2 3" xfId="154"/>
    <cellStyle name="Cálculo 2 3 2" xfId="155"/>
    <cellStyle name="Cálculo 2 3 2 2" xfId="156"/>
    <cellStyle name="Cálculo 2 3 3" xfId="157"/>
    <cellStyle name="Cálculo 2 30" xfId="158"/>
    <cellStyle name="Cálculo 2 31" xfId="159"/>
    <cellStyle name="Cálculo 2 32" xfId="160"/>
    <cellStyle name="Cálculo 2 33" xfId="161"/>
    <cellStyle name="Cálculo 2 34" xfId="162"/>
    <cellStyle name="Cálculo 2 35" xfId="163"/>
    <cellStyle name="Cálculo 2 36" xfId="164"/>
    <cellStyle name="Cálculo 2 37" xfId="165"/>
    <cellStyle name="Cálculo 2 38" xfId="166"/>
    <cellStyle name="Cálculo 2 39" xfId="167"/>
    <cellStyle name="Cálculo 2 4" xfId="168"/>
    <cellStyle name="Cálculo 2 4 2" xfId="169"/>
    <cellStyle name="Cálculo 2 4 2 2" xfId="170"/>
    <cellStyle name="Cálculo 2 4 3" xfId="171"/>
    <cellStyle name="Cálculo 2 40" xfId="172"/>
    <cellStyle name="Cálculo 2 41" xfId="173"/>
    <cellStyle name="Cálculo 2 42" xfId="174"/>
    <cellStyle name="Cálculo 2 43" xfId="175"/>
    <cellStyle name="Cálculo 2 44" xfId="176"/>
    <cellStyle name="Cálculo 2 45" xfId="177"/>
    <cellStyle name="Cálculo 2 46" xfId="178"/>
    <cellStyle name="Cálculo 2 47" xfId="179"/>
    <cellStyle name="Cálculo 2 48" xfId="180"/>
    <cellStyle name="Cálculo 2 49" xfId="181"/>
    <cellStyle name="Cálculo 2 5" xfId="182"/>
    <cellStyle name="Cálculo 2 5 2" xfId="183"/>
    <cellStyle name="Cálculo 2 50" xfId="184"/>
    <cellStyle name="Cálculo 2 51" xfId="185"/>
    <cellStyle name="Cálculo 2 52" xfId="186"/>
    <cellStyle name="Cálculo 2 53" xfId="187"/>
    <cellStyle name="Cálculo 2 54" xfId="188"/>
    <cellStyle name="Cálculo 2 55" xfId="189"/>
    <cellStyle name="Cálculo 2 56" xfId="190"/>
    <cellStyle name="Cálculo 2 57" xfId="191"/>
    <cellStyle name="Cálculo 2 58" xfId="192"/>
    <cellStyle name="Cálculo 2 59" xfId="193"/>
    <cellStyle name="Cálculo 2 6" xfId="194"/>
    <cellStyle name="Cálculo 2 6 2" xfId="195"/>
    <cellStyle name="Cálculo 2 60" xfId="196"/>
    <cellStyle name="Cálculo 2 61" xfId="197"/>
    <cellStyle name="Cálculo 2 62" xfId="198"/>
    <cellStyle name="Cálculo 2 63" xfId="199"/>
    <cellStyle name="Cálculo 2 64" xfId="200"/>
    <cellStyle name="Cálculo 2 65" xfId="201"/>
    <cellStyle name="Cálculo 2 66" xfId="202"/>
    <cellStyle name="Cálculo 2 7" xfId="203"/>
    <cellStyle name="Cálculo 2 7 2" xfId="204"/>
    <cellStyle name="Cálculo 2 8" xfId="205"/>
    <cellStyle name="Cálculo 2 9" xfId="206"/>
    <cellStyle name="Celda de comprobación 2" xfId="207"/>
    <cellStyle name="Celda vinculada 2" xfId="208"/>
    <cellStyle name="Check Cell" xfId="209"/>
    <cellStyle name="Encabezado 4 2" xfId="210"/>
    <cellStyle name="Énfasis 1" xfId="211"/>
    <cellStyle name="Énfasis 2" xfId="212"/>
    <cellStyle name="Énfasis 3" xfId="213"/>
    <cellStyle name="Énfasis1 - 20%" xfId="214"/>
    <cellStyle name="Énfasis1 - 40%" xfId="215"/>
    <cellStyle name="Énfasis1 - 60%" xfId="216"/>
    <cellStyle name="Énfasis1 2" xfId="217"/>
    <cellStyle name="Énfasis2 - 20%" xfId="218"/>
    <cellStyle name="Énfasis2 - 40%" xfId="219"/>
    <cellStyle name="Énfasis2 - 60%" xfId="220"/>
    <cellStyle name="Énfasis2 2" xfId="221"/>
    <cellStyle name="Énfasis3 - 20%" xfId="222"/>
    <cellStyle name="Énfasis3 - 40%" xfId="223"/>
    <cellStyle name="Énfasis3 - 60%" xfId="224"/>
    <cellStyle name="Énfasis3 2" xfId="225"/>
    <cellStyle name="Énfasis4 - 20%" xfId="226"/>
    <cellStyle name="Énfasis4 - 40%" xfId="227"/>
    <cellStyle name="Énfasis4 - 60%" xfId="228"/>
    <cellStyle name="Énfasis4 2" xfId="229"/>
    <cellStyle name="Énfasis5 - 20%" xfId="230"/>
    <cellStyle name="Énfasis5 - 40%" xfId="231"/>
    <cellStyle name="Énfasis5 - 60%" xfId="232"/>
    <cellStyle name="Énfasis5 2" xfId="233"/>
    <cellStyle name="Énfasis6 - 20%" xfId="234"/>
    <cellStyle name="Énfasis6 - 40%" xfId="235"/>
    <cellStyle name="Énfasis6 - 60%" xfId="236"/>
    <cellStyle name="Énfasis6 2" xfId="237"/>
    <cellStyle name="Entrada 2" xfId="238"/>
    <cellStyle name="Entrada 2 10" xfId="239"/>
    <cellStyle name="Entrada 2 11" xfId="240"/>
    <cellStyle name="Entrada 2 12" xfId="241"/>
    <cellStyle name="Entrada 2 13" xfId="242"/>
    <cellStyle name="Entrada 2 14" xfId="243"/>
    <cellStyle name="Entrada 2 15" xfId="244"/>
    <cellStyle name="Entrada 2 16" xfId="245"/>
    <cellStyle name="Entrada 2 17" xfId="246"/>
    <cellStyle name="Entrada 2 18" xfId="247"/>
    <cellStyle name="Entrada 2 19" xfId="248"/>
    <cellStyle name="Entrada 2 2" xfId="249"/>
    <cellStyle name="Entrada 2 2 2" xfId="250"/>
    <cellStyle name="Entrada 2 2 2 2" xfId="251"/>
    <cellStyle name="Entrada 2 2 3" xfId="252"/>
    <cellStyle name="Entrada 2 20" xfId="253"/>
    <cellStyle name="Entrada 2 21" xfId="254"/>
    <cellStyle name="Entrada 2 22" xfId="255"/>
    <cellStyle name="Entrada 2 23" xfId="256"/>
    <cellStyle name="Entrada 2 24" xfId="257"/>
    <cellStyle name="Entrada 2 25" xfId="258"/>
    <cellStyle name="Entrada 2 26" xfId="259"/>
    <cellStyle name="Entrada 2 27" xfId="260"/>
    <cellStyle name="Entrada 2 28" xfId="261"/>
    <cellStyle name="Entrada 2 29" xfId="262"/>
    <cellStyle name="Entrada 2 3" xfId="263"/>
    <cellStyle name="Entrada 2 3 2" xfId="264"/>
    <cellStyle name="Entrada 2 3 2 2" xfId="265"/>
    <cellStyle name="Entrada 2 3 3" xfId="266"/>
    <cellStyle name="Entrada 2 30" xfId="267"/>
    <cellStyle name="Entrada 2 31" xfId="268"/>
    <cellStyle name="Entrada 2 32" xfId="269"/>
    <cellStyle name="Entrada 2 33" xfId="270"/>
    <cellStyle name="Entrada 2 34" xfId="271"/>
    <cellStyle name="Entrada 2 35" xfId="272"/>
    <cellStyle name="Entrada 2 36" xfId="273"/>
    <cellStyle name="Entrada 2 37" xfId="274"/>
    <cellStyle name="Entrada 2 38" xfId="275"/>
    <cellStyle name="Entrada 2 39" xfId="276"/>
    <cellStyle name="Entrada 2 4" xfId="277"/>
    <cellStyle name="Entrada 2 4 2" xfId="278"/>
    <cellStyle name="Entrada 2 4 2 2" xfId="279"/>
    <cellStyle name="Entrada 2 4 3" xfId="280"/>
    <cellStyle name="Entrada 2 40" xfId="281"/>
    <cellStyle name="Entrada 2 41" xfId="282"/>
    <cellStyle name="Entrada 2 42" xfId="283"/>
    <cellStyle name="Entrada 2 43" xfId="284"/>
    <cellStyle name="Entrada 2 44" xfId="285"/>
    <cellStyle name="Entrada 2 45" xfId="286"/>
    <cellStyle name="Entrada 2 46" xfId="287"/>
    <cellStyle name="Entrada 2 47" xfId="288"/>
    <cellStyle name="Entrada 2 48" xfId="289"/>
    <cellStyle name="Entrada 2 49" xfId="290"/>
    <cellStyle name="Entrada 2 5" xfId="291"/>
    <cellStyle name="Entrada 2 5 2" xfId="292"/>
    <cellStyle name="Entrada 2 50" xfId="293"/>
    <cellStyle name="Entrada 2 51" xfId="294"/>
    <cellStyle name="Entrada 2 52" xfId="295"/>
    <cellStyle name="Entrada 2 53" xfId="296"/>
    <cellStyle name="Entrada 2 54" xfId="297"/>
    <cellStyle name="Entrada 2 55" xfId="298"/>
    <cellStyle name="Entrada 2 56" xfId="299"/>
    <cellStyle name="Entrada 2 57" xfId="300"/>
    <cellStyle name="Entrada 2 58" xfId="301"/>
    <cellStyle name="Entrada 2 59" xfId="302"/>
    <cellStyle name="Entrada 2 6" xfId="303"/>
    <cellStyle name="Entrada 2 6 2" xfId="304"/>
    <cellStyle name="Entrada 2 60" xfId="305"/>
    <cellStyle name="Entrada 2 61" xfId="306"/>
    <cellStyle name="Entrada 2 62" xfId="307"/>
    <cellStyle name="Entrada 2 63" xfId="308"/>
    <cellStyle name="Entrada 2 64" xfId="309"/>
    <cellStyle name="Entrada 2 65" xfId="310"/>
    <cellStyle name="Entrada 2 66" xfId="311"/>
    <cellStyle name="Entrada 2 7" xfId="312"/>
    <cellStyle name="Entrada 2 7 2" xfId="313"/>
    <cellStyle name="Entrada 2 8" xfId="314"/>
    <cellStyle name="Entrada 2 9" xfId="315"/>
    <cellStyle name="Estilo 1" xfId="316"/>
    <cellStyle name="Euro" xfId="317"/>
    <cellStyle name="Euro 2" xfId="318"/>
    <cellStyle name="Euro 2 2" xfId="319"/>
    <cellStyle name="Euro 3" xfId="320"/>
    <cellStyle name="Explanatory Text" xfId="321"/>
    <cellStyle name="Followed Hyperlink_Avance en la Aplicación PNSP (Fórmula FASP 2009).xls" xfId="322"/>
    <cellStyle name="Good" xfId="323"/>
    <cellStyle name="Heading 1" xfId="324"/>
    <cellStyle name="Heading 2" xfId="325"/>
    <cellStyle name="Heading 3" xfId="326"/>
    <cellStyle name="Heading 3 2" xfId="327"/>
    <cellStyle name="Heading 3 2 2" xfId="328"/>
    <cellStyle name="Heading 3 2 2 2" xfId="329"/>
    <cellStyle name="Heading 3 2 3" xfId="330"/>
    <cellStyle name="Heading 3 3" xfId="331"/>
    <cellStyle name="Heading 3 3 2" xfId="332"/>
    <cellStyle name="Heading 3 4" xfId="333"/>
    <cellStyle name="Heading 3 4 2" xfId="334"/>
    <cellStyle name="Heading 4" xfId="335"/>
    <cellStyle name="Hipervínculo 2" xfId="336"/>
    <cellStyle name="Hipervínculo 3" xfId="337"/>
    <cellStyle name="Hipervínculo 4" xfId="338"/>
    <cellStyle name="Hipervínculo 5" xfId="339"/>
    <cellStyle name="Incorrecto 2" xfId="340"/>
    <cellStyle name="Input" xfId="341"/>
    <cellStyle name="Input 10" xfId="342"/>
    <cellStyle name="Input 11" xfId="343"/>
    <cellStyle name="Input 12" xfId="344"/>
    <cellStyle name="Input 13" xfId="345"/>
    <cellStyle name="Input 14" xfId="346"/>
    <cellStyle name="Input 15" xfId="347"/>
    <cellStyle name="Input 16" xfId="348"/>
    <cellStyle name="Input 17" xfId="349"/>
    <cellStyle name="Input 18" xfId="350"/>
    <cellStyle name="Input 19" xfId="351"/>
    <cellStyle name="Input 2" xfId="352"/>
    <cellStyle name="Input 2 2" xfId="353"/>
    <cellStyle name="Input 2 2 2" xfId="354"/>
    <cellStyle name="Input 2 3" xfId="355"/>
    <cellStyle name="Input 20" xfId="356"/>
    <cellStyle name="Input 21" xfId="357"/>
    <cellStyle name="Input 22" xfId="358"/>
    <cellStyle name="Input 23" xfId="359"/>
    <cellStyle name="Input 24" xfId="360"/>
    <cellStyle name="Input 25" xfId="361"/>
    <cellStyle name="Input 26" xfId="362"/>
    <cellStyle name="Input 27" xfId="363"/>
    <cellStyle name="Input 28" xfId="364"/>
    <cellStyle name="Input 29" xfId="365"/>
    <cellStyle name="Input 3" xfId="366"/>
    <cellStyle name="Input 3 2" xfId="367"/>
    <cellStyle name="Input 3 2 2" xfId="368"/>
    <cellStyle name="Input 3 3" xfId="369"/>
    <cellStyle name="Input 30" xfId="370"/>
    <cellStyle name="Input 31" xfId="371"/>
    <cellStyle name="Input 32" xfId="372"/>
    <cellStyle name="Input 33" xfId="373"/>
    <cellStyle name="Input 34" xfId="374"/>
    <cellStyle name="Input 35" xfId="375"/>
    <cellStyle name="Input 36" xfId="376"/>
    <cellStyle name="Input 37" xfId="377"/>
    <cellStyle name="Input 38" xfId="378"/>
    <cellStyle name="Input 39" xfId="379"/>
    <cellStyle name="Input 4" xfId="380"/>
    <cellStyle name="Input 4 2" xfId="381"/>
    <cellStyle name="Input 4 2 2" xfId="382"/>
    <cellStyle name="Input 4 3" xfId="383"/>
    <cellStyle name="Input 40" xfId="384"/>
    <cellStyle name="Input 41" xfId="385"/>
    <cellStyle name="Input 42" xfId="386"/>
    <cellStyle name="Input 43" xfId="387"/>
    <cellStyle name="Input 44" xfId="388"/>
    <cellStyle name="Input 45" xfId="389"/>
    <cellStyle name="Input 46" xfId="390"/>
    <cellStyle name="Input 47" xfId="391"/>
    <cellStyle name="Input 48" xfId="392"/>
    <cellStyle name="Input 49" xfId="393"/>
    <cellStyle name="Input 5" xfId="394"/>
    <cellStyle name="Input 5 2" xfId="395"/>
    <cellStyle name="Input 5 2 2" xfId="396"/>
    <cellStyle name="Input 5 3" xfId="397"/>
    <cellStyle name="Input 50" xfId="398"/>
    <cellStyle name="Input 51" xfId="399"/>
    <cellStyle name="Input 52" xfId="400"/>
    <cellStyle name="Input 53" xfId="401"/>
    <cellStyle name="Input 54" xfId="402"/>
    <cellStyle name="Input 55" xfId="403"/>
    <cellStyle name="Input 56" xfId="404"/>
    <cellStyle name="Input 57" xfId="405"/>
    <cellStyle name="Input 58" xfId="406"/>
    <cellStyle name="Input 59" xfId="407"/>
    <cellStyle name="Input 6" xfId="408"/>
    <cellStyle name="Input 6 2" xfId="409"/>
    <cellStyle name="Input 60" xfId="410"/>
    <cellStyle name="Input 61" xfId="411"/>
    <cellStyle name="Input 62" xfId="412"/>
    <cellStyle name="Input 63" xfId="413"/>
    <cellStyle name="Input 64" xfId="414"/>
    <cellStyle name="Input 65" xfId="415"/>
    <cellStyle name="Input 66" xfId="416"/>
    <cellStyle name="Input 7" xfId="417"/>
    <cellStyle name="Input 7 2" xfId="418"/>
    <cellStyle name="Input 8" xfId="419"/>
    <cellStyle name="Input 9" xfId="420"/>
    <cellStyle name="Linked Cell" xfId="421"/>
    <cellStyle name="Millares 10" xfId="422"/>
    <cellStyle name="Millares 10 2" xfId="423"/>
    <cellStyle name="Millares 11" xfId="424"/>
    <cellStyle name="Millares 11 2" xfId="425"/>
    <cellStyle name="Millares 11 2 2" xfId="426"/>
    <cellStyle name="Millares 11 3" xfId="427"/>
    <cellStyle name="Millares 11 3 2" xfId="428"/>
    <cellStyle name="Millares 11 4" xfId="429"/>
    <cellStyle name="Millares 12" xfId="430"/>
    <cellStyle name="Millares 12 2" xfId="431"/>
    <cellStyle name="Millares 13" xfId="432"/>
    <cellStyle name="Millares 13 2" xfId="433"/>
    <cellStyle name="Millares 14" xfId="434"/>
    <cellStyle name="Millares 14 2" xfId="435"/>
    <cellStyle name="Millares 15" xfId="436"/>
    <cellStyle name="Millares 15 2" xfId="437"/>
    <cellStyle name="Millares 16" xfId="438"/>
    <cellStyle name="Millares 16 2" xfId="439"/>
    <cellStyle name="Millares 17" xfId="440"/>
    <cellStyle name="Millares 17 2" xfId="441"/>
    <cellStyle name="Millares 18" xfId="442"/>
    <cellStyle name="Millares 18 2" xfId="443"/>
    <cellStyle name="Millares 19" xfId="444"/>
    <cellStyle name="Millares 19 2" xfId="445"/>
    <cellStyle name="Millares 2" xfId="446"/>
    <cellStyle name="Millares 2 10" xfId="2"/>
    <cellStyle name="Millares 2 10 2" xfId="447"/>
    <cellStyle name="Millares 2 10 2 2" xfId="448"/>
    <cellStyle name="Millares 2 10 3" xfId="449"/>
    <cellStyle name="Millares 2 10 4" xfId="450"/>
    <cellStyle name="Millares 2 11" xfId="451"/>
    <cellStyle name="Millares 2 11 2" xfId="452"/>
    <cellStyle name="Millares 2 11 2 2" xfId="453"/>
    <cellStyle name="Millares 2 11 3" xfId="454"/>
    <cellStyle name="Millares 2 12" xfId="455"/>
    <cellStyle name="Millares 2 12 2" xfId="456"/>
    <cellStyle name="Millares 2 12 2 2" xfId="457"/>
    <cellStyle name="Millares 2 12 3" xfId="458"/>
    <cellStyle name="Millares 2 13" xfId="459"/>
    <cellStyle name="Millares 2 13 2" xfId="460"/>
    <cellStyle name="Millares 2 14" xfId="461"/>
    <cellStyle name="Millares 2 14 2" xfId="462"/>
    <cellStyle name="Millares 2 15" xfId="463"/>
    <cellStyle name="Millares 2 15 2" xfId="464"/>
    <cellStyle name="Millares 2 16" xfId="465"/>
    <cellStyle name="Millares 2 2" xfId="466"/>
    <cellStyle name="Millares 2 2 2" xfId="467"/>
    <cellStyle name="Millares 2 2 2 2" xfId="468"/>
    <cellStyle name="Millares 2 2 2 2 2" xfId="469"/>
    <cellStyle name="Millares 2 2 2 3" xfId="470"/>
    <cellStyle name="Millares 2 2 3" xfId="471"/>
    <cellStyle name="Millares 2 2 3 2" xfId="472"/>
    <cellStyle name="Millares 2 2 4" xfId="473"/>
    <cellStyle name="Millares 2 2 5" xfId="474"/>
    <cellStyle name="Millares 2 3" xfId="475"/>
    <cellStyle name="Millares 2 3 2" xfId="476"/>
    <cellStyle name="Millares 2 3 2 2" xfId="477"/>
    <cellStyle name="Millares 2 3 3" xfId="478"/>
    <cellStyle name="Millares 2 4" xfId="479"/>
    <cellStyle name="Millares 2 4 2" xfId="480"/>
    <cellStyle name="Millares 2 4 2 2" xfId="481"/>
    <cellStyle name="Millares 2 4 3" xfId="482"/>
    <cellStyle name="Millares 2 5" xfId="483"/>
    <cellStyle name="Millares 2 5 2" xfId="484"/>
    <cellStyle name="Millares 2 5 2 2" xfId="485"/>
    <cellStyle name="Millares 2 5 3" xfId="486"/>
    <cellStyle name="Millares 2 6" xfId="487"/>
    <cellStyle name="Millares 2 6 2" xfId="488"/>
    <cellStyle name="Millares 2 6 2 2" xfId="489"/>
    <cellStyle name="Millares 2 6 3" xfId="490"/>
    <cellStyle name="Millares 2 7" xfId="491"/>
    <cellStyle name="Millares 2 7 2" xfId="492"/>
    <cellStyle name="Millares 2 7 2 2" xfId="493"/>
    <cellStyle name="Millares 2 7 3" xfId="494"/>
    <cellStyle name="Millares 2 8" xfId="495"/>
    <cellStyle name="Millares 2 8 2" xfId="496"/>
    <cellStyle name="Millares 2 8 2 2" xfId="497"/>
    <cellStyle name="Millares 2 8 3" xfId="498"/>
    <cellStyle name="Millares 2 9" xfId="499"/>
    <cellStyle name="Millares 2 9 2" xfId="500"/>
    <cellStyle name="Millares 2 9 2 2" xfId="501"/>
    <cellStyle name="Millares 2 9 3" xfId="502"/>
    <cellStyle name="Millares 20" xfId="503"/>
    <cellStyle name="Millares 20 2" xfId="504"/>
    <cellStyle name="Millares 21" xfId="505"/>
    <cellStyle name="Millares 21 2" xfId="506"/>
    <cellStyle name="Millares 22" xfId="507"/>
    <cellStyle name="Millares 22 2" xfId="508"/>
    <cellStyle name="Millares 23" xfId="509"/>
    <cellStyle name="Millares 23 2" xfId="510"/>
    <cellStyle name="Millares 24" xfId="511"/>
    <cellStyle name="Millares 24 2" xfId="512"/>
    <cellStyle name="Millares 25" xfId="513"/>
    <cellStyle name="Millares 25 2" xfId="514"/>
    <cellStyle name="Millares 26" xfId="515"/>
    <cellStyle name="Millares 26 2" xfId="516"/>
    <cellStyle name="Millares 27" xfId="517"/>
    <cellStyle name="Millares 27 2" xfId="518"/>
    <cellStyle name="Millares 28" xfId="519"/>
    <cellStyle name="Millares 28 2" xfId="520"/>
    <cellStyle name="Millares 29" xfId="521"/>
    <cellStyle name="Millares 29 2" xfId="522"/>
    <cellStyle name="Millares 3" xfId="523"/>
    <cellStyle name="Millares 3 2" xfId="524"/>
    <cellStyle name="Millares 3 2 2" xfId="525"/>
    <cellStyle name="Millares 3 3" xfId="526"/>
    <cellStyle name="Millares 3 3 2" xfId="527"/>
    <cellStyle name="Millares 3 4" xfId="528"/>
    <cellStyle name="Millares 3 4 2" xfId="529"/>
    <cellStyle name="Millares 3 4 3" xfId="530"/>
    <cellStyle name="Millares 3 5" xfId="531"/>
    <cellStyle name="Millares 3 5 2" xfId="532"/>
    <cellStyle name="Millares 3 6" xfId="533"/>
    <cellStyle name="Millares 3 6 2" xfId="534"/>
    <cellStyle name="Millares 3 7" xfId="535"/>
    <cellStyle name="Millares 3 8" xfId="536"/>
    <cellStyle name="Millares 30" xfId="537"/>
    <cellStyle name="Millares 30 2" xfId="538"/>
    <cellStyle name="Millares 31" xfId="539"/>
    <cellStyle name="Millares 31 2" xfId="540"/>
    <cellStyle name="Millares 32" xfId="541"/>
    <cellStyle name="Millares 32 2" xfId="542"/>
    <cellStyle name="Millares 33" xfId="543"/>
    <cellStyle name="Millares 33 2" xfId="544"/>
    <cellStyle name="Millares 34" xfId="545"/>
    <cellStyle name="Millares 34 2" xfId="546"/>
    <cellStyle name="Millares 35" xfId="547"/>
    <cellStyle name="Millares 35 2" xfId="548"/>
    <cellStyle name="Millares 36" xfId="549"/>
    <cellStyle name="Millares 36 2" xfId="550"/>
    <cellStyle name="Millares 37" xfId="551"/>
    <cellStyle name="Millares 37 2" xfId="552"/>
    <cellStyle name="Millares 38" xfId="553"/>
    <cellStyle name="Millares 38 2" xfId="554"/>
    <cellStyle name="Millares 39" xfId="555"/>
    <cellStyle name="Millares 39 2" xfId="556"/>
    <cellStyle name="Millares 39 2 2" xfId="557"/>
    <cellStyle name="Millares 39 3" xfId="558"/>
    <cellStyle name="Millares 4" xfId="559"/>
    <cellStyle name="Millares 4 2" xfId="560"/>
    <cellStyle name="Millares 4 2 2" xfId="561"/>
    <cellStyle name="Millares 4 3" xfId="562"/>
    <cellStyle name="Millares 4 3 2" xfId="563"/>
    <cellStyle name="Millares 4 3 2 2" xfId="564"/>
    <cellStyle name="Millares 4 3 3" xfId="565"/>
    <cellStyle name="Millares 4 3 3 2" xfId="566"/>
    <cellStyle name="Millares 4 3 4" xfId="567"/>
    <cellStyle name="Millares 4 3 4 2" xfId="568"/>
    <cellStyle name="Millares 4 3 5" xfId="569"/>
    <cellStyle name="Millares 4 3 5 2" xfId="570"/>
    <cellStyle name="Millares 4 3 6" xfId="571"/>
    <cellStyle name="Millares 4 4" xfId="572"/>
    <cellStyle name="Millares 4 4 2" xfId="573"/>
    <cellStyle name="Millares 4 5" xfId="574"/>
    <cellStyle name="Millares 4 5 2" xfId="575"/>
    <cellStyle name="Millares 4 6" xfId="576"/>
    <cellStyle name="Millares 4 6 2" xfId="577"/>
    <cellStyle name="Millares 4 7" xfId="578"/>
    <cellStyle name="Millares 4 7 2" xfId="579"/>
    <cellStyle name="Millares 4 8" xfId="580"/>
    <cellStyle name="Millares 40" xfId="581"/>
    <cellStyle name="Millares 40 2" xfId="582"/>
    <cellStyle name="Millares 40 2 2" xfId="583"/>
    <cellStyle name="Millares 40 3" xfId="584"/>
    <cellStyle name="Millares 41" xfId="585"/>
    <cellStyle name="Millares 41 2" xfId="586"/>
    <cellStyle name="Millares 42" xfId="587"/>
    <cellStyle name="Millares 42 2" xfId="588"/>
    <cellStyle name="Millares 43" xfId="589"/>
    <cellStyle name="Millares 43 2" xfId="590"/>
    <cellStyle name="Millares 44" xfId="591"/>
    <cellStyle name="Millares 44 2" xfId="592"/>
    <cellStyle name="Millares 45" xfId="593"/>
    <cellStyle name="Millares 5" xfId="594"/>
    <cellStyle name="Millares 5 2" xfId="595"/>
    <cellStyle name="Millares 5 2 2" xfId="596"/>
    <cellStyle name="Millares 5 3" xfId="597"/>
    <cellStyle name="Millares 5 3 2" xfId="598"/>
    <cellStyle name="Millares 5 4" xfId="599"/>
    <cellStyle name="Millares 6" xfId="600"/>
    <cellStyle name="Millares 6 2" xfId="601"/>
    <cellStyle name="Millares 6 2 2" xfId="602"/>
    <cellStyle name="Millares 6 3" xfId="603"/>
    <cellStyle name="Millares 7" xfId="604"/>
    <cellStyle name="Millares 7 2" xfId="605"/>
    <cellStyle name="Millares 8" xfId="606"/>
    <cellStyle name="Millares 8 2" xfId="607"/>
    <cellStyle name="Millares 8 2 2" xfId="608"/>
    <cellStyle name="Millares 8 3" xfId="609"/>
    <cellStyle name="Millares 9" xfId="610"/>
    <cellStyle name="Millares 9 2" xfId="611"/>
    <cellStyle name="Millares 9 2 2" xfId="612"/>
    <cellStyle name="Millares 9 3" xfId="613"/>
    <cellStyle name="Moneda 2" xfId="614"/>
    <cellStyle name="Moneda 2 2" xfId="615"/>
    <cellStyle name="Moneda 2 2 2" xfId="616"/>
    <cellStyle name="Moneda 2 3" xfId="617"/>
    <cellStyle name="Moneda 3" xfId="618"/>
    <cellStyle name="Moneda 3 2" xfId="619"/>
    <cellStyle name="Moneda 3 2 2" xfId="620"/>
    <cellStyle name="Moneda 3 3" xfId="621"/>
    <cellStyle name="Moneda 3 3 2" xfId="622"/>
    <cellStyle name="Moneda 3 4" xfId="623"/>
    <cellStyle name="Moneda 3 4 2" xfId="624"/>
    <cellStyle name="Moneda 3 5" xfId="625"/>
    <cellStyle name="Moneda 3 5 2" xfId="626"/>
    <cellStyle name="Moneda 3 6" xfId="627"/>
    <cellStyle name="Moneda 3 6 2" xfId="628"/>
    <cellStyle name="Moneda 3 7" xfId="629"/>
    <cellStyle name="Moneda 4" xfId="630"/>
    <cellStyle name="Moneda 4 2" xfId="631"/>
    <cellStyle name="Moneda 4 2 2" xfId="632"/>
    <cellStyle name="Moneda 4 3" xfId="633"/>
    <cellStyle name="Moneda 5" xfId="634"/>
    <cellStyle name="Moneda 5 2" xfId="635"/>
    <cellStyle name="Moneda 6" xfId="636"/>
    <cellStyle name="Neutral 2" xfId="637"/>
    <cellStyle name="Normal" xfId="0" builtinId="0"/>
    <cellStyle name="Normal 10" xfId="638"/>
    <cellStyle name="Normal 10 2" xfId="639"/>
    <cellStyle name="Normal 10 2 2" xfId="640"/>
    <cellStyle name="Normal 10 2 2 2" xfId="641"/>
    <cellStyle name="Normal 10 2 3" xfId="642"/>
    <cellStyle name="Normal 10 3" xfId="643"/>
    <cellStyle name="Normal 10 3 2" xfId="644"/>
    <cellStyle name="Normal 10 3 2 2" xfId="645"/>
    <cellStyle name="Normal 10 3 3" xfId="646"/>
    <cellStyle name="Normal 10 4" xfId="647"/>
    <cellStyle name="Normal 10 4 2" xfId="648"/>
    <cellStyle name="Normal 10 5" xfId="649"/>
    <cellStyle name="Normal 10 5 2" xfId="650"/>
    <cellStyle name="Normal 10 6" xfId="651"/>
    <cellStyle name="Normal 10 7" xfId="652"/>
    <cellStyle name="Normal 10 7 2" xfId="653"/>
    <cellStyle name="Normal 100" xfId="654"/>
    <cellStyle name="Normal 101" xfId="655"/>
    <cellStyle name="Normal 102" xfId="656"/>
    <cellStyle name="Normal 103" xfId="657"/>
    <cellStyle name="Normal 104" xfId="658"/>
    <cellStyle name="Normal 105" xfId="659"/>
    <cellStyle name="Normal 106" xfId="660"/>
    <cellStyle name="Normal 107" xfId="661"/>
    <cellStyle name="Normal 108" xfId="662"/>
    <cellStyle name="Normal 109" xfId="663"/>
    <cellStyle name="Normal 11" xfId="664"/>
    <cellStyle name="Normal 11 2" xfId="665"/>
    <cellStyle name="Normal 11 2 2" xfId="666"/>
    <cellStyle name="Normal 11 2 2 2" xfId="667"/>
    <cellStyle name="Normal 11 2 3" xfId="668"/>
    <cellStyle name="Normal 11 3" xfId="669"/>
    <cellStyle name="Normal 11 3 2" xfId="670"/>
    <cellStyle name="Normal 11 4" xfId="671"/>
    <cellStyle name="Normal 11 5" xfId="672"/>
    <cellStyle name="Normal 11 6" xfId="673"/>
    <cellStyle name="Normal 110" xfId="674"/>
    <cellStyle name="Normal 111" xfId="675"/>
    <cellStyle name="Normal 112" xfId="676"/>
    <cellStyle name="Normal 113" xfId="677"/>
    <cellStyle name="Normal 114" xfId="678"/>
    <cellStyle name="Normal 115" xfId="679"/>
    <cellStyle name="Normal 116" xfId="680"/>
    <cellStyle name="Normal 117" xfId="681"/>
    <cellStyle name="Normal 118" xfId="682"/>
    <cellStyle name="Normal 119" xfId="683"/>
    <cellStyle name="Normal 12" xfId="684"/>
    <cellStyle name="Normal 12 2" xfId="685"/>
    <cellStyle name="Normal 12 2 2" xfId="686"/>
    <cellStyle name="Normal 12 3" xfId="687"/>
    <cellStyle name="Normal 12 3 2" xfId="688"/>
    <cellStyle name="Normal 12 4" xfId="689"/>
    <cellStyle name="Normal 12 5" xfId="690"/>
    <cellStyle name="Normal 12 5 2" xfId="691"/>
    <cellStyle name="Normal 120" xfId="692"/>
    <cellStyle name="Normal 121" xfId="693"/>
    <cellStyle name="Normal 122" xfId="694"/>
    <cellStyle name="Normal 122 2" xfId="695"/>
    <cellStyle name="Normal 122 2 2" xfId="696"/>
    <cellStyle name="Normal 122 2 2 2" xfId="697"/>
    <cellStyle name="Normal 122 2 3" xfId="698"/>
    <cellStyle name="Normal 122 3" xfId="699"/>
    <cellStyle name="Normal 122 3 2" xfId="700"/>
    <cellStyle name="Normal 122 4" xfId="701"/>
    <cellStyle name="Normal 122 4 2" xfId="702"/>
    <cellStyle name="Normal 122 5" xfId="703"/>
    <cellStyle name="Normal 122 6" xfId="704"/>
    <cellStyle name="Normal 123" xfId="705"/>
    <cellStyle name="Normal 124" xfId="706"/>
    <cellStyle name="Normal 125" xfId="707"/>
    <cellStyle name="Normal 126" xfId="708"/>
    <cellStyle name="Normal 127" xfId="709"/>
    <cellStyle name="Normal 128" xfId="710"/>
    <cellStyle name="Normal 129" xfId="711"/>
    <cellStyle name="Normal 13" xfId="712"/>
    <cellStyle name="Normal 13 2" xfId="713"/>
    <cellStyle name="Normal 13 2 2" xfId="714"/>
    <cellStyle name="Normal 13 3" xfId="715"/>
    <cellStyle name="Normal 13 4" xfId="716"/>
    <cellStyle name="Normal 13 4 2" xfId="717"/>
    <cellStyle name="Normal 130" xfId="718"/>
    <cellStyle name="Normal 131" xfId="719"/>
    <cellStyle name="Normal 132" xfId="720"/>
    <cellStyle name="Normal 133" xfId="721"/>
    <cellStyle name="Normal 134" xfId="722"/>
    <cellStyle name="Normal 135" xfId="723"/>
    <cellStyle name="Normal 136" xfId="724"/>
    <cellStyle name="Normal 137" xfId="725"/>
    <cellStyle name="Normal 137 2" xfId="726"/>
    <cellStyle name="Normal 137 2 2" xfId="727"/>
    <cellStyle name="Normal 137 2 2 2" xfId="728"/>
    <cellStyle name="Normal 137 2 2 2 2" xfId="729"/>
    <cellStyle name="Normal 137 2 2 3" xfId="730"/>
    <cellStyle name="Normal 137 2 3" xfId="731"/>
    <cellStyle name="Normal 137 2 3 2" xfId="732"/>
    <cellStyle name="Normal 137 2 4" xfId="733"/>
    <cellStyle name="Normal 137 2 4 2" xfId="734"/>
    <cellStyle name="Normal 137 2 5" xfId="735"/>
    <cellStyle name="Normal 137 3" xfId="736"/>
    <cellStyle name="Normal 137 3 2" xfId="737"/>
    <cellStyle name="Normal 137 3 2 2" xfId="738"/>
    <cellStyle name="Normal 137 3 3" xfId="739"/>
    <cellStyle name="Normal 137 4" xfId="740"/>
    <cellStyle name="Normal 137 4 2" xfId="741"/>
    <cellStyle name="Normal 137 5" xfId="742"/>
    <cellStyle name="Normal 137 5 2" xfId="743"/>
    <cellStyle name="Normal 137 6" xfId="744"/>
    <cellStyle name="Normal 137 7" xfId="745"/>
    <cellStyle name="Normal 138" xfId="746"/>
    <cellStyle name="Normal 139" xfId="747"/>
    <cellStyle name="Normal 14" xfId="748"/>
    <cellStyle name="Normal 14 2" xfId="749"/>
    <cellStyle name="Normal 14 2 2" xfId="750"/>
    <cellStyle name="Normal 14 3" xfId="751"/>
    <cellStyle name="Normal 14 4" xfId="752"/>
    <cellStyle name="Normal 14 4 2" xfId="753"/>
    <cellStyle name="Normal 140" xfId="754"/>
    <cellStyle name="Normal 141" xfId="755"/>
    <cellStyle name="Normal 142" xfId="756"/>
    <cellStyle name="Normal 143" xfId="757"/>
    <cellStyle name="Normal 143 2" xfId="758"/>
    <cellStyle name="Normal 143 2 2" xfId="759"/>
    <cellStyle name="Normal 144" xfId="760"/>
    <cellStyle name="Normal 145" xfId="761"/>
    <cellStyle name="Normal 146" xfId="762"/>
    <cellStyle name="Normal 147" xfId="763"/>
    <cellStyle name="Normal 148" xfId="764"/>
    <cellStyle name="Normal 148 2" xfId="765"/>
    <cellStyle name="Normal 148 2 2" xfId="766"/>
    <cellStyle name="Normal 148 2 2 2" xfId="767"/>
    <cellStyle name="Normal 148 2 2 2 2" xfId="768"/>
    <cellStyle name="Normal 148 2 2 3" xfId="769"/>
    <cellStyle name="Normal 148 2 3" xfId="770"/>
    <cellStyle name="Normal 148 2 3 2" xfId="771"/>
    <cellStyle name="Normal 148 2 4" xfId="772"/>
    <cellStyle name="Normal 148 2 4 2" xfId="773"/>
    <cellStyle name="Normal 148 2 5" xfId="774"/>
    <cellStyle name="Normal 148 3" xfId="775"/>
    <cellStyle name="Normal 148 3 2" xfId="776"/>
    <cellStyle name="Normal 148 3 2 2" xfId="777"/>
    <cellStyle name="Normal 148 3 3" xfId="778"/>
    <cellStyle name="Normal 148 4" xfId="779"/>
    <cellStyle name="Normal 148 4 2" xfId="780"/>
    <cellStyle name="Normal 148 5" xfId="781"/>
    <cellStyle name="Normal 148 5 2" xfId="782"/>
    <cellStyle name="Normal 148 6" xfId="783"/>
    <cellStyle name="Normal 148 7" xfId="784"/>
    <cellStyle name="Normal 149" xfId="785"/>
    <cellStyle name="Normal 149 2" xfId="786"/>
    <cellStyle name="Normal 149 2 2" xfId="787"/>
    <cellStyle name="Normal 149 2 2 2" xfId="788"/>
    <cellStyle name="Normal 149 2 2 2 2" xfId="789"/>
    <cellStyle name="Normal 149 2 2 3" xfId="790"/>
    <cellStyle name="Normal 149 2 3" xfId="791"/>
    <cellStyle name="Normal 149 2 3 2" xfId="792"/>
    <cellStyle name="Normal 149 2 4" xfId="793"/>
    <cellStyle name="Normal 149 2 4 2" xfId="794"/>
    <cellStyle name="Normal 149 2 5" xfId="795"/>
    <cellStyle name="Normal 149 3" xfId="796"/>
    <cellStyle name="Normal 149 3 2" xfId="797"/>
    <cellStyle name="Normal 149 3 2 2" xfId="798"/>
    <cellStyle name="Normal 149 3 3" xfId="799"/>
    <cellStyle name="Normal 149 4" xfId="800"/>
    <cellStyle name="Normal 149 4 2" xfId="801"/>
    <cellStyle name="Normal 149 5" xfId="802"/>
    <cellStyle name="Normal 149 5 2" xfId="803"/>
    <cellStyle name="Normal 149 6" xfId="804"/>
    <cellStyle name="Normal 149 7" xfId="805"/>
    <cellStyle name="Normal 15" xfId="806"/>
    <cellStyle name="Normal 15 2" xfId="807"/>
    <cellStyle name="Normal 15 2 2" xfId="808"/>
    <cellStyle name="Normal 15 3" xfId="809"/>
    <cellStyle name="Normal 15 4" xfId="810"/>
    <cellStyle name="Normal 15 4 2" xfId="811"/>
    <cellStyle name="Normal 150" xfId="812"/>
    <cellStyle name="Normal 151" xfId="813"/>
    <cellStyle name="Normal 152" xfId="814"/>
    <cellStyle name="Normal 153" xfId="815"/>
    <cellStyle name="Normal 154" xfId="816"/>
    <cellStyle name="Normal 155" xfId="817"/>
    <cellStyle name="Normal 156" xfId="818"/>
    <cellStyle name="Normal 157" xfId="819"/>
    <cellStyle name="Normal 158" xfId="820"/>
    <cellStyle name="Normal 159" xfId="821"/>
    <cellStyle name="Normal 159 2" xfId="822"/>
    <cellStyle name="Normal 16" xfId="823"/>
    <cellStyle name="Normal 16 2" xfId="824"/>
    <cellStyle name="Normal 16 2 2" xfId="825"/>
    <cellStyle name="Normal 16 3" xfId="826"/>
    <cellStyle name="Normal 160" xfId="827"/>
    <cellStyle name="Normal 161" xfId="828"/>
    <cellStyle name="Normal 161 2" xfId="829"/>
    <cellStyle name="Normal 162" xfId="830"/>
    <cellStyle name="Normal 163" xfId="831"/>
    <cellStyle name="Normal 164" xfId="832"/>
    <cellStyle name="Normal 165" xfId="833"/>
    <cellStyle name="Normal 166" xfId="834"/>
    <cellStyle name="Normal 166 2" xfId="835"/>
    <cellStyle name="Normal 166 2 2" xfId="836"/>
    <cellStyle name="Normal 167" xfId="837"/>
    <cellStyle name="Normal 168" xfId="838"/>
    <cellStyle name="Normal 169" xfId="839"/>
    <cellStyle name="Normal 17" xfId="840"/>
    <cellStyle name="Normal 17 2" xfId="841"/>
    <cellStyle name="Normal 17 2 2" xfId="842"/>
    <cellStyle name="Normal 17 3" xfId="843"/>
    <cellStyle name="Normal 170" xfId="844"/>
    <cellStyle name="Normal 171" xfId="845"/>
    <cellStyle name="Normal 172" xfId="846"/>
    <cellStyle name="Normal 173" xfId="847"/>
    <cellStyle name="Normal 174" xfId="848"/>
    <cellStyle name="Normal 175" xfId="849"/>
    <cellStyle name="Normal 176" xfId="850"/>
    <cellStyle name="Normal 177" xfId="851"/>
    <cellStyle name="Normal 178" xfId="852"/>
    <cellStyle name="Normal 179" xfId="853"/>
    <cellStyle name="Normal 18" xfId="854"/>
    <cellStyle name="Normal 18 2" xfId="855"/>
    <cellStyle name="Normal 18 3" xfId="856"/>
    <cellStyle name="Normal 180" xfId="857"/>
    <cellStyle name="Normal 181" xfId="858"/>
    <cellStyle name="Normal 182" xfId="859"/>
    <cellStyle name="Normal 183" xfId="860"/>
    <cellStyle name="Normal 184" xfId="861"/>
    <cellStyle name="Normal 185" xfId="862"/>
    <cellStyle name="Normal 186" xfId="863"/>
    <cellStyle name="Normal 187" xfId="864"/>
    <cellStyle name="Normal 188" xfId="865"/>
    <cellStyle name="Normal 189" xfId="866"/>
    <cellStyle name="Normal 19" xfId="867"/>
    <cellStyle name="Normal 19 2" xfId="868"/>
    <cellStyle name="Normal 19 3" xfId="869"/>
    <cellStyle name="Normal 190" xfId="870"/>
    <cellStyle name="Normal 191" xfId="871"/>
    <cellStyle name="Normal 191 2" xfId="872"/>
    <cellStyle name="Normal 191 2 2" xfId="873"/>
    <cellStyle name="Normal 191 2 2 2" xfId="874"/>
    <cellStyle name="Normal 191 2 2 2 2" xfId="875"/>
    <cellStyle name="Normal 191 2 2 3" xfId="876"/>
    <cellStyle name="Normal 191 2 3" xfId="877"/>
    <cellStyle name="Normal 191 2 3 2" xfId="878"/>
    <cellStyle name="Normal 191 2 4" xfId="879"/>
    <cellStyle name="Normal 191 2 4 2" xfId="880"/>
    <cellStyle name="Normal 191 2 5" xfId="881"/>
    <cellStyle name="Normal 191 3" xfId="882"/>
    <cellStyle name="Normal 191 3 2" xfId="883"/>
    <cellStyle name="Normal 191 3 2 2" xfId="884"/>
    <cellStyle name="Normal 191 3 3" xfId="885"/>
    <cellStyle name="Normal 191 4" xfId="886"/>
    <cellStyle name="Normal 191 4 2" xfId="887"/>
    <cellStyle name="Normal 191 5" xfId="888"/>
    <cellStyle name="Normal 191 5 2" xfId="889"/>
    <cellStyle name="Normal 191 6" xfId="890"/>
    <cellStyle name="Normal 191 7" xfId="891"/>
    <cellStyle name="Normal 192" xfId="892"/>
    <cellStyle name="Normal 193" xfId="893"/>
    <cellStyle name="Normal 194" xfId="894"/>
    <cellStyle name="Normal 195" xfId="895"/>
    <cellStyle name="Normal 196" xfId="896"/>
    <cellStyle name="Normal 197" xfId="897"/>
    <cellStyle name="Normal 198" xfId="898"/>
    <cellStyle name="Normal 198 2" xfId="899"/>
    <cellStyle name="Normal 198 2 2" xfId="900"/>
    <cellStyle name="Normal 198 2 2 2" xfId="901"/>
    <cellStyle name="Normal 198 2 2 2 2" xfId="902"/>
    <cellStyle name="Normal 198 2 2 3" xfId="903"/>
    <cellStyle name="Normal 198 2 3" xfId="904"/>
    <cellStyle name="Normal 198 2 3 2" xfId="905"/>
    <cellStyle name="Normal 198 2 4" xfId="906"/>
    <cellStyle name="Normal 198 2 4 2" xfId="907"/>
    <cellStyle name="Normal 198 2 5" xfId="908"/>
    <cellStyle name="Normal 198 3" xfId="909"/>
    <cellStyle name="Normal 198 3 2" xfId="910"/>
    <cellStyle name="Normal 198 3 2 2" xfId="911"/>
    <cellStyle name="Normal 198 3 3" xfId="912"/>
    <cellStyle name="Normal 198 4" xfId="913"/>
    <cellStyle name="Normal 198 4 2" xfId="914"/>
    <cellStyle name="Normal 198 5" xfId="915"/>
    <cellStyle name="Normal 198 5 2" xfId="916"/>
    <cellStyle name="Normal 198 6" xfId="917"/>
    <cellStyle name="Normal 198 7" xfId="918"/>
    <cellStyle name="Normal 199" xfId="919"/>
    <cellStyle name="Normal 199 2" xfId="920"/>
    <cellStyle name="Normal 199 2 2" xfId="921"/>
    <cellStyle name="Normal 199 2 2 2" xfId="922"/>
    <cellStyle name="Normal 199 2 3" xfId="923"/>
    <cellStyle name="Normal 199 3" xfId="924"/>
    <cellStyle name="Normal 199 3 2" xfId="925"/>
    <cellStyle name="Normal 199 4" xfId="926"/>
    <cellStyle name="Normal 199 4 2" xfId="927"/>
    <cellStyle name="Normal 199 5" xfId="928"/>
    <cellStyle name="Normal 199 6" xfId="929"/>
    <cellStyle name="Normal 2" xfId="3"/>
    <cellStyle name="Normal 2 2" xfId="930"/>
    <cellStyle name="Normal 2 2 2" xfId="931"/>
    <cellStyle name="Normal 2 2 2 2" xfId="932"/>
    <cellStyle name="Normal 2 2 2 2 2" xfId="933"/>
    <cellStyle name="Normal 2 2 2 3" xfId="934"/>
    <cellStyle name="Normal 2 2 3" xfId="935"/>
    <cellStyle name="Normal 2 2 3 2" xfId="936"/>
    <cellStyle name="Normal 2 2 4" xfId="937"/>
    <cellStyle name="Normal 2 3" xfId="938"/>
    <cellStyle name="Normal 2 3 2" xfId="939"/>
    <cellStyle name="Normal 2 3 2 2" xfId="940"/>
    <cellStyle name="Normal 2 3 3" xfId="941"/>
    <cellStyle name="Normal 2 3 3 2" xfId="942"/>
    <cellStyle name="Normal 2 3 4" xfId="943"/>
    <cellStyle name="Normal 2 3 4 2" xfId="944"/>
    <cellStyle name="Normal 2 3 5" xfId="945"/>
    <cellStyle name="Normal 2 3 5 2" xfId="946"/>
    <cellStyle name="Normal 2 3 6" xfId="947"/>
    <cellStyle name="Normal 2 3 7" xfId="948"/>
    <cellStyle name="Normal 2 3_AVANCES 2014 CON SALDO CERO ABRIL 2015" xfId="949"/>
    <cellStyle name="Normal 2 4" xfId="950"/>
    <cellStyle name="Normal 2 4 2" xfId="951"/>
    <cellStyle name="Normal 2 4 2 2" xfId="952"/>
    <cellStyle name="Normal 2 4 3" xfId="953"/>
    <cellStyle name="Normal 2 4 3 2" xfId="954"/>
    <cellStyle name="Normal 2 4 4" xfId="955"/>
    <cellStyle name="Normal 2 4 4 2" xfId="956"/>
    <cellStyle name="Normal 2 4 5" xfId="957"/>
    <cellStyle name="Normal 2 4 6" xfId="958"/>
    <cellStyle name="Normal 2 5" xfId="959"/>
    <cellStyle name="Normal 2 5 2" xfId="960"/>
    <cellStyle name="Normal 2 6" xfId="961"/>
    <cellStyle name="Normal 2 6 2" xfId="962"/>
    <cellStyle name="Normal 2 7" xfId="963"/>
    <cellStyle name="Normal 2_2007" xfId="964"/>
    <cellStyle name="Normal 20" xfId="965"/>
    <cellStyle name="Normal 20 2" xfId="966"/>
    <cellStyle name="Normal 20 3" xfId="967"/>
    <cellStyle name="Normal 200" xfId="968"/>
    <cellStyle name="Normal 200 2" xfId="969"/>
    <cellStyle name="Normal 200 2 2" xfId="970"/>
    <cellStyle name="Normal 200 3" xfId="971"/>
    <cellStyle name="Normal 200 3 2" xfId="972"/>
    <cellStyle name="Normal 201" xfId="973"/>
    <cellStyle name="Normal 202" xfId="974"/>
    <cellStyle name="Normal 202 2" xfId="975"/>
    <cellStyle name="Normal 202 2 2" xfId="976"/>
    <cellStyle name="Normal 202 2 2 2" xfId="977"/>
    <cellStyle name="Normal 202 2 3" xfId="978"/>
    <cellStyle name="Normal 202 3" xfId="979"/>
    <cellStyle name="Normal 202 3 2" xfId="980"/>
    <cellStyle name="Normal 202 4" xfId="981"/>
    <cellStyle name="Normal 202 4 2" xfId="982"/>
    <cellStyle name="Normal 202 5" xfId="983"/>
    <cellStyle name="Normal 202 6" xfId="984"/>
    <cellStyle name="Normal 203" xfId="985"/>
    <cellStyle name="Normal 203 2" xfId="986"/>
    <cellStyle name="Normal 203 2 2" xfId="987"/>
    <cellStyle name="Normal 203 2 2 2" xfId="988"/>
    <cellStyle name="Normal 203 2 2 2 2" xfId="989"/>
    <cellStyle name="Normal 203 2 2 3" xfId="990"/>
    <cellStyle name="Normal 203 2 3" xfId="991"/>
    <cellStyle name="Normal 203 2 3 2" xfId="992"/>
    <cellStyle name="Normal 203 2 4" xfId="993"/>
    <cellStyle name="Normal 203 2 4 2" xfId="994"/>
    <cellStyle name="Normal 203 2 5" xfId="995"/>
    <cellStyle name="Normal 203 2 5 2" xfId="996"/>
    <cellStyle name="Normal 203 2 6" xfId="997"/>
    <cellStyle name="Normal 203 2 7" xfId="998"/>
    <cellStyle name="Normal 203 3" xfId="999"/>
    <cellStyle name="Normal 203 3 2" xfId="1000"/>
    <cellStyle name="Normal 203 3 2 2" xfId="1001"/>
    <cellStyle name="Normal 203 3 2 2 2" xfId="1002"/>
    <cellStyle name="Normal 203 3 2 3" xfId="1003"/>
    <cellStyle name="Normal 203 3 3" xfId="1004"/>
    <cellStyle name="Normal 203 3 3 2" xfId="1005"/>
    <cellStyle name="Normal 203 3 4" xfId="1006"/>
    <cellStyle name="Normal 203 3 4 2" xfId="1007"/>
    <cellStyle name="Normal 203 3 5" xfId="1008"/>
    <cellStyle name="Normal 203 4" xfId="1009"/>
    <cellStyle name="Normal 203 4 2" xfId="1010"/>
    <cellStyle name="Normal 203 4 2 2" xfId="1011"/>
    <cellStyle name="Normal 203 4 3" xfId="1012"/>
    <cellStyle name="Normal 203 5" xfId="1013"/>
    <cellStyle name="Normal 203 5 2" xfId="1014"/>
    <cellStyle name="Normal 203 6" xfId="1015"/>
    <cellStyle name="Normal 203 6 2" xfId="1016"/>
    <cellStyle name="Normal 203 7" xfId="1017"/>
    <cellStyle name="Normal 203 7 2" xfId="1018"/>
    <cellStyle name="Normal 203 8" xfId="1019"/>
    <cellStyle name="Normal 203 9" xfId="1020"/>
    <cellStyle name="Normal 203 9 2" xfId="1021"/>
    <cellStyle name="Normal 203_AVANCES 2014 CON SALDO CERO ABRIL 2015" xfId="1022"/>
    <cellStyle name="Normal 204" xfId="1023"/>
    <cellStyle name="Normal 204 2" xfId="1024"/>
    <cellStyle name="Normal 205" xfId="1025"/>
    <cellStyle name="Normal 205 2" xfId="1026"/>
    <cellStyle name="Normal 206" xfId="1027"/>
    <cellStyle name="Normal 206 2" xfId="1028"/>
    <cellStyle name="Normal 207" xfId="1029"/>
    <cellStyle name="Normal 207 2" xfId="1030"/>
    <cellStyle name="Normal 208" xfId="1031"/>
    <cellStyle name="Normal 208 2" xfId="1032"/>
    <cellStyle name="Normal 209" xfId="1033"/>
    <cellStyle name="Normal 209 2" xfId="1034"/>
    <cellStyle name="Normal 21" xfId="1035"/>
    <cellStyle name="Normal 21 2" xfId="1036"/>
    <cellStyle name="Normal 21 3" xfId="1037"/>
    <cellStyle name="Normal 210" xfId="1038"/>
    <cellStyle name="Normal 210 2" xfId="1039"/>
    <cellStyle name="Normal 211" xfId="1040"/>
    <cellStyle name="Normal 211 2" xfId="1041"/>
    <cellStyle name="Normal 212" xfId="1042"/>
    <cellStyle name="Normal 212 2" xfId="1043"/>
    <cellStyle name="Normal 213" xfId="1044"/>
    <cellStyle name="Normal 213 2" xfId="1045"/>
    <cellStyle name="Normal 214" xfId="1046"/>
    <cellStyle name="Normal 214 2" xfId="1047"/>
    <cellStyle name="Normal 215" xfId="1048"/>
    <cellStyle name="Normal 215 2" xfId="1049"/>
    <cellStyle name="Normal 216" xfId="1050"/>
    <cellStyle name="Normal 216 2" xfId="1051"/>
    <cellStyle name="Normal 217" xfId="1052"/>
    <cellStyle name="Normal 217 2" xfId="1053"/>
    <cellStyle name="Normal 218" xfId="1054"/>
    <cellStyle name="Normal 218 2" xfId="1055"/>
    <cellStyle name="Normal 219" xfId="1056"/>
    <cellStyle name="Normal 219 2" xfId="1057"/>
    <cellStyle name="Normal 22" xfId="1058"/>
    <cellStyle name="Normal 22 2" xfId="1059"/>
    <cellStyle name="Normal 22 3" xfId="1060"/>
    <cellStyle name="Normal 220" xfId="1061"/>
    <cellStyle name="Normal 220 2" xfId="1062"/>
    <cellStyle name="Normal 221" xfId="1063"/>
    <cellStyle name="Normal 221 2" xfId="1064"/>
    <cellStyle name="Normal 222" xfId="1065"/>
    <cellStyle name="Normal 222 2" xfId="1066"/>
    <cellStyle name="Normal 223" xfId="1067"/>
    <cellStyle name="Normal 223 2" xfId="1068"/>
    <cellStyle name="Normal 224" xfId="1069"/>
    <cellStyle name="Normal 224 2" xfId="1070"/>
    <cellStyle name="Normal 225" xfId="1071"/>
    <cellStyle name="Normal 225 2" xfId="1072"/>
    <cellStyle name="Normal 226" xfId="1073"/>
    <cellStyle name="Normal 226 2" xfId="1074"/>
    <cellStyle name="Normal 227" xfId="1075"/>
    <cellStyle name="Normal 227 2" xfId="1076"/>
    <cellStyle name="Normal 228" xfId="1077"/>
    <cellStyle name="Normal 228 2" xfId="1078"/>
    <cellStyle name="Normal 229" xfId="1079"/>
    <cellStyle name="Normal 229 2" xfId="1080"/>
    <cellStyle name="Normal 23" xfId="1081"/>
    <cellStyle name="Normal 23 2" xfId="1082"/>
    <cellStyle name="Normal 23 3" xfId="1083"/>
    <cellStyle name="Normal 230" xfId="1084"/>
    <cellStyle name="Normal 230 2" xfId="1085"/>
    <cellStyle name="Normal 231" xfId="1086"/>
    <cellStyle name="Normal 231 2" xfId="1087"/>
    <cellStyle name="Normal 232" xfId="1088"/>
    <cellStyle name="Normal 232 2" xfId="1089"/>
    <cellStyle name="Normal 233" xfId="1090"/>
    <cellStyle name="Normal 233 2" xfId="1091"/>
    <cellStyle name="Normal 234" xfId="1092"/>
    <cellStyle name="Normal 234 2" xfId="1093"/>
    <cellStyle name="Normal 235" xfId="1094"/>
    <cellStyle name="Normal 235 2" xfId="1095"/>
    <cellStyle name="Normal 236" xfId="1096"/>
    <cellStyle name="Normal 236 2" xfId="1097"/>
    <cellStyle name="Normal 236 2 2" xfId="1098"/>
    <cellStyle name="Normal 236 2 3" xfId="1099"/>
    <cellStyle name="Normal 236 3" xfId="1100"/>
    <cellStyle name="Normal 237" xfId="1101"/>
    <cellStyle name="Normal 237 2" xfId="1102"/>
    <cellStyle name="Normal 238" xfId="1103"/>
    <cellStyle name="Normal 238 2" xfId="1104"/>
    <cellStyle name="Normal 239" xfId="1105"/>
    <cellStyle name="Normal 239 2" xfId="1106"/>
    <cellStyle name="Normal 24" xfId="1107"/>
    <cellStyle name="Normal 24 2" xfId="1108"/>
    <cellStyle name="Normal 24 3" xfId="1109"/>
    <cellStyle name="Normal 240" xfId="1110"/>
    <cellStyle name="Normal 240 2" xfId="1111"/>
    <cellStyle name="Normal 241" xfId="1112"/>
    <cellStyle name="Normal 241 2" xfId="1113"/>
    <cellStyle name="Normal 241 3" xfId="1114"/>
    <cellStyle name="Normal 242" xfId="1115"/>
    <cellStyle name="Normal 242 2" xfId="1116"/>
    <cellStyle name="Normal 243" xfId="1117"/>
    <cellStyle name="Normal 243 2" xfId="1118"/>
    <cellStyle name="Normal 243 2 2" xfId="1119"/>
    <cellStyle name="Normal 243 2 2 2" xfId="1120"/>
    <cellStyle name="Normal 243 3" xfId="1121"/>
    <cellStyle name="Normal 243 4" xfId="1122"/>
    <cellStyle name="Normal 244" xfId="1123"/>
    <cellStyle name="Normal 244 2" xfId="1124"/>
    <cellStyle name="Normal 244 3" xfId="1125"/>
    <cellStyle name="Normal 245" xfId="1126"/>
    <cellStyle name="Normal 245 2" xfId="1127"/>
    <cellStyle name="Normal 246" xfId="1128"/>
    <cellStyle name="Normal 246 2" xfId="1129"/>
    <cellStyle name="Normal 247" xfId="1130"/>
    <cellStyle name="Normal 247 2" xfId="1131"/>
    <cellStyle name="Normal 248" xfId="1132"/>
    <cellStyle name="Normal 248 2" xfId="1133"/>
    <cellStyle name="Normal 249" xfId="1134"/>
    <cellStyle name="Normal 249 2" xfId="1135"/>
    <cellStyle name="Normal 25" xfId="1136"/>
    <cellStyle name="Normal 25 2" xfId="1137"/>
    <cellStyle name="Normal 25 3" xfId="1138"/>
    <cellStyle name="Normal 250" xfId="1139"/>
    <cellStyle name="Normal 250 2" xfId="1140"/>
    <cellStyle name="Normal 251" xfId="1141"/>
    <cellStyle name="Normal 251 2" xfId="1142"/>
    <cellStyle name="Normal 252" xfId="1143"/>
    <cellStyle name="Normal 253" xfId="1144"/>
    <cellStyle name="Normal 254" xfId="1145"/>
    <cellStyle name="Normal 255" xfId="1146"/>
    <cellStyle name="Normal 26" xfId="1147"/>
    <cellStyle name="Normal 26 2" xfId="1148"/>
    <cellStyle name="Normal 26 3" xfId="1149"/>
    <cellStyle name="Normal 27" xfId="1150"/>
    <cellStyle name="Normal 27 2" xfId="1151"/>
    <cellStyle name="Normal 27 3" xfId="1152"/>
    <cellStyle name="Normal 28" xfId="1153"/>
    <cellStyle name="Normal 28 2" xfId="1154"/>
    <cellStyle name="Normal 28 3" xfId="1155"/>
    <cellStyle name="Normal 29" xfId="1156"/>
    <cellStyle name="Normal 29 2" xfId="1157"/>
    <cellStyle name="Normal 29 3" xfId="1158"/>
    <cellStyle name="Normal 3" xfId="1159"/>
    <cellStyle name="Normal 3 10" xfId="1160"/>
    <cellStyle name="Normal 3 10 2" xfId="1161"/>
    <cellStyle name="Normal 3 10 2 2" xfId="1162"/>
    <cellStyle name="Normal 3 10 2 3" xfId="1163"/>
    <cellStyle name="Normal 3 10 3" xfId="1164"/>
    <cellStyle name="Normal 3 11" xfId="1165"/>
    <cellStyle name="Normal 3 11 2" xfId="1166"/>
    <cellStyle name="Normal 3 11 2 2" xfId="1167"/>
    <cellStyle name="Normal 3 12" xfId="1168"/>
    <cellStyle name="Normal 3 12 2" xfId="1169"/>
    <cellStyle name="Normal 3 12 2 2" xfId="1170"/>
    <cellStyle name="Normal 3 12 3" xfId="1171"/>
    <cellStyle name="Normal 3 12 4" xfId="1172"/>
    <cellStyle name="Normal 3 12 5" xfId="1173"/>
    <cellStyle name="Normal 3 13" xfId="1174"/>
    <cellStyle name="Normal 3 13 2" xfId="1175"/>
    <cellStyle name="Normal 3 13 2 2" xfId="1176"/>
    <cellStyle name="Normal 3 13 3" xfId="1177"/>
    <cellStyle name="Normal 3 14" xfId="1178"/>
    <cellStyle name="Normal 3 14 2" xfId="1179"/>
    <cellStyle name="Normal 3 14 3" xfId="1180"/>
    <cellStyle name="Normal 3 15" xfId="1181"/>
    <cellStyle name="Normal 3 16" xfId="1182"/>
    <cellStyle name="Normal 3 16 2" xfId="1183"/>
    <cellStyle name="Normal 3 17" xfId="1184"/>
    <cellStyle name="Normal 3 2" xfId="1185"/>
    <cellStyle name="Normal 3 2 2" xfId="1186"/>
    <cellStyle name="Normal 3 2 2 2" xfId="1187"/>
    <cellStyle name="Normal 3 2 2 2 2" xfId="1188"/>
    <cellStyle name="Normal 3 2 2 3" xfId="1189"/>
    <cellStyle name="Normal 3 2 3" xfId="1190"/>
    <cellStyle name="Normal 3 2 3 2" xfId="1191"/>
    <cellStyle name="Normal 3 2 3 2 2" xfId="1192"/>
    <cellStyle name="Normal 3 2 3 3" xfId="1193"/>
    <cellStyle name="Normal 3 2 3 4" xfId="1194"/>
    <cellStyle name="Normal 3 2 3 5" xfId="1195"/>
    <cellStyle name="Normal 3 2 4" xfId="1196"/>
    <cellStyle name="Normal 3 2 4 2" xfId="1197"/>
    <cellStyle name="Normal 3 2 5" xfId="1198"/>
    <cellStyle name="Normal 3 3" xfId="1199"/>
    <cellStyle name="Normal 3 3 2" xfId="1200"/>
    <cellStyle name="Normal 3 3 2 2" xfId="1201"/>
    <cellStyle name="Normal 3 3 3" xfId="1202"/>
    <cellStyle name="Normal 3 4" xfId="1203"/>
    <cellStyle name="Normal 3 4 2" xfId="1204"/>
    <cellStyle name="Normal 3 4 2 2" xfId="1205"/>
    <cellStyle name="Normal 3 4 2 2 2" xfId="1206"/>
    <cellStyle name="Normal 3 4 2 2 3" xfId="1207"/>
    <cellStyle name="Normal 3 4 2 3" xfId="1208"/>
    <cellStyle name="Normal 3 4 2 3 2" xfId="1209"/>
    <cellStyle name="Normal 3 4 2 4" xfId="1210"/>
    <cellStyle name="Normal 3 4 2 5" xfId="1211"/>
    <cellStyle name="Normal 3 4 2 6" xfId="1212"/>
    <cellStyle name="Normal 3 4 3" xfId="1213"/>
    <cellStyle name="Normal 3 4 3 2" xfId="1214"/>
    <cellStyle name="Normal 3 4 4" xfId="1215"/>
    <cellStyle name="Normal 3 4 4 2" xfId="1216"/>
    <cellStyle name="Normal 3 4 5" xfId="1217"/>
    <cellStyle name="Normal 3 4 6" xfId="1218"/>
    <cellStyle name="Normal 3 4 7" xfId="1219"/>
    <cellStyle name="Normal 3 4_AVANCES 2014 CON SALDO CERO ABRIL 2015" xfId="1220"/>
    <cellStyle name="Normal 3 5" xfId="1221"/>
    <cellStyle name="Normal 3 5 2" xfId="1222"/>
    <cellStyle name="Normal 3 5 2 2" xfId="1223"/>
    <cellStyle name="Normal 3 5 3" xfId="1224"/>
    <cellStyle name="Normal 3 5 3 2" xfId="1225"/>
    <cellStyle name="Normal 3 5 4" xfId="1226"/>
    <cellStyle name="Normal 3 5 5" xfId="1227"/>
    <cellStyle name="Normal 3 5 6" xfId="1228"/>
    <cellStyle name="Normal 3 6" xfId="1229"/>
    <cellStyle name="Normal 3 6 2" xfId="1230"/>
    <cellStyle name="Normal 3 6 2 2" xfId="1231"/>
    <cellStyle name="Normal 3 6 3" xfId="1232"/>
    <cellStyle name="Normal 3 6 3 2" xfId="1233"/>
    <cellStyle name="Normal 3 6 4" xfId="1234"/>
    <cellStyle name="Normal 3 6 5" xfId="1235"/>
    <cellStyle name="Normal 3 6 6" xfId="1236"/>
    <cellStyle name="Normal 3 7" xfId="1237"/>
    <cellStyle name="Normal 3 7 2" xfId="1238"/>
    <cellStyle name="Normal 3 7 2 2" xfId="1239"/>
    <cellStyle name="Normal 3 7 3" xfId="1240"/>
    <cellStyle name="Normal 3 7 5" xfId="1241"/>
    <cellStyle name="Normal 3 8" xfId="1242"/>
    <cellStyle name="Normal 3 8 2" xfId="1243"/>
    <cellStyle name="Normal 3 9" xfId="1244"/>
    <cellStyle name="Normal 3 9 2" xfId="1245"/>
    <cellStyle name="Normal 3 9 2 2" xfId="1246"/>
    <cellStyle name="Normal 3 9 3" xfId="1247"/>
    <cellStyle name="Normal 3_AVANCES 2014 CON SALDO CERO ABRIL 2015" xfId="1248"/>
    <cellStyle name="Normal 30" xfId="1249"/>
    <cellStyle name="Normal 30 2" xfId="1250"/>
    <cellStyle name="Normal 30 3" xfId="1251"/>
    <cellStyle name="Normal 31" xfId="1252"/>
    <cellStyle name="Normal 31 2" xfId="1253"/>
    <cellStyle name="Normal 31 3" xfId="1254"/>
    <cellStyle name="Normal 32" xfId="1255"/>
    <cellStyle name="Normal 32 2" xfId="1256"/>
    <cellStyle name="Normal 32 3" xfId="1257"/>
    <cellStyle name="Normal 33" xfId="1258"/>
    <cellStyle name="Normal 33 2" xfId="1259"/>
    <cellStyle name="Normal 33 3" xfId="1260"/>
    <cellStyle name="Normal 34" xfId="1261"/>
    <cellStyle name="Normal 34 2" xfId="1262"/>
    <cellStyle name="Normal 34 3" xfId="1263"/>
    <cellStyle name="Normal 35" xfId="1264"/>
    <cellStyle name="Normal 35 2" xfId="1265"/>
    <cellStyle name="Normal 35 3" xfId="1266"/>
    <cellStyle name="Normal 36" xfId="1267"/>
    <cellStyle name="Normal 36 2" xfId="1268"/>
    <cellStyle name="Normal 36 3" xfId="1269"/>
    <cellStyle name="Normal 37" xfId="1270"/>
    <cellStyle name="Normal 37 2" xfId="1271"/>
    <cellStyle name="Normal 37 2 2" xfId="1272"/>
    <cellStyle name="Normal 37 3" xfId="1273"/>
    <cellStyle name="Normal 38" xfId="1274"/>
    <cellStyle name="Normal 38 2" xfId="1275"/>
    <cellStyle name="Normal 38 2 2" xfId="1276"/>
    <cellStyle name="Normal 38 3" xfId="1277"/>
    <cellStyle name="Normal 39" xfId="1278"/>
    <cellStyle name="Normal 39 2" xfId="1279"/>
    <cellStyle name="Normal 39 3" xfId="1280"/>
    <cellStyle name="Normal 4" xfId="1281"/>
    <cellStyle name="Normal 4 2" xfId="1282"/>
    <cellStyle name="Normal 4 2 2" xfId="1283"/>
    <cellStyle name="Normal 4 2 2 2" xfId="1284"/>
    <cellStyle name="Normal 4 2 2 2 2" xfId="1285"/>
    <cellStyle name="Normal 4 2 2 3" xfId="1286"/>
    <cellStyle name="Normal 4 2 2 3 2" xfId="1287"/>
    <cellStyle name="Normal 4 2 2 4" xfId="1288"/>
    <cellStyle name="Normal 4 2 2 5" xfId="1289"/>
    <cellStyle name="Normal 4 2 2 6" xfId="1290"/>
    <cellStyle name="Normal 4 2 3" xfId="1291"/>
    <cellStyle name="Normal 4 2 4" xfId="1292"/>
    <cellStyle name="Normal 4 2 4 2" xfId="1293"/>
    <cellStyle name="Normal 4 2 5" xfId="1294"/>
    <cellStyle name="Normal 4 3" xfId="1295"/>
    <cellStyle name="Normal 4 3 2" xfId="1296"/>
    <cellStyle name="Normal 4 3 2 2" xfId="1297"/>
    <cellStyle name="Normal 4 3 3" xfId="1298"/>
    <cellStyle name="Normal 4 3 3 2" xfId="1299"/>
    <cellStyle name="Normal 4 3 4" xfId="1300"/>
    <cellStyle name="Normal 4 3 5" xfId="1301"/>
    <cellStyle name="Normal 4 3 6" xfId="1302"/>
    <cellStyle name="Normal 4 4" xfId="1303"/>
    <cellStyle name="Normal 4 4 2" xfId="1304"/>
    <cellStyle name="Normal 4 5" xfId="1305"/>
    <cellStyle name="Normal 4 5 2" xfId="1306"/>
    <cellStyle name="Normal 4 6" xfId="1307"/>
    <cellStyle name="Normal 4 6 2" xfId="1308"/>
    <cellStyle name="Normal 4 7" xfId="1309"/>
    <cellStyle name="Normal 40" xfId="1310"/>
    <cellStyle name="Normal 40 2" xfId="1311"/>
    <cellStyle name="Normal 40 2 2" xfId="1312"/>
    <cellStyle name="Normal 40 2 2 2" xfId="1313"/>
    <cellStyle name="Normal 40 2 3" xfId="1314"/>
    <cellStyle name="Normal 40 2 3 2" xfId="1315"/>
    <cellStyle name="Normal 40 2 4" xfId="1316"/>
    <cellStyle name="Normal 40 2 5" xfId="1317"/>
    <cellStyle name="Normal 40 2 6" xfId="1318"/>
    <cellStyle name="Normal 40 3" xfId="1319"/>
    <cellStyle name="Normal 40 3 2" xfId="1320"/>
    <cellStyle name="Normal 40 4" xfId="1321"/>
    <cellStyle name="Normal 40 4 2" xfId="1322"/>
    <cellStyle name="Normal 40 5" xfId="1323"/>
    <cellStyle name="Normal 40 6" xfId="1324"/>
    <cellStyle name="Normal 40 7" xfId="1325"/>
    <cellStyle name="Normal 40_AVANCES 2014 CON SALDO CERO ABRIL 2015" xfId="1326"/>
    <cellStyle name="Normal 41" xfId="1327"/>
    <cellStyle name="Normal 41 2" xfId="1328"/>
    <cellStyle name="Normal 41 2 2" xfId="1329"/>
    <cellStyle name="Normal 41 2 2 2" xfId="1330"/>
    <cellStyle name="Normal 41 2 3" xfId="1331"/>
    <cellStyle name="Normal 41 2 3 2" xfId="1332"/>
    <cellStyle name="Normal 41 2 4" xfId="1333"/>
    <cellStyle name="Normal 41 2 5" xfId="1334"/>
    <cellStyle name="Normal 41 2 6" xfId="1335"/>
    <cellStyle name="Normal 41 3" xfId="1336"/>
    <cellStyle name="Normal 41 3 2" xfId="1337"/>
    <cellStyle name="Normal 41 3 2 2" xfId="1338"/>
    <cellStyle name="Normal 41 3 3" xfId="1339"/>
    <cellStyle name="Normal 41 3 3 2" xfId="1340"/>
    <cellStyle name="Normal 41 3 4" xfId="1341"/>
    <cellStyle name="Normal 41 3 5" xfId="1342"/>
    <cellStyle name="Normal 41 3 6" xfId="1343"/>
    <cellStyle name="Normal 41 4" xfId="1344"/>
    <cellStyle name="Normal 41 4 2" xfId="1345"/>
    <cellStyle name="Normal 41 5" xfId="1346"/>
    <cellStyle name="Normal 41 5 2" xfId="1347"/>
    <cellStyle name="Normal 41 6" xfId="1348"/>
    <cellStyle name="Normal 41 7" xfId="1349"/>
    <cellStyle name="Normal 41 8" xfId="1350"/>
    <cellStyle name="Normal 41_AVANCES 2014 CON SALDO CERO ABRIL 2015" xfId="1351"/>
    <cellStyle name="Normal 42" xfId="1352"/>
    <cellStyle name="Normal 42 2" xfId="1353"/>
    <cellStyle name="Normal 42 3" xfId="1354"/>
    <cellStyle name="Normal 43" xfId="1355"/>
    <cellStyle name="Normal 43 2" xfId="1356"/>
    <cellStyle name="Normal 43 3" xfId="1357"/>
    <cellStyle name="Normal 44" xfId="1358"/>
    <cellStyle name="Normal 44 2" xfId="1359"/>
    <cellStyle name="Normal 44 2 2" xfId="1360"/>
    <cellStyle name="Normal 44 3" xfId="1361"/>
    <cellStyle name="Normal 44 3 2" xfId="1362"/>
    <cellStyle name="Normal 44 4" xfId="1363"/>
    <cellStyle name="Normal 44 5" xfId="1364"/>
    <cellStyle name="Normal 44 6" xfId="1365"/>
    <cellStyle name="Normal 44 7" xfId="1366"/>
    <cellStyle name="Normal 45" xfId="1367"/>
    <cellStyle name="Normal 45 2" xfId="1368"/>
    <cellStyle name="Normal 45 2 2" xfId="1369"/>
    <cellStyle name="Normal 45 3" xfId="1370"/>
    <cellStyle name="Normal 45 3 2" xfId="1371"/>
    <cellStyle name="Normal 45 4" xfId="1372"/>
    <cellStyle name="Normal 45 5" xfId="1373"/>
    <cellStyle name="Normal 45 6" xfId="1374"/>
    <cellStyle name="Normal 46" xfId="1375"/>
    <cellStyle name="Normal 46 2" xfId="1376"/>
    <cellStyle name="Normal 46 2 2" xfId="1377"/>
    <cellStyle name="Normal 46 3" xfId="1378"/>
    <cellStyle name="Normal 46 3 2" xfId="1379"/>
    <cellStyle name="Normal 46 4" xfId="1380"/>
    <cellStyle name="Normal 46 4 2" xfId="1381"/>
    <cellStyle name="Normal 46 5" xfId="1382"/>
    <cellStyle name="Normal 46 6" xfId="1383"/>
    <cellStyle name="Normal 46 6 2" xfId="1384"/>
    <cellStyle name="Normal 47" xfId="1385"/>
    <cellStyle name="Normal 47 2" xfId="1386"/>
    <cellStyle name="Normal 47 2 2" xfId="1387"/>
    <cellStyle name="Normal 47 2 2 2" xfId="1388"/>
    <cellStyle name="Normal 47 3" xfId="1389"/>
    <cellStyle name="Normal 47 4" xfId="1390"/>
    <cellStyle name="Normal 47 5" xfId="1391"/>
    <cellStyle name="Normal 48" xfId="1392"/>
    <cellStyle name="Normal 48 2" xfId="1393"/>
    <cellStyle name="Normal 48 2 2" xfId="1394"/>
    <cellStyle name="Normal 48 3" xfId="1395"/>
    <cellStyle name="Normal 49" xfId="1396"/>
    <cellStyle name="Normal 49 2" xfId="1397"/>
    <cellStyle name="Normal 49 2 2" xfId="1398"/>
    <cellStyle name="Normal 49 3" xfId="1399"/>
    <cellStyle name="Normal 5" xfId="1400"/>
    <cellStyle name="Normal 5 2" xfId="1401"/>
    <cellStyle name="Normal 5 2 2" xfId="1402"/>
    <cellStyle name="Normal 5 2 2 2" xfId="1403"/>
    <cellStyle name="Normal 5 2 3" xfId="1404"/>
    <cellStyle name="Normal 5 2 4" xfId="1405"/>
    <cellStyle name="Normal 5 3" xfId="1406"/>
    <cellStyle name="Normal 5 3 2" xfId="1407"/>
    <cellStyle name="Normal 5 3 2 2" xfId="1408"/>
    <cellStyle name="Normal 5 3 3" xfId="1409"/>
    <cellStyle name="Normal 5 4" xfId="1410"/>
    <cellStyle name="Normal 5 4 2" xfId="1411"/>
    <cellStyle name="Normal 5 5" xfId="1412"/>
    <cellStyle name="Normal 5 5 2" xfId="1413"/>
    <cellStyle name="Normal 5 6" xfId="1414"/>
    <cellStyle name="Normal 5 7" xfId="1415"/>
    <cellStyle name="Normal 5 8" xfId="1416"/>
    <cellStyle name="Normal 5_AVANCES 2014 CON SALDO CERO ABRIL 2015" xfId="1417"/>
    <cellStyle name="Normal 50" xfId="1418"/>
    <cellStyle name="Normal 50 2" xfId="1419"/>
    <cellStyle name="Normal 50 2 2" xfId="1420"/>
    <cellStyle name="Normal 51" xfId="1421"/>
    <cellStyle name="Normal 51 2" xfId="1422"/>
    <cellStyle name="Normal 51 2 2" xfId="1423"/>
    <cellStyle name="Normal 52" xfId="1424"/>
    <cellStyle name="Normal 52 2" xfId="1425"/>
    <cellStyle name="Normal 52 2 2" xfId="1426"/>
    <cellStyle name="Normal 52 3" xfId="1427"/>
    <cellStyle name="Normal 52 3 2" xfId="1428"/>
    <cellStyle name="Normal 53" xfId="1429"/>
    <cellStyle name="Normal 53 2" xfId="1430"/>
    <cellStyle name="Normal 53 2 2" xfId="1431"/>
    <cellStyle name="Normal 54" xfId="1432"/>
    <cellStyle name="Normal 54 2" xfId="1433"/>
    <cellStyle name="Normal 54 2 2" xfId="1434"/>
    <cellStyle name="Normal 55" xfId="1435"/>
    <cellStyle name="Normal 55 2" xfId="1436"/>
    <cellStyle name="Normal 56" xfId="1437"/>
    <cellStyle name="Normal 56 2" xfId="1438"/>
    <cellStyle name="Normal 56 2 2" xfId="1439"/>
    <cellStyle name="Normal 57" xfId="1440"/>
    <cellStyle name="Normal 57 2" xfId="1441"/>
    <cellStyle name="Normal 58" xfId="1442"/>
    <cellStyle name="Normal 58 2" xfId="1443"/>
    <cellStyle name="Normal 58 2 2" xfId="1444"/>
    <cellStyle name="Normal 58 2 2 2" xfId="1445"/>
    <cellStyle name="Normal 58 2 3" xfId="1446"/>
    <cellStyle name="Normal 58 3" xfId="1447"/>
    <cellStyle name="Normal 58 3 2" xfId="1448"/>
    <cellStyle name="Normal 58 4" xfId="1449"/>
    <cellStyle name="Normal 58 4 2" xfId="1450"/>
    <cellStyle name="Normal 58 5" xfId="1451"/>
    <cellStyle name="Normal 58 6" xfId="1452"/>
    <cellStyle name="Normal 59" xfId="1453"/>
    <cellStyle name="Normal 59 2" xfId="1454"/>
    <cellStyle name="Normal 59 2 2" xfId="1455"/>
    <cellStyle name="Normal 59 2 2 2" xfId="1456"/>
    <cellStyle name="Normal 59 2 3" xfId="1457"/>
    <cellStyle name="Normal 59 3" xfId="1458"/>
    <cellStyle name="Normal 59 3 2" xfId="1459"/>
    <cellStyle name="Normal 59 4" xfId="1460"/>
    <cellStyle name="Normal 59 4 2" xfId="1461"/>
    <cellStyle name="Normal 59 5" xfId="1462"/>
    <cellStyle name="Normal 59 6" xfId="1463"/>
    <cellStyle name="Normal 6" xfId="1464"/>
    <cellStyle name="Normal 6 2" xfId="1465"/>
    <cellStyle name="Normal 6 2 2" xfId="1466"/>
    <cellStyle name="Normal 6 2 2 2" xfId="1467"/>
    <cellStyle name="Normal 6 2 3" xfId="1468"/>
    <cellStyle name="Normal 6 2 4" xfId="1469"/>
    <cellStyle name="Normal 6 3" xfId="1470"/>
    <cellStyle name="Normal 6 3 2" xfId="1471"/>
    <cellStyle name="Normal 6 3 2 2" xfId="1472"/>
    <cellStyle name="Normal 6 3 3" xfId="1473"/>
    <cellStyle name="Normal 6 3 3 2" xfId="1474"/>
    <cellStyle name="Normal 6 3 4" xfId="1475"/>
    <cellStyle name="Normal 6 3 5" xfId="1476"/>
    <cellStyle name="Normal 6 3 6" xfId="1477"/>
    <cellStyle name="Normal 6 4" xfId="1478"/>
    <cellStyle name="Normal 6 4 2" xfId="1479"/>
    <cellStyle name="Normal 6 5" xfId="1480"/>
    <cellStyle name="Normal 6 5 2" xfId="1481"/>
    <cellStyle name="Normal 6 6" xfId="1482"/>
    <cellStyle name="Normal 6 7" xfId="1483"/>
    <cellStyle name="Normal 6 8" xfId="1484"/>
    <cellStyle name="Normal 6_AVANCES 2014 CON SALDO CERO ABRIL 2015" xfId="1485"/>
    <cellStyle name="Normal 60" xfId="1486"/>
    <cellStyle name="Normal 60 2" xfId="1487"/>
    <cellStyle name="Normal 60 2 2" xfId="1488"/>
    <cellStyle name="Normal 60 2 2 2" xfId="1489"/>
    <cellStyle name="Normal 60 2 3" xfId="1490"/>
    <cellStyle name="Normal 60 3" xfId="1491"/>
    <cellStyle name="Normal 60 3 2" xfId="1492"/>
    <cellStyle name="Normal 60 4" xfId="1493"/>
    <cellStyle name="Normal 60 4 2" xfId="1494"/>
    <cellStyle name="Normal 60 5" xfId="1495"/>
    <cellStyle name="Normal 60 6" xfId="1496"/>
    <cellStyle name="Normal 61" xfId="1497"/>
    <cellStyle name="Normal 61 2" xfId="1498"/>
    <cellStyle name="Normal 61 2 2" xfId="1499"/>
    <cellStyle name="Normal 62" xfId="1500"/>
    <cellStyle name="Normal 62 2" xfId="1501"/>
    <cellStyle name="Normal 62 2 2" xfId="1502"/>
    <cellStyle name="Normal 62 2 2 2" xfId="1503"/>
    <cellStyle name="Normal 62 2 3" xfId="1504"/>
    <cellStyle name="Normal 62 2 3 2" xfId="1505"/>
    <cellStyle name="Normal 62 2 4" xfId="1506"/>
    <cellStyle name="Normal 62 2 4 2" xfId="1507"/>
    <cellStyle name="Normal 62 2 5" xfId="1508"/>
    <cellStyle name="Normal 62 2 6" xfId="1509"/>
    <cellStyle name="Normal 62 3" xfId="1510"/>
    <cellStyle name="Normal 62 3 2" xfId="1511"/>
    <cellStyle name="Normal 62 4" xfId="1512"/>
    <cellStyle name="Normal 62 4 2" xfId="1513"/>
    <cellStyle name="Normal 62 5" xfId="1514"/>
    <cellStyle name="Normal 62 5 2" xfId="1515"/>
    <cellStyle name="Normal 62 6" xfId="1516"/>
    <cellStyle name="Normal 62 7" xfId="1517"/>
    <cellStyle name="Normal 62_AVANCES 2014 CON SALDO CERO ABRIL 2015" xfId="1518"/>
    <cellStyle name="Normal 63" xfId="1519"/>
    <cellStyle name="Normal 63 2" xfId="1520"/>
    <cellStyle name="Normal 63 2 2" xfId="1521"/>
    <cellStyle name="Normal 63 2 2 2" xfId="1522"/>
    <cellStyle name="Normal 63 2 3" xfId="1523"/>
    <cellStyle name="Normal 63 2 3 2" xfId="1524"/>
    <cellStyle name="Normal 63 2 4" xfId="1525"/>
    <cellStyle name="Normal 63 2 4 2" xfId="1526"/>
    <cellStyle name="Normal 63 2 5" xfId="1527"/>
    <cellStyle name="Normal 63 2 6" xfId="1528"/>
    <cellStyle name="Normal 63 3" xfId="1529"/>
    <cellStyle name="Normal 63 3 2" xfId="1530"/>
    <cellStyle name="Normal 63 4" xfId="1531"/>
    <cellStyle name="Normal 63 4 2" xfId="1532"/>
    <cellStyle name="Normal 63 5" xfId="1533"/>
    <cellStyle name="Normal 63 5 2" xfId="1534"/>
    <cellStyle name="Normal 63 6" xfId="1535"/>
    <cellStyle name="Normal 63 7" xfId="1536"/>
    <cellStyle name="Normal 63_AVANCES 2014 CON SALDO CERO ABRIL 2015" xfId="1537"/>
    <cellStyle name="Normal 64" xfId="1538"/>
    <cellStyle name="Normal 64 2" xfId="1539"/>
    <cellStyle name="Normal 64 2 2" xfId="1540"/>
    <cellStyle name="Normal 64 2 2 2" xfId="1541"/>
    <cellStyle name="Normal 64 2 3" xfId="1542"/>
    <cellStyle name="Normal 64 2 3 2" xfId="1543"/>
    <cellStyle name="Normal 64 2 4" xfId="1544"/>
    <cellStyle name="Normal 64 2 4 2" xfId="1545"/>
    <cellStyle name="Normal 64 2 5" xfId="1546"/>
    <cellStyle name="Normal 64 2 6" xfId="1547"/>
    <cellStyle name="Normal 64 3" xfId="1548"/>
    <cellStyle name="Normal 64 3 2" xfId="1549"/>
    <cellStyle name="Normal 64 4" xfId="1550"/>
    <cellStyle name="Normal 64 4 2" xfId="1551"/>
    <cellStyle name="Normal 64 5" xfId="1552"/>
    <cellStyle name="Normal 64 5 2" xfId="1553"/>
    <cellStyle name="Normal 64 6" xfId="1554"/>
    <cellStyle name="Normal 64 7" xfId="1555"/>
    <cellStyle name="Normal 64_AVANCES 2014 CON SALDO CERO ABRIL 2015" xfId="1556"/>
    <cellStyle name="Normal 65" xfId="1557"/>
    <cellStyle name="Normal 65 2" xfId="1558"/>
    <cellStyle name="Normal 65 2 2" xfId="1559"/>
    <cellStyle name="Normal 65 2 2 2" xfId="1560"/>
    <cellStyle name="Normal 65 2 3" xfId="1561"/>
    <cellStyle name="Normal 65 3" xfId="1562"/>
    <cellStyle name="Normal 65 3 2" xfId="1563"/>
    <cellStyle name="Normal 65 4" xfId="1564"/>
    <cellStyle name="Normal 65 4 2" xfId="1565"/>
    <cellStyle name="Normal 65 5" xfId="1566"/>
    <cellStyle name="Normal 65 6" xfId="1567"/>
    <cellStyle name="Normal 66" xfId="1568"/>
    <cellStyle name="Normal 67" xfId="1569"/>
    <cellStyle name="Normal 67 2" xfId="1570"/>
    <cellStyle name="Normal 68" xfId="1571"/>
    <cellStyle name="Normal 68 2" xfId="1572"/>
    <cellStyle name="Normal 68 2 2" xfId="1573"/>
    <cellStyle name="Normal 68 2 2 2" xfId="1574"/>
    <cellStyle name="Normal 68 2 3" xfId="1575"/>
    <cellStyle name="Normal 68 3" xfId="1576"/>
    <cellStyle name="Normal 68 3 2" xfId="1577"/>
    <cellStyle name="Normal 68 4" xfId="1578"/>
    <cellStyle name="Normal 68 4 2" xfId="1579"/>
    <cellStyle name="Normal 68 5" xfId="1580"/>
    <cellStyle name="Normal 68 6" xfId="1581"/>
    <cellStyle name="Normal 69" xfId="1582"/>
    <cellStyle name="Normal 69 2" xfId="1583"/>
    <cellStyle name="Normal 69 2 2" xfId="1584"/>
    <cellStyle name="Normal 69 2 2 2" xfId="1585"/>
    <cellStyle name="Normal 69 2 3" xfId="1586"/>
    <cellStyle name="Normal 69 3" xfId="1587"/>
    <cellStyle name="Normal 69 3 2" xfId="1588"/>
    <cellStyle name="Normal 69 4" xfId="1589"/>
    <cellStyle name="Normal 69 4 2" xfId="1590"/>
    <cellStyle name="Normal 69 5" xfId="1591"/>
    <cellStyle name="Normal 69 6" xfId="1592"/>
    <cellStyle name="Normal 7" xfId="1593"/>
    <cellStyle name="Normal 7 2" xfId="1594"/>
    <cellStyle name="Normal 7 2 2" xfId="1595"/>
    <cellStyle name="Normal 7 2 2 2" xfId="1596"/>
    <cellStyle name="Normal 7 2 3" xfId="1597"/>
    <cellStyle name="Normal 7 2 4" xfId="1598"/>
    <cellStyle name="Normal 7 3" xfId="1599"/>
    <cellStyle name="Normal 7 3 2" xfId="1600"/>
    <cellStyle name="Normal 7 3 2 2" xfId="1601"/>
    <cellStyle name="Normal 7 3 3" xfId="1602"/>
    <cellStyle name="Normal 7 3 3 2" xfId="1603"/>
    <cellStyle name="Normal 7 3 4" xfId="1604"/>
    <cellStyle name="Normal 7 3 5" xfId="1605"/>
    <cellStyle name="Normal 7 3 6" xfId="1606"/>
    <cellStyle name="Normal 7 4" xfId="1607"/>
    <cellStyle name="Normal 7 4 2" xfId="1608"/>
    <cellStyle name="Normal 7 5" xfId="1609"/>
    <cellStyle name="Normal 7 5 2" xfId="1610"/>
    <cellStyle name="Normal 7 6" xfId="1611"/>
    <cellStyle name="Normal 7 7" xfId="1612"/>
    <cellStyle name="Normal 7 8" xfId="1613"/>
    <cellStyle name="Normal 7_AVANCES 2014 CON SALDO CERO ABRIL 2015" xfId="1614"/>
    <cellStyle name="Normal 70" xfId="1615"/>
    <cellStyle name="Normal 71" xfId="1616"/>
    <cellStyle name="Normal 72" xfId="1617"/>
    <cellStyle name="Normal 73" xfId="1618"/>
    <cellStyle name="Normal 73 2" xfId="1619"/>
    <cellStyle name="Normal 74" xfId="1620"/>
    <cellStyle name="Normal 74 2" xfId="1621"/>
    <cellStyle name="Normal 75" xfId="1622"/>
    <cellStyle name="Normal 76" xfId="1623"/>
    <cellStyle name="Normal 77" xfId="1624"/>
    <cellStyle name="Normal 77 2" xfId="1625"/>
    <cellStyle name="Normal 77 2 2" xfId="1626"/>
    <cellStyle name="Normal 77 2 2 2" xfId="1627"/>
    <cellStyle name="Normal 77 2 3" xfId="1628"/>
    <cellStyle name="Normal 77 3" xfId="1629"/>
    <cellStyle name="Normal 77 3 2" xfId="1630"/>
    <cellStyle name="Normal 77 4" xfId="1631"/>
    <cellStyle name="Normal 77 4 2" xfId="1632"/>
    <cellStyle name="Normal 77 5" xfId="1633"/>
    <cellStyle name="Normal 77 6" xfId="1634"/>
    <cellStyle name="Normal 78" xfId="1635"/>
    <cellStyle name="Normal 79" xfId="1636"/>
    <cellStyle name="Normal 8" xfId="1637"/>
    <cellStyle name="Normal 8 2" xfId="1638"/>
    <cellStyle name="Normal 8 2 2" xfId="1639"/>
    <cellStyle name="Normal 8 2 2 2" xfId="1640"/>
    <cellStyle name="Normal 8 2 3" xfId="1641"/>
    <cellStyle name="Normal 8 2 4" xfId="1642"/>
    <cellStyle name="Normal 8 3" xfId="1643"/>
    <cellStyle name="Normal 8 3 2" xfId="1644"/>
    <cellStyle name="Normal 8 3 3" xfId="1645"/>
    <cellStyle name="Normal 8 3 4" xfId="1646"/>
    <cellStyle name="Normal 8 4" xfId="1647"/>
    <cellStyle name="Normal 8 4 2" xfId="1648"/>
    <cellStyle name="Normal 8 5" xfId="1649"/>
    <cellStyle name="Normal 8 5 2" xfId="1650"/>
    <cellStyle name="Normal 8 6" xfId="1651"/>
    <cellStyle name="Normal 8 7" xfId="1652"/>
    <cellStyle name="Normal 8 8" xfId="1653"/>
    <cellStyle name="Normal 8_AVANCES 2014 CON SALDO CERO ABRIL 2015" xfId="1654"/>
    <cellStyle name="Normal 80" xfId="1655"/>
    <cellStyle name="Normal 81" xfId="1656"/>
    <cellStyle name="Normal 82" xfId="1657"/>
    <cellStyle name="Normal 83" xfId="1658"/>
    <cellStyle name="Normal 84" xfId="1659"/>
    <cellStyle name="Normal 85" xfId="1660"/>
    <cellStyle name="Normal 86" xfId="1661"/>
    <cellStyle name="Normal 87" xfId="1662"/>
    <cellStyle name="Normal 87 2" xfId="1663"/>
    <cellStyle name="Normal 87 2 2" xfId="1664"/>
    <cellStyle name="Normal 87 2 2 2" xfId="1665"/>
    <cellStyle name="Normal 87 2 3" xfId="1666"/>
    <cellStyle name="Normal 87 2 3 2" xfId="1667"/>
    <cellStyle name="Normal 87 2 4" xfId="1668"/>
    <cellStyle name="Normal 87 2 4 2" xfId="1669"/>
    <cellStyle name="Normal 87 2 5" xfId="1670"/>
    <cellStyle name="Normal 87 2 6" xfId="1671"/>
    <cellStyle name="Normal 87 3" xfId="1672"/>
    <cellStyle name="Normal 87 3 2" xfId="1673"/>
    <cellStyle name="Normal 87 4" xfId="1674"/>
    <cellStyle name="Normal 87 4 2" xfId="1675"/>
    <cellStyle name="Normal 87 5" xfId="1676"/>
    <cellStyle name="Normal 87 5 2" xfId="1677"/>
    <cellStyle name="Normal 87 6" xfId="1678"/>
    <cellStyle name="Normal 87 7" xfId="1679"/>
    <cellStyle name="Normal 87_AVANCES 2014 CON SALDO CERO ABRIL 2015" xfId="1680"/>
    <cellStyle name="Normal 88" xfId="1681"/>
    <cellStyle name="Normal 88 2" xfId="1682"/>
    <cellStyle name="Normal 88 2 2" xfId="1683"/>
    <cellStyle name="Normal 88 2 2 2" xfId="1684"/>
    <cellStyle name="Normal 88 2 3" xfId="1685"/>
    <cellStyle name="Normal 88 3" xfId="1686"/>
    <cellStyle name="Normal 88 3 2" xfId="1687"/>
    <cellStyle name="Normal 88 4" xfId="1688"/>
    <cellStyle name="Normal 88 4 2" xfId="1689"/>
    <cellStyle name="Normal 88 5" xfId="1690"/>
    <cellStyle name="Normal 88 6" xfId="1691"/>
    <cellStyle name="Normal 89" xfId="1692"/>
    <cellStyle name="Normal 9" xfId="1693"/>
    <cellStyle name="Normal 9 2" xfId="1694"/>
    <cellStyle name="Normal 9 2 2" xfId="1695"/>
    <cellStyle name="Normal 9 2 2 2" xfId="1696"/>
    <cellStyle name="Normal 9 2 3" xfId="1697"/>
    <cellStyle name="Normal 9 2 4" xfId="1698"/>
    <cellStyle name="Normal 9 3" xfId="1699"/>
    <cellStyle name="Normal 9 3 2" xfId="1700"/>
    <cellStyle name="Normal 9 3 2 2" xfId="1701"/>
    <cellStyle name="Normal 9 3 3" xfId="1702"/>
    <cellStyle name="Normal 9 3 3 2" xfId="1703"/>
    <cellStyle name="Normal 9 3 4" xfId="1704"/>
    <cellStyle name="Normal 9 3 5" xfId="1705"/>
    <cellStyle name="Normal 9 3 6" xfId="1706"/>
    <cellStyle name="Normal 9 4" xfId="1707"/>
    <cellStyle name="Normal 9 4 2" xfId="1708"/>
    <cellStyle name="Normal 9 5" xfId="1709"/>
    <cellStyle name="Normal 9 5 2" xfId="1710"/>
    <cellStyle name="Normal 9 6" xfId="1711"/>
    <cellStyle name="Normal 9 7" xfId="1712"/>
    <cellStyle name="Normal 9 8" xfId="1713"/>
    <cellStyle name="Normal 9_AVANCES 2014 CON SALDO CERO ABRIL 2015" xfId="1714"/>
    <cellStyle name="Normal 90" xfId="1715"/>
    <cellStyle name="Normal 90 2" xfId="1716"/>
    <cellStyle name="Normal 90 2 2" xfId="1717"/>
    <cellStyle name="Normal 90 2 2 2" xfId="1718"/>
    <cellStyle name="Normal 90 2 3" xfId="1719"/>
    <cellStyle name="Normal 90 3" xfId="1720"/>
    <cellStyle name="Normal 90 3 2" xfId="1721"/>
    <cellStyle name="Normal 90 4" xfId="1722"/>
    <cellStyle name="Normal 90 4 2" xfId="1723"/>
    <cellStyle name="Normal 90 5" xfId="1724"/>
    <cellStyle name="Normal 90 6" xfId="1725"/>
    <cellStyle name="Normal 91" xfId="1726"/>
    <cellStyle name="Normal 92" xfId="1727"/>
    <cellStyle name="Normal 93" xfId="1728"/>
    <cellStyle name="Normal 94" xfId="1729"/>
    <cellStyle name="Normal 95" xfId="1730"/>
    <cellStyle name="Normal 96" xfId="1731"/>
    <cellStyle name="Normal 97" xfId="1732"/>
    <cellStyle name="Normal 98" xfId="1733"/>
    <cellStyle name="Normal 99" xfId="1734"/>
    <cellStyle name="Notas 2" xfId="1735"/>
    <cellStyle name="Notas 2 10" xfId="1736"/>
    <cellStyle name="Notas 2 11" xfId="1737"/>
    <cellStyle name="Notas 2 12" xfId="1738"/>
    <cellStyle name="Notas 2 13" xfId="1739"/>
    <cellStyle name="Notas 2 14" xfId="1740"/>
    <cellStyle name="Notas 2 15" xfId="1741"/>
    <cellStyle name="Notas 2 16" xfId="1742"/>
    <cellStyle name="Notas 2 17" xfId="1743"/>
    <cellStyle name="Notas 2 18" xfId="1744"/>
    <cellStyle name="Notas 2 19" xfId="1745"/>
    <cellStyle name="Notas 2 2" xfId="1746"/>
    <cellStyle name="Notas 2 2 2" xfId="1747"/>
    <cellStyle name="Notas 2 2 2 2" xfId="1748"/>
    <cellStyle name="Notas 2 2 3" xfId="1749"/>
    <cellStyle name="Notas 2 20" xfId="1750"/>
    <cellStyle name="Notas 2 21" xfId="1751"/>
    <cellStyle name="Notas 2 22" xfId="1752"/>
    <cellStyle name="Notas 2 23" xfId="1753"/>
    <cellStyle name="Notas 2 24" xfId="1754"/>
    <cellStyle name="Notas 2 25" xfId="1755"/>
    <cellStyle name="Notas 2 26" xfId="1756"/>
    <cellStyle name="Notas 2 27" xfId="1757"/>
    <cellStyle name="Notas 2 28" xfId="1758"/>
    <cellStyle name="Notas 2 29" xfId="1759"/>
    <cellStyle name="Notas 2 3" xfId="1760"/>
    <cellStyle name="Notas 2 3 2" xfId="1761"/>
    <cellStyle name="Notas 2 3 2 2" xfId="1762"/>
    <cellStyle name="Notas 2 3 3" xfId="1763"/>
    <cellStyle name="Notas 2 30" xfId="1764"/>
    <cellStyle name="Notas 2 31" xfId="1765"/>
    <cellStyle name="Notas 2 32" xfId="1766"/>
    <cellStyle name="Notas 2 33" xfId="1767"/>
    <cellStyle name="Notas 2 34" xfId="1768"/>
    <cellStyle name="Notas 2 35" xfId="1769"/>
    <cellStyle name="Notas 2 36" xfId="1770"/>
    <cellStyle name="Notas 2 37" xfId="1771"/>
    <cellStyle name="Notas 2 38" xfId="1772"/>
    <cellStyle name="Notas 2 39" xfId="1773"/>
    <cellStyle name="Notas 2 4" xfId="1774"/>
    <cellStyle name="Notas 2 4 2" xfId="1775"/>
    <cellStyle name="Notas 2 4 2 2" xfId="1776"/>
    <cellStyle name="Notas 2 4 3" xfId="1777"/>
    <cellStyle name="Notas 2 40" xfId="1778"/>
    <cellStyle name="Notas 2 41" xfId="1779"/>
    <cellStyle name="Notas 2 42" xfId="1780"/>
    <cellStyle name="Notas 2 43" xfId="1781"/>
    <cellStyle name="Notas 2 44" xfId="1782"/>
    <cellStyle name="Notas 2 45" xfId="1783"/>
    <cellStyle name="Notas 2 46" xfId="1784"/>
    <cellStyle name="Notas 2 47" xfId="1785"/>
    <cellStyle name="Notas 2 48" xfId="1786"/>
    <cellStyle name="Notas 2 49" xfId="1787"/>
    <cellStyle name="Notas 2 5" xfId="1788"/>
    <cellStyle name="Notas 2 5 2" xfId="1789"/>
    <cellStyle name="Notas 2 50" xfId="1790"/>
    <cellStyle name="Notas 2 51" xfId="1791"/>
    <cellStyle name="Notas 2 52" xfId="1792"/>
    <cellStyle name="Notas 2 53" xfId="1793"/>
    <cellStyle name="Notas 2 54" xfId="1794"/>
    <cellStyle name="Notas 2 55" xfId="1795"/>
    <cellStyle name="Notas 2 56" xfId="1796"/>
    <cellStyle name="Notas 2 57" xfId="1797"/>
    <cellStyle name="Notas 2 58" xfId="1798"/>
    <cellStyle name="Notas 2 59" xfId="1799"/>
    <cellStyle name="Notas 2 6" xfId="1800"/>
    <cellStyle name="Notas 2 6 2" xfId="1801"/>
    <cellStyle name="Notas 2 60" xfId="1802"/>
    <cellStyle name="Notas 2 61" xfId="1803"/>
    <cellStyle name="Notas 2 62" xfId="1804"/>
    <cellStyle name="Notas 2 63" xfId="1805"/>
    <cellStyle name="Notas 2 64" xfId="1806"/>
    <cellStyle name="Notas 2 65" xfId="1807"/>
    <cellStyle name="Notas 2 66" xfId="1808"/>
    <cellStyle name="Notas 2 7" xfId="1809"/>
    <cellStyle name="Notas 2 7 2" xfId="1810"/>
    <cellStyle name="Notas 2 8" xfId="1811"/>
    <cellStyle name="Notas 2 9" xfId="1812"/>
    <cellStyle name="Notas 3" xfId="1813"/>
    <cellStyle name="Note" xfId="1814"/>
    <cellStyle name="Note 10" xfId="1815"/>
    <cellStyle name="Note 11" xfId="1816"/>
    <cellStyle name="Note 12" xfId="1817"/>
    <cellStyle name="Note 13" xfId="1818"/>
    <cellStyle name="Note 14" xfId="1819"/>
    <cellStyle name="Note 15" xfId="1820"/>
    <cellStyle name="Note 16" xfId="1821"/>
    <cellStyle name="Note 17" xfId="1822"/>
    <cellStyle name="Note 18" xfId="1823"/>
    <cellStyle name="Note 19" xfId="1824"/>
    <cellStyle name="Note 2" xfId="1825"/>
    <cellStyle name="Note 2 2" xfId="1826"/>
    <cellStyle name="Note 2 2 2" xfId="1827"/>
    <cellStyle name="Note 2 3" xfId="1828"/>
    <cellStyle name="Note 20" xfId="1829"/>
    <cellStyle name="Note 21" xfId="1830"/>
    <cellStyle name="Note 22" xfId="1831"/>
    <cellStyle name="Note 23" xfId="1832"/>
    <cellStyle name="Note 24" xfId="1833"/>
    <cellStyle name="Note 25" xfId="1834"/>
    <cellStyle name="Note 26" xfId="1835"/>
    <cellStyle name="Note 27" xfId="1836"/>
    <cellStyle name="Note 28" xfId="1837"/>
    <cellStyle name="Note 29" xfId="1838"/>
    <cellStyle name="Note 3" xfId="1839"/>
    <cellStyle name="Note 3 2" xfId="1840"/>
    <cellStyle name="Note 3 2 2" xfId="1841"/>
    <cellStyle name="Note 3 3" xfId="1842"/>
    <cellStyle name="Note 30" xfId="1843"/>
    <cellStyle name="Note 31" xfId="1844"/>
    <cellStyle name="Note 32" xfId="1845"/>
    <cellStyle name="Note 33" xfId="1846"/>
    <cellStyle name="Note 34" xfId="1847"/>
    <cellStyle name="Note 35" xfId="1848"/>
    <cellStyle name="Note 36" xfId="1849"/>
    <cellStyle name="Note 37" xfId="1850"/>
    <cellStyle name="Note 38" xfId="1851"/>
    <cellStyle name="Note 39" xfId="1852"/>
    <cellStyle name="Note 4" xfId="1853"/>
    <cellStyle name="Note 4 2" xfId="1854"/>
    <cellStyle name="Note 4 2 2" xfId="1855"/>
    <cellStyle name="Note 4 3" xfId="1856"/>
    <cellStyle name="Note 40" xfId="1857"/>
    <cellStyle name="Note 41" xfId="1858"/>
    <cellStyle name="Note 42" xfId="1859"/>
    <cellStyle name="Note 43" xfId="1860"/>
    <cellStyle name="Note 44" xfId="1861"/>
    <cellStyle name="Note 45" xfId="1862"/>
    <cellStyle name="Note 46" xfId="1863"/>
    <cellStyle name="Note 47" xfId="1864"/>
    <cellStyle name="Note 48" xfId="1865"/>
    <cellStyle name="Note 49" xfId="1866"/>
    <cellStyle name="Note 5" xfId="1867"/>
    <cellStyle name="Note 5 2" xfId="1868"/>
    <cellStyle name="Note 5 2 2" xfId="1869"/>
    <cellStyle name="Note 5 3" xfId="1870"/>
    <cellStyle name="Note 50" xfId="1871"/>
    <cellStyle name="Note 51" xfId="1872"/>
    <cellStyle name="Note 52" xfId="1873"/>
    <cellStyle name="Note 53" xfId="1874"/>
    <cellStyle name="Note 54" xfId="1875"/>
    <cellStyle name="Note 55" xfId="1876"/>
    <cellStyle name="Note 56" xfId="1877"/>
    <cellStyle name="Note 57" xfId="1878"/>
    <cellStyle name="Note 58" xfId="1879"/>
    <cellStyle name="Note 59" xfId="1880"/>
    <cellStyle name="Note 6" xfId="1881"/>
    <cellStyle name="Note 6 2" xfId="1882"/>
    <cellStyle name="Note 60" xfId="1883"/>
    <cellStyle name="Note 61" xfId="1884"/>
    <cellStyle name="Note 62" xfId="1885"/>
    <cellStyle name="Note 63" xfId="1886"/>
    <cellStyle name="Note 64" xfId="1887"/>
    <cellStyle name="Note 65" xfId="1888"/>
    <cellStyle name="Note 66" xfId="1889"/>
    <cellStyle name="Note 7" xfId="1890"/>
    <cellStyle name="Note 7 2" xfId="1891"/>
    <cellStyle name="Note 8" xfId="1892"/>
    <cellStyle name="Note 9" xfId="1893"/>
    <cellStyle name="Output" xfId="1894"/>
    <cellStyle name="Output 10" xfId="1895"/>
    <cellStyle name="Output 11" xfId="1896"/>
    <cellStyle name="Output 12" xfId="1897"/>
    <cellStyle name="Output 13" xfId="1898"/>
    <cellStyle name="Output 14" xfId="1899"/>
    <cellStyle name="Output 15" xfId="1900"/>
    <cellStyle name="Output 16" xfId="1901"/>
    <cellStyle name="Output 17" xfId="1902"/>
    <cellStyle name="Output 18" xfId="1903"/>
    <cellStyle name="Output 19" xfId="1904"/>
    <cellStyle name="Output 2" xfId="1905"/>
    <cellStyle name="Output 2 2" xfId="1906"/>
    <cellStyle name="Output 2 2 2" xfId="1907"/>
    <cellStyle name="Output 2 3" xfId="1908"/>
    <cellStyle name="Output 20" xfId="1909"/>
    <cellStyle name="Output 21" xfId="1910"/>
    <cellStyle name="Output 22" xfId="1911"/>
    <cellStyle name="Output 23" xfId="1912"/>
    <cellStyle name="Output 24" xfId="1913"/>
    <cellStyle name="Output 25" xfId="1914"/>
    <cellStyle name="Output 26" xfId="1915"/>
    <cellStyle name="Output 27" xfId="1916"/>
    <cellStyle name="Output 28" xfId="1917"/>
    <cellStyle name="Output 29" xfId="1918"/>
    <cellStyle name="Output 3" xfId="1919"/>
    <cellStyle name="Output 3 2" xfId="1920"/>
    <cellStyle name="Output 3 2 2" xfId="1921"/>
    <cellStyle name="Output 3 3" xfId="1922"/>
    <cellStyle name="Output 30" xfId="1923"/>
    <cellStyle name="Output 31" xfId="1924"/>
    <cellStyle name="Output 32" xfId="1925"/>
    <cellStyle name="Output 33" xfId="1926"/>
    <cellStyle name="Output 34" xfId="1927"/>
    <cellStyle name="Output 35" xfId="1928"/>
    <cellStyle name="Output 36" xfId="1929"/>
    <cellStyle name="Output 37" xfId="1930"/>
    <cellStyle name="Output 38" xfId="1931"/>
    <cellStyle name="Output 39" xfId="1932"/>
    <cellStyle name="Output 4" xfId="1933"/>
    <cellStyle name="Output 4 2" xfId="1934"/>
    <cellStyle name="Output 4 2 2" xfId="1935"/>
    <cellStyle name="Output 4 3" xfId="1936"/>
    <cellStyle name="Output 40" xfId="1937"/>
    <cellStyle name="Output 41" xfId="1938"/>
    <cellStyle name="Output 42" xfId="1939"/>
    <cellStyle name="Output 43" xfId="1940"/>
    <cellStyle name="Output 44" xfId="1941"/>
    <cellStyle name="Output 45" xfId="1942"/>
    <cellStyle name="Output 46" xfId="1943"/>
    <cellStyle name="Output 47" xfId="1944"/>
    <cellStyle name="Output 48" xfId="1945"/>
    <cellStyle name="Output 49" xfId="1946"/>
    <cellStyle name="Output 5" xfId="1947"/>
    <cellStyle name="Output 5 2" xfId="1948"/>
    <cellStyle name="Output 5 2 2" xfId="1949"/>
    <cellStyle name="Output 5 3" xfId="1950"/>
    <cellStyle name="Output 50" xfId="1951"/>
    <cellStyle name="Output 51" xfId="1952"/>
    <cellStyle name="Output 52" xfId="1953"/>
    <cellStyle name="Output 53" xfId="1954"/>
    <cellStyle name="Output 54" xfId="1955"/>
    <cellStyle name="Output 55" xfId="1956"/>
    <cellStyle name="Output 56" xfId="1957"/>
    <cellStyle name="Output 57" xfId="1958"/>
    <cellStyle name="Output 58" xfId="1959"/>
    <cellStyle name="Output 59" xfId="1960"/>
    <cellStyle name="Output 6" xfId="1961"/>
    <cellStyle name="Output 6 2" xfId="1962"/>
    <cellStyle name="Output 60" xfId="1963"/>
    <cellStyle name="Output 61" xfId="1964"/>
    <cellStyle name="Output 62" xfId="1965"/>
    <cellStyle name="Output 63" xfId="1966"/>
    <cellStyle name="Output 64" xfId="1967"/>
    <cellStyle name="Output 65" xfId="1968"/>
    <cellStyle name="Output 66" xfId="1969"/>
    <cellStyle name="Output 7" xfId="1970"/>
    <cellStyle name="Output 7 2" xfId="1971"/>
    <cellStyle name="Output 8" xfId="1972"/>
    <cellStyle name="Output 9" xfId="1973"/>
    <cellStyle name="Porcentaje" xfId="1" builtinId="5"/>
    <cellStyle name="Porcentaje 2" xfId="1974"/>
    <cellStyle name="Porcentaje 2 2" xfId="1975"/>
    <cellStyle name="Porcentaje 2 2 2" xfId="1976"/>
    <cellStyle name="Porcentaje 2 2 2 2" xfId="1977"/>
    <cellStyle name="Porcentaje 2 2 3" xfId="1978"/>
    <cellStyle name="Porcentaje 2 2 3 2" xfId="1979"/>
    <cellStyle name="Porcentaje 2 2 4" xfId="1980"/>
    <cellStyle name="Porcentaje 2 2 5" xfId="1981"/>
    <cellStyle name="Porcentaje 2 2 6" xfId="1982"/>
    <cellStyle name="Porcentaje 2 3" xfId="1983"/>
    <cellStyle name="Porcentaje 2 4" xfId="1984"/>
    <cellStyle name="Porcentaje 3" xfId="1985"/>
    <cellStyle name="Porcentaje 3 2" xfId="1986"/>
    <cellStyle name="Porcentaje 3 2 2" xfId="1987"/>
    <cellStyle name="Porcentaje 3 3" xfId="1988"/>
    <cellStyle name="Porcentaje 3 4" xfId="1989"/>
    <cellStyle name="Porcentaje 4" xfId="1990"/>
    <cellStyle name="Porcentaje 4 2" xfId="1991"/>
    <cellStyle name="Porcentaje 5" xfId="1992"/>
    <cellStyle name="Porcentaje 5 2" xfId="1993"/>
    <cellStyle name="Porcentaje 6" xfId="1994"/>
    <cellStyle name="Porcentaje 6 2" xfId="1995"/>
    <cellStyle name="Porcentaje 7" xfId="1996"/>
    <cellStyle name="Porcentaje 7 2" xfId="1997"/>
    <cellStyle name="Porcentaje 8" xfId="1998"/>
    <cellStyle name="Porcentaje 8 2" xfId="1999"/>
    <cellStyle name="Porcentaje 9" xfId="2000"/>
    <cellStyle name="Porcentual 2" xfId="2001"/>
    <cellStyle name="Porcentual 2 2" xfId="2002"/>
    <cellStyle name="Porcentual 2 2 2" xfId="2003"/>
    <cellStyle name="Porcentual 2 3" xfId="2004"/>
    <cellStyle name="Porcentual 2 3 2" xfId="2005"/>
    <cellStyle name="Porcentual 2 3 2 2" xfId="2006"/>
    <cellStyle name="Porcentual 2 3 2 2 2" xfId="2007"/>
    <cellStyle name="Porcentual 2 3 2 3" xfId="2008"/>
    <cellStyle name="Porcentual 2 3 2 3 2" xfId="2009"/>
    <cellStyle name="Porcentual 2 3 2 4" xfId="2010"/>
    <cellStyle name="Porcentual 2 3 2 5" xfId="2011"/>
    <cellStyle name="Porcentual 2 3 2 6" xfId="2012"/>
    <cellStyle name="Porcentual 2 3 3" xfId="2013"/>
    <cellStyle name="Porcentual 2 3 3 2" xfId="2014"/>
    <cellStyle name="Porcentual 2 3 4" xfId="2015"/>
    <cellStyle name="Porcentual 2 3 4 2" xfId="2016"/>
    <cellStyle name="Porcentual 2 3 5" xfId="2017"/>
    <cellStyle name="Porcentual 2 3 6" xfId="2018"/>
    <cellStyle name="Porcentual 2 3 7" xfId="2019"/>
    <cellStyle name="Porcentual 2 4" xfId="2020"/>
    <cellStyle name="Porcentual 2 4 2" xfId="2021"/>
    <cellStyle name="Porcentual 2 4 2 2" xfId="2022"/>
    <cellStyle name="Porcentual 2 4 3" xfId="2023"/>
    <cellStyle name="Porcentual 2 5" xfId="2024"/>
    <cellStyle name="Porcentual 3" xfId="2025"/>
    <cellStyle name="Porcentual 3 2" xfId="2026"/>
    <cellStyle name="Porcentual 4" xfId="2027"/>
    <cellStyle name="Porcentual 4 2" xfId="2028"/>
    <cellStyle name="Porcentual 5" xfId="2029"/>
    <cellStyle name="Salida 2" xfId="2030"/>
    <cellStyle name="Salida 2 10" xfId="2031"/>
    <cellStyle name="Salida 2 11" xfId="2032"/>
    <cellStyle name="Salida 2 12" xfId="2033"/>
    <cellStyle name="Salida 2 13" xfId="2034"/>
    <cellStyle name="Salida 2 14" xfId="2035"/>
    <cellStyle name="Salida 2 15" xfId="2036"/>
    <cellStyle name="Salida 2 16" xfId="2037"/>
    <cellStyle name="Salida 2 17" xfId="2038"/>
    <cellStyle name="Salida 2 18" xfId="2039"/>
    <cellStyle name="Salida 2 19" xfId="2040"/>
    <cellStyle name="Salida 2 2" xfId="2041"/>
    <cellStyle name="Salida 2 2 2" xfId="2042"/>
    <cellStyle name="Salida 2 2 2 2" xfId="2043"/>
    <cellStyle name="Salida 2 2 3" xfId="2044"/>
    <cellStyle name="Salida 2 20" xfId="2045"/>
    <cellStyle name="Salida 2 21" xfId="2046"/>
    <cellStyle name="Salida 2 22" xfId="2047"/>
    <cellStyle name="Salida 2 23" xfId="2048"/>
    <cellStyle name="Salida 2 24" xfId="2049"/>
    <cellStyle name="Salida 2 25" xfId="2050"/>
    <cellStyle name="Salida 2 26" xfId="2051"/>
    <cellStyle name="Salida 2 27" xfId="2052"/>
    <cellStyle name="Salida 2 28" xfId="2053"/>
    <cellStyle name="Salida 2 29" xfId="2054"/>
    <cellStyle name="Salida 2 3" xfId="2055"/>
    <cellStyle name="Salida 2 3 2" xfId="2056"/>
    <cellStyle name="Salida 2 3 2 2" xfId="2057"/>
    <cellStyle name="Salida 2 3 3" xfId="2058"/>
    <cellStyle name="Salida 2 30" xfId="2059"/>
    <cellStyle name="Salida 2 31" xfId="2060"/>
    <cellStyle name="Salida 2 32" xfId="2061"/>
    <cellStyle name="Salida 2 33" xfId="2062"/>
    <cellStyle name="Salida 2 34" xfId="2063"/>
    <cellStyle name="Salida 2 35" xfId="2064"/>
    <cellStyle name="Salida 2 36" xfId="2065"/>
    <cellStyle name="Salida 2 37" xfId="2066"/>
    <cellStyle name="Salida 2 38" xfId="2067"/>
    <cellStyle name="Salida 2 39" xfId="2068"/>
    <cellStyle name="Salida 2 4" xfId="2069"/>
    <cellStyle name="Salida 2 4 2" xfId="2070"/>
    <cellStyle name="Salida 2 4 2 2" xfId="2071"/>
    <cellStyle name="Salida 2 4 3" xfId="2072"/>
    <cellStyle name="Salida 2 40" xfId="2073"/>
    <cellStyle name="Salida 2 41" xfId="2074"/>
    <cellStyle name="Salida 2 42" xfId="2075"/>
    <cellStyle name="Salida 2 43" xfId="2076"/>
    <cellStyle name="Salida 2 44" xfId="2077"/>
    <cellStyle name="Salida 2 45" xfId="2078"/>
    <cellStyle name="Salida 2 46" xfId="2079"/>
    <cellStyle name="Salida 2 47" xfId="2080"/>
    <cellStyle name="Salida 2 48" xfId="2081"/>
    <cellStyle name="Salida 2 49" xfId="2082"/>
    <cellStyle name="Salida 2 5" xfId="2083"/>
    <cellStyle name="Salida 2 5 2" xfId="2084"/>
    <cellStyle name="Salida 2 50" xfId="2085"/>
    <cellStyle name="Salida 2 51" xfId="2086"/>
    <cellStyle name="Salida 2 52" xfId="2087"/>
    <cellStyle name="Salida 2 53" xfId="2088"/>
    <cellStyle name="Salida 2 54" xfId="2089"/>
    <cellStyle name="Salida 2 55" xfId="2090"/>
    <cellStyle name="Salida 2 56" xfId="2091"/>
    <cellStyle name="Salida 2 57" xfId="2092"/>
    <cellStyle name="Salida 2 58" xfId="2093"/>
    <cellStyle name="Salida 2 59" xfId="2094"/>
    <cellStyle name="Salida 2 6" xfId="2095"/>
    <cellStyle name="Salida 2 6 2" xfId="2096"/>
    <cellStyle name="Salida 2 60" xfId="2097"/>
    <cellStyle name="Salida 2 61" xfId="2098"/>
    <cellStyle name="Salida 2 62" xfId="2099"/>
    <cellStyle name="Salida 2 63" xfId="2100"/>
    <cellStyle name="Salida 2 64" xfId="2101"/>
    <cellStyle name="Salida 2 65" xfId="2102"/>
    <cellStyle name="Salida 2 66" xfId="2103"/>
    <cellStyle name="Salida 2 7" xfId="2104"/>
    <cellStyle name="Salida 2 7 2" xfId="2105"/>
    <cellStyle name="Salida 2 8" xfId="2106"/>
    <cellStyle name="Salida 2 9" xfId="2107"/>
    <cellStyle name="Texto de advertencia 2" xfId="2108"/>
    <cellStyle name="Texto explicativo 2" xfId="2109"/>
    <cellStyle name="Title" xfId="2110"/>
    <cellStyle name="Título 1 2" xfId="2111"/>
    <cellStyle name="Título 2 2" xfId="2112"/>
    <cellStyle name="Título 3 2" xfId="2113"/>
    <cellStyle name="Título 3 2 2" xfId="2114"/>
    <cellStyle name="Título 3 2 2 2" xfId="2115"/>
    <cellStyle name="Título 3 2 2 2 2" xfId="2116"/>
    <cellStyle name="Título 3 2 2 3" xfId="2117"/>
    <cellStyle name="Título 3 2 3" xfId="2118"/>
    <cellStyle name="Título 3 2 3 2" xfId="2119"/>
    <cellStyle name="Título 4" xfId="2120"/>
    <cellStyle name="Título de hoja" xfId="2121"/>
    <cellStyle name="Total 2" xfId="2122"/>
    <cellStyle name="Total 2 10" xfId="2123"/>
    <cellStyle name="Total 2 11" xfId="2124"/>
    <cellStyle name="Total 2 12" xfId="2125"/>
    <cellStyle name="Total 2 13" xfId="2126"/>
    <cellStyle name="Total 2 14" xfId="2127"/>
    <cellStyle name="Total 2 15" xfId="2128"/>
    <cellStyle name="Total 2 16" xfId="2129"/>
    <cellStyle name="Total 2 17" xfId="2130"/>
    <cellStyle name="Total 2 18" xfId="2131"/>
    <cellStyle name="Total 2 19" xfId="2132"/>
    <cellStyle name="Total 2 2" xfId="2133"/>
    <cellStyle name="Total 2 2 2" xfId="2134"/>
    <cellStyle name="Total 2 2 2 2" xfId="2135"/>
    <cellStyle name="Total 2 2 3" xfId="2136"/>
    <cellStyle name="Total 2 20" xfId="2137"/>
    <cellStyle name="Total 2 21" xfId="2138"/>
    <cellStyle name="Total 2 22" xfId="2139"/>
    <cellStyle name="Total 2 23" xfId="2140"/>
    <cellStyle name="Total 2 24" xfId="2141"/>
    <cellStyle name="Total 2 25" xfId="2142"/>
    <cellStyle name="Total 2 26" xfId="2143"/>
    <cellStyle name="Total 2 27" xfId="2144"/>
    <cellStyle name="Total 2 28" xfId="2145"/>
    <cellStyle name="Total 2 29" xfId="2146"/>
    <cellStyle name="Total 2 3" xfId="2147"/>
    <cellStyle name="Total 2 3 2" xfId="2148"/>
    <cellStyle name="Total 2 3 2 2" xfId="2149"/>
    <cellStyle name="Total 2 3 3" xfId="2150"/>
    <cellStyle name="Total 2 30" xfId="2151"/>
    <cellStyle name="Total 2 31" xfId="2152"/>
    <cellStyle name="Total 2 32" xfId="2153"/>
    <cellStyle name="Total 2 33" xfId="2154"/>
    <cellStyle name="Total 2 34" xfId="2155"/>
    <cellStyle name="Total 2 35" xfId="2156"/>
    <cellStyle name="Total 2 36" xfId="2157"/>
    <cellStyle name="Total 2 37" xfId="2158"/>
    <cellStyle name="Total 2 38" xfId="2159"/>
    <cellStyle name="Total 2 39" xfId="2160"/>
    <cellStyle name="Total 2 4" xfId="2161"/>
    <cellStyle name="Total 2 4 2" xfId="2162"/>
    <cellStyle name="Total 2 4 2 2" xfId="2163"/>
    <cellStyle name="Total 2 4 3" xfId="2164"/>
    <cellStyle name="Total 2 40" xfId="2165"/>
    <cellStyle name="Total 2 41" xfId="2166"/>
    <cellStyle name="Total 2 42" xfId="2167"/>
    <cellStyle name="Total 2 43" xfId="2168"/>
    <cellStyle name="Total 2 44" xfId="2169"/>
    <cellStyle name="Total 2 45" xfId="2170"/>
    <cellStyle name="Total 2 46" xfId="2171"/>
    <cellStyle name="Total 2 47" xfId="2172"/>
    <cellStyle name="Total 2 48" xfId="2173"/>
    <cellStyle name="Total 2 49" xfId="2174"/>
    <cellStyle name="Total 2 5" xfId="2175"/>
    <cellStyle name="Total 2 5 2" xfId="2176"/>
    <cellStyle name="Total 2 50" xfId="2177"/>
    <cellStyle name="Total 2 51" xfId="2178"/>
    <cellStyle name="Total 2 52" xfId="2179"/>
    <cellStyle name="Total 2 53" xfId="2180"/>
    <cellStyle name="Total 2 54" xfId="2181"/>
    <cellStyle name="Total 2 55" xfId="2182"/>
    <cellStyle name="Total 2 56" xfId="2183"/>
    <cellStyle name="Total 2 57" xfId="2184"/>
    <cellStyle name="Total 2 58" xfId="2185"/>
    <cellStyle name="Total 2 59" xfId="2186"/>
    <cellStyle name="Total 2 6" xfId="2187"/>
    <cellStyle name="Total 2 6 2" xfId="2188"/>
    <cellStyle name="Total 2 60" xfId="2189"/>
    <cellStyle name="Total 2 61" xfId="2190"/>
    <cellStyle name="Total 2 62" xfId="2191"/>
    <cellStyle name="Total 2 63" xfId="2192"/>
    <cellStyle name="Total 2 64" xfId="2193"/>
    <cellStyle name="Total 2 65" xfId="2194"/>
    <cellStyle name="Total 2 66" xfId="2195"/>
    <cellStyle name="Total 2 7" xfId="2196"/>
    <cellStyle name="Total 2 7 2" xfId="2197"/>
    <cellStyle name="Total 2 8" xfId="2198"/>
    <cellStyle name="Total 2 9" xfId="2199"/>
    <cellStyle name="Warning Text" xfId="220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33</xdr:row>
      <xdr:rowOff>0</xdr:rowOff>
    </xdr:from>
    <xdr:to>
      <xdr:col>2</xdr:col>
      <xdr:colOff>66675</xdr:colOff>
      <xdr:row>39</xdr:row>
      <xdr:rowOff>126249</xdr:rowOff>
    </xdr:to>
    <xdr:sp macro="" textlink="">
      <xdr:nvSpPr>
        <xdr:cNvPr id="2" name="Text Box 299">
          <a:extLst>
            <a:ext uri="{FF2B5EF4-FFF2-40B4-BE49-F238E27FC236}">
              <a16:creationId xmlns="" xmlns:a16="http://schemas.microsoft.com/office/drawing/2014/main" id="{00000000-0008-0000-0300-000002000000}"/>
            </a:ext>
          </a:extLst>
        </xdr:cNvPr>
        <xdr:cNvSpPr txBox="1">
          <a:spLocks noChangeArrowheads="1"/>
        </xdr:cNvSpPr>
      </xdr:nvSpPr>
      <xdr:spPr bwMode="auto">
        <a:xfrm>
          <a:off x="1028700" y="14142720"/>
          <a:ext cx="66675" cy="2557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126249</xdr:rowOff>
    </xdr:to>
    <xdr:sp macro="" textlink="">
      <xdr:nvSpPr>
        <xdr:cNvPr id="3" name="Text Box 300">
          <a:extLst>
            <a:ext uri="{FF2B5EF4-FFF2-40B4-BE49-F238E27FC236}">
              <a16:creationId xmlns="" xmlns:a16="http://schemas.microsoft.com/office/drawing/2014/main" id="{00000000-0008-0000-0300-000003000000}"/>
            </a:ext>
          </a:extLst>
        </xdr:cNvPr>
        <xdr:cNvSpPr txBox="1">
          <a:spLocks noChangeArrowheads="1"/>
        </xdr:cNvSpPr>
      </xdr:nvSpPr>
      <xdr:spPr bwMode="auto">
        <a:xfrm>
          <a:off x="1028700" y="14142720"/>
          <a:ext cx="66675" cy="2557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126249</xdr:rowOff>
    </xdr:to>
    <xdr:sp macro="" textlink="">
      <xdr:nvSpPr>
        <xdr:cNvPr id="4" name="Text Box 213">
          <a:extLst>
            <a:ext uri="{FF2B5EF4-FFF2-40B4-BE49-F238E27FC236}">
              <a16:creationId xmlns="" xmlns:a16="http://schemas.microsoft.com/office/drawing/2014/main" id="{00000000-0008-0000-0300-000004000000}"/>
            </a:ext>
          </a:extLst>
        </xdr:cNvPr>
        <xdr:cNvSpPr txBox="1">
          <a:spLocks noChangeArrowheads="1"/>
        </xdr:cNvSpPr>
      </xdr:nvSpPr>
      <xdr:spPr bwMode="auto">
        <a:xfrm>
          <a:off x="1028700" y="14142720"/>
          <a:ext cx="66675" cy="2557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126249</xdr:rowOff>
    </xdr:to>
    <xdr:sp macro="" textlink="">
      <xdr:nvSpPr>
        <xdr:cNvPr id="5" name="Text Box 214">
          <a:extLst>
            <a:ext uri="{FF2B5EF4-FFF2-40B4-BE49-F238E27FC236}">
              <a16:creationId xmlns="" xmlns:a16="http://schemas.microsoft.com/office/drawing/2014/main" id="{00000000-0008-0000-0300-000005000000}"/>
            </a:ext>
          </a:extLst>
        </xdr:cNvPr>
        <xdr:cNvSpPr txBox="1">
          <a:spLocks noChangeArrowheads="1"/>
        </xdr:cNvSpPr>
      </xdr:nvSpPr>
      <xdr:spPr bwMode="auto">
        <a:xfrm>
          <a:off x="1028700" y="14142720"/>
          <a:ext cx="66675" cy="2557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126249</xdr:rowOff>
    </xdr:to>
    <xdr:sp macro="" textlink="">
      <xdr:nvSpPr>
        <xdr:cNvPr id="6" name="Text Box 269">
          <a:extLst>
            <a:ext uri="{FF2B5EF4-FFF2-40B4-BE49-F238E27FC236}">
              <a16:creationId xmlns="" xmlns:a16="http://schemas.microsoft.com/office/drawing/2014/main" id="{00000000-0008-0000-0300-000006000000}"/>
            </a:ext>
          </a:extLst>
        </xdr:cNvPr>
        <xdr:cNvSpPr txBox="1">
          <a:spLocks noChangeArrowheads="1"/>
        </xdr:cNvSpPr>
      </xdr:nvSpPr>
      <xdr:spPr bwMode="auto">
        <a:xfrm>
          <a:off x="1028700" y="14142720"/>
          <a:ext cx="66675" cy="2557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126249</xdr:rowOff>
    </xdr:to>
    <xdr:sp macro="" textlink="">
      <xdr:nvSpPr>
        <xdr:cNvPr id="7" name="Text Box 270">
          <a:extLst>
            <a:ext uri="{FF2B5EF4-FFF2-40B4-BE49-F238E27FC236}">
              <a16:creationId xmlns="" xmlns:a16="http://schemas.microsoft.com/office/drawing/2014/main" id="{00000000-0008-0000-0300-000007000000}"/>
            </a:ext>
          </a:extLst>
        </xdr:cNvPr>
        <xdr:cNvSpPr txBox="1">
          <a:spLocks noChangeArrowheads="1"/>
        </xdr:cNvSpPr>
      </xdr:nvSpPr>
      <xdr:spPr bwMode="auto">
        <a:xfrm>
          <a:off x="1028700" y="14142720"/>
          <a:ext cx="66675" cy="2557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126249</xdr:rowOff>
    </xdr:to>
    <xdr:sp macro="" textlink="">
      <xdr:nvSpPr>
        <xdr:cNvPr id="8" name="Text Box 299">
          <a:extLst>
            <a:ext uri="{FF2B5EF4-FFF2-40B4-BE49-F238E27FC236}">
              <a16:creationId xmlns="" xmlns:a16="http://schemas.microsoft.com/office/drawing/2014/main" id="{00000000-0008-0000-0300-000008000000}"/>
            </a:ext>
          </a:extLst>
        </xdr:cNvPr>
        <xdr:cNvSpPr txBox="1">
          <a:spLocks noChangeArrowheads="1"/>
        </xdr:cNvSpPr>
      </xdr:nvSpPr>
      <xdr:spPr bwMode="auto">
        <a:xfrm>
          <a:off x="1028700" y="14142720"/>
          <a:ext cx="66675" cy="2557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126249</xdr:rowOff>
    </xdr:to>
    <xdr:sp macro="" textlink="">
      <xdr:nvSpPr>
        <xdr:cNvPr id="9" name="Text Box 300">
          <a:extLst>
            <a:ext uri="{FF2B5EF4-FFF2-40B4-BE49-F238E27FC236}">
              <a16:creationId xmlns="" xmlns:a16="http://schemas.microsoft.com/office/drawing/2014/main" id="{00000000-0008-0000-0300-000009000000}"/>
            </a:ext>
          </a:extLst>
        </xdr:cNvPr>
        <xdr:cNvSpPr txBox="1">
          <a:spLocks noChangeArrowheads="1"/>
        </xdr:cNvSpPr>
      </xdr:nvSpPr>
      <xdr:spPr bwMode="auto">
        <a:xfrm>
          <a:off x="1028700" y="14142720"/>
          <a:ext cx="66675" cy="2557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126249</xdr:rowOff>
    </xdr:to>
    <xdr:sp macro="" textlink="">
      <xdr:nvSpPr>
        <xdr:cNvPr id="10" name="Text Box 213">
          <a:extLst>
            <a:ext uri="{FF2B5EF4-FFF2-40B4-BE49-F238E27FC236}">
              <a16:creationId xmlns="" xmlns:a16="http://schemas.microsoft.com/office/drawing/2014/main" id="{00000000-0008-0000-0300-00000A000000}"/>
            </a:ext>
          </a:extLst>
        </xdr:cNvPr>
        <xdr:cNvSpPr txBox="1">
          <a:spLocks noChangeArrowheads="1"/>
        </xdr:cNvSpPr>
      </xdr:nvSpPr>
      <xdr:spPr bwMode="auto">
        <a:xfrm>
          <a:off x="1028700" y="14142720"/>
          <a:ext cx="66675" cy="2557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126249</xdr:rowOff>
    </xdr:to>
    <xdr:sp macro="" textlink="">
      <xdr:nvSpPr>
        <xdr:cNvPr id="11" name="Text Box 214">
          <a:extLst>
            <a:ext uri="{FF2B5EF4-FFF2-40B4-BE49-F238E27FC236}">
              <a16:creationId xmlns="" xmlns:a16="http://schemas.microsoft.com/office/drawing/2014/main" id="{00000000-0008-0000-0300-00000B000000}"/>
            </a:ext>
          </a:extLst>
        </xdr:cNvPr>
        <xdr:cNvSpPr txBox="1">
          <a:spLocks noChangeArrowheads="1"/>
        </xdr:cNvSpPr>
      </xdr:nvSpPr>
      <xdr:spPr bwMode="auto">
        <a:xfrm>
          <a:off x="1028700" y="14142720"/>
          <a:ext cx="66675" cy="2557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126249</xdr:rowOff>
    </xdr:to>
    <xdr:sp macro="" textlink="">
      <xdr:nvSpPr>
        <xdr:cNvPr id="12" name="Text Box 269">
          <a:extLst>
            <a:ext uri="{FF2B5EF4-FFF2-40B4-BE49-F238E27FC236}">
              <a16:creationId xmlns="" xmlns:a16="http://schemas.microsoft.com/office/drawing/2014/main" id="{00000000-0008-0000-0300-00000C000000}"/>
            </a:ext>
          </a:extLst>
        </xdr:cNvPr>
        <xdr:cNvSpPr txBox="1">
          <a:spLocks noChangeArrowheads="1"/>
        </xdr:cNvSpPr>
      </xdr:nvSpPr>
      <xdr:spPr bwMode="auto">
        <a:xfrm>
          <a:off x="1028700" y="14142720"/>
          <a:ext cx="66675" cy="2557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126249</xdr:rowOff>
    </xdr:to>
    <xdr:sp macro="" textlink="">
      <xdr:nvSpPr>
        <xdr:cNvPr id="13" name="Text Box 270">
          <a:extLst>
            <a:ext uri="{FF2B5EF4-FFF2-40B4-BE49-F238E27FC236}">
              <a16:creationId xmlns="" xmlns:a16="http://schemas.microsoft.com/office/drawing/2014/main" id="{00000000-0008-0000-0300-00000D000000}"/>
            </a:ext>
          </a:extLst>
        </xdr:cNvPr>
        <xdr:cNvSpPr txBox="1">
          <a:spLocks noChangeArrowheads="1"/>
        </xdr:cNvSpPr>
      </xdr:nvSpPr>
      <xdr:spPr bwMode="auto">
        <a:xfrm>
          <a:off x="1028700" y="14142720"/>
          <a:ext cx="66675" cy="2557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358583</xdr:rowOff>
    </xdr:to>
    <xdr:sp macro="" textlink="">
      <xdr:nvSpPr>
        <xdr:cNvPr id="14" name="Text Box 299">
          <a:extLst>
            <a:ext uri="{FF2B5EF4-FFF2-40B4-BE49-F238E27FC236}">
              <a16:creationId xmlns="" xmlns:a16="http://schemas.microsoft.com/office/drawing/2014/main" id="{00000000-0008-0000-0300-00000E000000}"/>
            </a:ext>
          </a:extLst>
        </xdr:cNvPr>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358583</xdr:rowOff>
    </xdr:to>
    <xdr:sp macro="" textlink="">
      <xdr:nvSpPr>
        <xdr:cNvPr id="15" name="Text Box 300">
          <a:extLst>
            <a:ext uri="{FF2B5EF4-FFF2-40B4-BE49-F238E27FC236}">
              <a16:creationId xmlns="" xmlns:a16="http://schemas.microsoft.com/office/drawing/2014/main" id="{00000000-0008-0000-0300-00000F000000}"/>
            </a:ext>
          </a:extLst>
        </xdr:cNvPr>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358583</xdr:rowOff>
    </xdr:to>
    <xdr:sp macro="" textlink="">
      <xdr:nvSpPr>
        <xdr:cNvPr id="16" name="Text Box 213">
          <a:extLst>
            <a:ext uri="{FF2B5EF4-FFF2-40B4-BE49-F238E27FC236}">
              <a16:creationId xmlns="" xmlns:a16="http://schemas.microsoft.com/office/drawing/2014/main" id="{00000000-0008-0000-0300-000010000000}"/>
            </a:ext>
          </a:extLst>
        </xdr:cNvPr>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358583</xdr:rowOff>
    </xdr:to>
    <xdr:sp macro="" textlink="">
      <xdr:nvSpPr>
        <xdr:cNvPr id="17" name="Text Box 214">
          <a:extLst>
            <a:ext uri="{FF2B5EF4-FFF2-40B4-BE49-F238E27FC236}">
              <a16:creationId xmlns="" xmlns:a16="http://schemas.microsoft.com/office/drawing/2014/main" id="{00000000-0008-0000-0300-000011000000}"/>
            </a:ext>
          </a:extLst>
        </xdr:cNvPr>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358583</xdr:rowOff>
    </xdr:to>
    <xdr:sp macro="" textlink="">
      <xdr:nvSpPr>
        <xdr:cNvPr id="18" name="Text Box 269">
          <a:extLst>
            <a:ext uri="{FF2B5EF4-FFF2-40B4-BE49-F238E27FC236}">
              <a16:creationId xmlns="" xmlns:a16="http://schemas.microsoft.com/office/drawing/2014/main" id="{00000000-0008-0000-0300-000012000000}"/>
            </a:ext>
          </a:extLst>
        </xdr:cNvPr>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358583</xdr:rowOff>
    </xdr:to>
    <xdr:sp macro="" textlink="">
      <xdr:nvSpPr>
        <xdr:cNvPr id="19" name="Text Box 270">
          <a:extLst>
            <a:ext uri="{FF2B5EF4-FFF2-40B4-BE49-F238E27FC236}">
              <a16:creationId xmlns="" xmlns:a16="http://schemas.microsoft.com/office/drawing/2014/main" id="{00000000-0008-0000-0300-000013000000}"/>
            </a:ext>
          </a:extLst>
        </xdr:cNvPr>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358583</xdr:rowOff>
    </xdr:to>
    <xdr:sp macro="" textlink="">
      <xdr:nvSpPr>
        <xdr:cNvPr id="20" name="Text Box 299">
          <a:extLst>
            <a:ext uri="{FF2B5EF4-FFF2-40B4-BE49-F238E27FC236}">
              <a16:creationId xmlns="" xmlns:a16="http://schemas.microsoft.com/office/drawing/2014/main" id="{00000000-0008-0000-0300-000014000000}"/>
            </a:ext>
          </a:extLst>
        </xdr:cNvPr>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358583</xdr:rowOff>
    </xdr:to>
    <xdr:sp macro="" textlink="">
      <xdr:nvSpPr>
        <xdr:cNvPr id="21" name="Text Box 300">
          <a:extLst>
            <a:ext uri="{FF2B5EF4-FFF2-40B4-BE49-F238E27FC236}">
              <a16:creationId xmlns="" xmlns:a16="http://schemas.microsoft.com/office/drawing/2014/main" id="{00000000-0008-0000-0300-000015000000}"/>
            </a:ext>
          </a:extLst>
        </xdr:cNvPr>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358583</xdr:rowOff>
    </xdr:to>
    <xdr:sp macro="" textlink="">
      <xdr:nvSpPr>
        <xdr:cNvPr id="22" name="Text Box 213">
          <a:extLst>
            <a:ext uri="{FF2B5EF4-FFF2-40B4-BE49-F238E27FC236}">
              <a16:creationId xmlns="" xmlns:a16="http://schemas.microsoft.com/office/drawing/2014/main" id="{00000000-0008-0000-0300-000016000000}"/>
            </a:ext>
          </a:extLst>
        </xdr:cNvPr>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358583</xdr:rowOff>
    </xdr:to>
    <xdr:sp macro="" textlink="">
      <xdr:nvSpPr>
        <xdr:cNvPr id="23" name="Text Box 214">
          <a:extLst>
            <a:ext uri="{FF2B5EF4-FFF2-40B4-BE49-F238E27FC236}">
              <a16:creationId xmlns="" xmlns:a16="http://schemas.microsoft.com/office/drawing/2014/main" id="{00000000-0008-0000-0300-000017000000}"/>
            </a:ext>
          </a:extLst>
        </xdr:cNvPr>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358583</xdr:rowOff>
    </xdr:to>
    <xdr:sp macro="" textlink="">
      <xdr:nvSpPr>
        <xdr:cNvPr id="24" name="Text Box 269">
          <a:extLst>
            <a:ext uri="{FF2B5EF4-FFF2-40B4-BE49-F238E27FC236}">
              <a16:creationId xmlns="" xmlns:a16="http://schemas.microsoft.com/office/drawing/2014/main" id="{00000000-0008-0000-0300-000018000000}"/>
            </a:ext>
          </a:extLst>
        </xdr:cNvPr>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358583</xdr:rowOff>
    </xdr:to>
    <xdr:sp macro="" textlink="">
      <xdr:nvSpPr>
        <xdr:cNvPr id="25" name="Text Box 270">
          <a:extLst>
            <a:ext uri="{FF2B5EF4-FFF2-40B4-BE49-F238E27FC236}">
              <a16:creationId xmlns="" xmlns:a16="http://schemas.microsoft.com/office/drawing/2014/main" id="{00000000-0008-0000-0300-000019000000}"/>
            </a:ext>
          </a:extLst>
        </xdr:cNvPr>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126246</xdr:rowOff>
    </xdr:to>
    <xdr:sp macro="" textlink="">
      <xdr:nvSpPr>
        <xdr:cNvPr id="26" name="Text Box 299">
          <a:extLst>
            <a:ext uri="{FF2B5EF4-FFF2-40B4-BE49-F238E27FC236}">
              <a16:creationId xmlns="" xmlns:a16="http://schemas.microsoft.com/office/drawing/2014/main" id="{00000000-0008-0000-0300-00001A000000}"/>
            </a:ext>
          </a:extLst>
        </xdr:cNvPr>
        <xdr:cNvSpPr txBox="1">
          <a:spLocks noChangeArrowheads="1"/>
        </xdr:cNvSpPr>
      </xdr:nvSpPr>
      <xdr:spPr bwMode="auto">
        <a:xfrm>
          <a:off x="1028700" y="14142720"/>
          <a:ext cx="66675" cy="25570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126246</xdr:rowOff>
    </xdr:to>
    <xdr:sp macro="" textlink="">
      <xdr:nvSpPr>
        <xdr:cNvPr id="27" name="Text Box 300">
          <a:extLst>
            <a:ext uri="{FF2B5EF4-FFF2-40B4-BE49-F238E27FC236}">
              <a16:creationId xmlns="" xmlns:a16="http://schemas.microsoft.com/office/drawing/2014/main" id="{00000000-0008-0000-0300-00001B000000}"/>
            </a:ext>
          </a:extLst>
        </xdr:cNvPr>
        <xdr:cNvSpPr txBox="1">
          <a:spLocks noChangeArrowheads="1"/>
        </xdr:cNvSpPr>
      </xdr:nvSpPr>
      <xdr:spPr bwMode="auto">
        <a:xfrm>
          <a:off x="1028700" y="14142720"/>
          <a:ext cx="66675" cy="25570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126246</xdr:rowOff>
    </xdr:to>
    <xdr:sp macro="" textlink="">
      <xdr:nvSpPr>
        <xdr:cNvPr id="28" name="Text Box 213">
          <a:extLst>
            <a:ext uri="{FF2B5EF4-FFF2-40B4-BE49-F238E27FC236}">
              <a16:creationId xmlns="" xmlns:a16="http://schemas.microsoft.com/office/drawing/2014/main" id="{00000000-0008-0000-0300-00001C000000}"/>
            </a:ext>
          </a:extLst>
        </xdr:cNvPr>
        <xdr:cNvSpPr txBox="1">
          <a:spLocks noChangeArrowheads="1"/>
        </xdr:cNvSpPr>
      </xdr:nvSpPr>
      <xdr:spPr bwMode="auto">
        <a:xfrm>
          <a:off x="1028700" y="14142720"/>
          <a:ext cx="66675" cy="25570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126246</xdr:rowOff>
    </xdr:to>
    <xdr:sp macro="" textlink="">
      <xdr:nvSpPr>
        <xdr:cNvPr id="29" name="Text Box 214">
          <a:extLst>
            <a:ext uri="{FF2B5EF4-FFF2-40B4-BE49-F238E27FC236}">
              <a16:creationId xmlns="" xmlns:a16="http://schemas.microsoft.com/office/drawing/2014/main" id="{00000000-0008-0000-0300-00001D000000}"/>
            </a:ext>
          </a:extLst>
        </xdr:cNvPr>
        <xdr:cNvSpPr txBox="1">
          <a:spLocks noChangeArrowheads="1"/>
        </xdr:cNvSpPr>
      </xdr:nvSpPr>
      <xdr:spPr bwMode="auto">
        <a:xfrm>
          <a:off x="1028700" y="14142720"/>
          <a:ext cx="66675" cy="25570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126246</xdr:rowOff>
    </xdr:to>
    <xdr:sp macro="" textlink="">
      <xdr:nvSpPr>
        <xdr:cNvPr id="30" name="Text Box 269">
          <a:extLst>
            <a:ext uri="{FF2B5EF4-FFF2-40B4-BE49-F238E27FC236}">
              <a16:creationId xmlns="" xmlns:a16="http://schemas.microsoft.com/office/drawing/2014/main" id="{00000000-0008-0000-0300-00001E000000}"/>
            </a:ext>
          </a:extLst>
        </xdr:cNvPr>
        <xdr:cNvSpPr txBox="1">
          <a:spLocks noChangeArrowheads="1"/>
        </xdr:cNvSpPr>
      </xdr:nvSpPr>
      <xdr:spPr bwMode="auto">
        <a:xfrm>
          <a:off x="1028700" y="14142720"/>
          <a:ext cx="66675" cy="25570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126246</xdr:rowOff>
    </xdr:to>
    <xdr:sp macro="" textlink="">
      <xdr:nvSpPr>
        <xdr:cNvPr id="31" name="Text Box 270">
          <a:extLst>
            <a:ext uri="{FF2B5EF4-FFF2-40B4-BE49-F238E27FC236}">
              <a16:creationId xmlns="" xmlns:a16="http://schemas.microsoft.com/office/drawing/2014/main" id="{00000000-0008-0000-0300-00001F000000}"/>
            </a:ext>
          </a:extLst>
        </xdr:cNvPr>
        <xdr:cNvSpPr txBox="1">
          <a:spLocks noChangeArrowheads="1"/>
        </xdr:cNvSpPr>
      </xdr:nvSpPr>
      <xdr:spPr bwMode="auto">
        <a:xfrm>
          <a:off x="1028700" y="14142720"/>
          <a:ext cx="66675" cy="25570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126246</xdr:rowOff>
    </xdr:to>
    <xdr:sp macro="" textlink="">
      <xdr:nvSpPr>
        <xdr:cNvPr id="32" name="Text Box 299">
          <a:extLst>
            <a:ext uri="{FF2B5EF4-FFF2-40B4-BE49-F238E27FC236}">
              <a16:creationId xmlns="" xmlns:a16="http://schemas.microsoft.com/office/drawing/2014/main" id="{00000000-0008-0000-0300-000020000000}"/>
            </a:ext>
          </a:extLst>
        </xdr:cNvPr>
        <xdr:cNvSpPr txBox="1">
          <a:spLocks noChangeArrowheads="1"/>
        </xdr:cNvSpPr>
      </xdr:nvSpPr>
      <xdr:spPr bwMode="auto">
        <a:xfrm>
          <a:off x="1028700" y="14142720"/>
          <a:ext cx="66675" cy="25570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126246</xdr:rowOff>
    </xdr:to>
    <xdr:sp macro="" textlink="">
      <xdr:nvSpPr>
        <xdr:cNvPr id="33" name="Text Box 300">
          <a:extLst>
            <a:ext uri="{FF2B5EF4-FFF2-40B4-BE49-F238E27FC236}">
              <a16:creationId xmlns="" xmlns:a16="http://schemas.microsoft.com/office/drawing/2014/main" id="{00000000-0008-0000-0300-000021000000}"/>
            </a:ext>
          </a:extLst>
        </xdr:cNvPr>
        <xdr:cNvSpPr txBox="1">
          <a:spLocks noChangeArrowheads="1"/>
        </xdr:cNvSpPr>
      </xdr:nvSpPr>
      <xdr:spPr bwMode="auto">
        <a:xfrm>
          <a:off x="1028700" y="14142720"/>
          <a:ext cx="66675" cy="25570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126246</xdr:rowOff>
    </xdr:to>
    <xdr:sp macro="" textlink="">
      <xdr:nvSpPr>
        <xdr:cNvPr id="34" name="Text Box 213">
          <a:extLst>
            <a:ext uri="{FF2B5EF4-FFF2-40B4-BE49-F238E27FC236}">
              <a16:creationId xmlns="" xmlns:a16="http://schemas.microsoft.com/office/drawing/2014/main" id="{00000000-0008-0000-0300-000022000000}"/>
            </a:ext>
          </a:extLst>
        </xdr:cNvPr>
        <xdr:cNvSpPr txBox="1">
          <a:spLocks noChangeArrowheads="1"/>
        </xdr:cNvSpPr>
      </xdr:nvSpPr>
      <xdr:spPr bwMode="auto">
        <a:xfrm>
          <a:off x="1028700" y="14142720"/>
          <a:ext cx="66675" cy="25570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126246</xdr:rowOff>
    </xdr:to>
    <xdr:sp macro="" textlink="">
      <xdr:nvSpPr>
        <xdr:cNvPr id="35" name="Text Box 214">
          <a:extLst>
            <a:ext uri="{FF2B5EF4-FFF2-40B4-BE49-F238E27FC236}">
              <a16:creationId xmlns="" xmlns:a16="http://schemas.microsoft.com/office/drawing/2014/main" id="{00000000-0008-0000-0300-000023000000}"/>
            </a:ext>
          </a:extLst>
        </xdr:cNvPr>
        <xdr:cNvSpPr txBox="1">
          <a:spLocks noChangeArrowheads="1"/>
        </xdr:cNvSpPr>
      </xdr:nvSpPr>
      <xdr:spPr bwMode="auto">
        <a:xfrm>
          <a:off x="1028700" y="14142720"/>
          <a:ext cx="66675" cy="25570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126246</xdr:rowOff>
    </xdr:to>
    <xdr:sp macro="" textlink="">
      <xdr:nvSpPr>
        <xdr:cNvPr id="36" name="Text Box 269">
          <a:extLst>
            <a:ext uri="{FF2B5EF4-FFF2-40B4-BE49-F238E27FC236}">
              <a16:creationId xmlns="" xmlns:a16="http://schemas.microsoft.com/office/drawing/2014/main" id="{00000000-0008-0000-0300-000024000000}"/>
            </a:ext>
          </a:extLst>
        </xdr:cNvPr>
        <xdr:cNvSpPr txBox="1">
          <a:spLocks noChangeArrowheads="1"/>
        </xdr:cNvSpPr>
      </xdr:nvSpPr>
      <xdr:spPr bwMode="auto">
        <a:xfrm>
          <a:off x="1028700" y="14142720"/>
          <a:ext cx="66675" cy="25570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126246</xdr:rowOff>
    </xdr:to>
    <xdr:sp macro="" textlink="">
      <xdr:nvSpPr>
        <xdr:cNvPr id="37" name="Text Box 270">
          <a:extLst>
            <a:ext uri="{FF2B5EF4-FFF2-40B4-BE49-F238E27FC236}">
              <a16:creationId xmlns="" xmlns:a16="http://schemas.microsoft.com/office/drawing/2014/main" id="{00000000-0008-0000-0300-000025000000}"/>
            </a:ext>
          </a:extLst>
        </xdr:cNvPr>
        <xdr:cNvSpPr txBox="1">
          <a:spLocks noChangeArrowheads="1"/>
        </xdr:cNvSpPr>
      </xdr:nvSpPr>
      <xdr:spPr bwMode="auto">
        <a:xfrm>
          <a:off x="1028700" y="14142720"/>
          <a:ext cx="66675" cy="25570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358583</xdr:rowOff>
    </xdr:to>
    <xdr:sp macro="" textlink="">
      <xdr:nvSpPr>
        <xdr:cNvPr id="38" name="Text Box 299">
          <a:extLst>
            <a:ext uri="{FF2B5EF4-FFF2-40B4-BE49-F238E27FC236}">
              <a16:creationId xmlns="" xmlns:a16="http://schemas.microsoft.com/office/drawing/2014/main" id="{00000000-0008-0000-0300-000026000000}"/>
            </a:ext>
          </a:extLst>
        </xdr:cNvPr>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358583</xdr:rowOff>
    </xdr:to>
    <xdr:sp macro="" textlink="">
      <xdr:nvSpPr>
        <xdr:cNvPr id="39" name="Text Box 300">
          <a:extLst>
            <a:ext uri="{FF2B5EF4-FFF2-40B4-BE49-F238E27FC236}">
              <a16:creationId xmlns="" xmlns:a16="http://schemas.microsoft.com/office/drawing/2014/main" id="{00000000-0008-0000-0300-000027000000}"/>
            </a:ext>
          </a:extLst>
        </xdr:cNvPr>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358583</xdr:rowOff>
    </xdr:to>
    <xdr:sp macro="" textlink="">
      <xdr:nvSpPr>
        <xdr:cNvPr id="40" name="Text Box 213">
          <a:extLst>
            <a:ext uri="{FF2B5EF4-FFF2-40B4-BE49-F238E27FC236}">
              <a16:creationId xmlns="" xmlns:a16="http://schemas.microsoft.com/office/drawing/2014/main" id="{00000000-0008-0000-0300-000028000000}"/>
            </a:ext>
          </a:extLst>
        </xdr:cNvPr>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358583</xdr:rowOff>
    </xdr:to>
    <xdr:sp macro="" textlink="">
      <xdr:nvSpPr>
        <xdr:cNvPr id="41" name="Text Box 214">
          <a:extLst>
            <a:ext uri="{FF2B5EF4-FFF2-40B4-BE49-F238E27FC236}">
              <a16:creationId xmlns="" xmlns:a16="http://schemas.microsoft.com/office/drawing/2014/main" id="{00000000-0008-0000-0300-000029000000}"/>
            </a:ext>
          </a:extLst>
        </xdr:cNvPr>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358583</xdr:rowOff>
    </xdr:to>
    <xdr:sp macro="" textlink="">
      <xdr:nvSpPr>
        <xdr:cNvPr id="42" name="Text Box 269">
          <a:extLst>
            <a:ext uri="{FF2B5EF4-FFF2-40B4-BE49-F238E27FC236}">
              <a16:creationId xmlns="" xmlns:a16="http://schemas.microsoft.com/office/drawing/2014/main" id="{00000000-0008-0000-0300-00002A000000}"/>
            </a:ext>
          </a:extLst>
        </xdr:cNvPr>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358583</xdr:rowOff>
    </xdr:to>
    <xdr:sp macro="" textlink="">
      <xdr:nvSpPr>
        <xdr:cNvPr id="43" name="Text Box 270">
          <a:extLst>
            <a:ext uri="{FF2B5EF4-FFF2-40B4-BE49-F238E27FC236}">
              <a16:creationId xmlns="" xmlns:a16="http://schemas.microsoft.com/office/drawing/2014/main" id="{00000000-0008-0000-0300-00002B000000}"/>
            </a:ext>
          </a:extLst>
        </xdr:cNvPr>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358583</xdr:rowOff>
    </xdr:to>
    <xdr:sp macro="" textlink="">
      <xdr:nvSpPr>
        <xdr:cNvPr id="44" name="Text Box 299">
          <a:extLst>
            <a:ext uri="{FF2B5EF4-FFF2-40B4-BE49-F238E27FC236}">
              <a16:creationId xmlns="" xmlns:a16="http://schemas.microsoft.com/office/drawing/2014/main" id="{00000000-0008-0000-0300-00002C000000}"/>
            </a:ext>
          </a:extLst>
        </xdr:cNvPr>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358583</xdr:rowOff>
    </xdr:to>
    <xdr:sp macro="" textlink="">
      <xdr:nvSpPr>
        <xdr:cNvPr id="45" name="Text Box 300">
          <a:extLst>
            <a:ext uri="{FF2B5EF4-FFF2-40B4-BE49-F238E27FC236}">
              <a16:creationId xmlns="" xmlns:a16="http://schemas.microsoft.com/office/drawing/2014/main" id="{00000000-0008-0000-0300-00002D000000}"/>
            </a:ext>
          </a:extLst>
        </xdr:cNvPr>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358583</xdr:rowOff>
    </xdr:to>
    <xdr:sp macro="" textlink="">
      <xdr:nvSpPr>
        <xdr:cNvPr id="46" name="Text Box 213">
          <a:extLst>
            <a:ext uri="{FF2B5EF4-FFF2-40B4-BE49-F238E27FC236}">
              <a16:creationId xmlns="" xmlns:a16="http://schemas.microsoft.com/office/drawing/2014/main" id="{00000000-0008-0000-0300-00002E000000}"/>
            </a:ext>
          </a:extLst>
        </xdr:cNvPr>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358583</xdr:rowOff>
    </xdr:to>
    <xdr:sp macro="" textlink="">
      <xdr:nvSpPr>
        <xdr:cNvPr id="47" name="Text Box 214">
          <a:extLst>
            <a:ext uri="{FF2B5EF4-FFF2-40B4-BE49-F238E27FC236}">
              <a16:creationId xmlns="" xmlns:a16="http://schemas.microsoft.com/office/drawing/2014/main" id="{00000000-0008-0000-0300-00002F000000}"/>
            </a:ext>
          </a:extLst>
        </xdr:cNvPr>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358583</xdr:rowOff>
    </xdr:to>
    <xdr:sp macro="" textlink="">
      <xdr:nvSpPr>
        <xdr:cNvPr id="48" name="Text Box 269">
          <a:extLst>
            <a:ext uri="{FF2B5EF4-FFF2-40B4-BE49-F238E27FC236}">
              <a16:creationId xmlns="" xmlns:a16="http://schemas.microsoft.com/office/drawing/2014/main" id="{00000000-0008-0000-0300-000030000000}"/>
            </a:ext>
          </a:extLst>
        </xdr:cNvPr>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358583</xdr:rowOff>
    </xdr:to>
    <xdr:sp macro="" textlink="">
      <xdr:nvSpPr>
        <xdr:cNvPr id="49" name="Text Box 270">
          <a:extLst>
            <a:ext uri="{FF2B5EF4-FFF2-40B4-BE49-F238E27FC236}">
              <a16:creationId xmlns="" xmlns:a16="http://schemas.microsoft.com/office/drawing/2014/main" id="{00000000-0008-0000-0300-000031000000}"/>
            </a:ext>
          </a:extLst>
        </xdr:cNvPr>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49</xdr:row>
      <xdr:rowOff>0</xdr:rowOff>
    </xdr:from>
    <xdr:to>
      <xdr:col>3</xdr:col>
      <xdr:colOff>66675</xdr:colOff>
      <xdr:row>56</xdr:row>
      <xdr:rowOff>44085</xdr:rowOff>
    </xdr:to>
    <xdr:sp macro="" textlink="">
      <xdr:nvSpPr>
        <xdr:cNvPr id="2" name="Text Box 299">
          <a:extLst>
            <a:ext uri="{FF2B5EF4-FFF2-40B4-BE49-F238E27FC236}">
              <a16:creationId xmlns="" xmlns:a16="http://schemas.microsoft.com/office/drawing/2014/main" id="{00000000-0008-0000-0400-000002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3" name="Text Box 300">
          <a:extLst>
            <a:ext uri="{FF2B5EF4-FFF2-40B4-BE49-F238E27FC236}">
              <a16:creationId xmlns="" xmlns:a16="http://schemas.microsoft.com/office/drawing/2014/main" id="{00000000-0008-0000-0400-000003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4" name="Text Box 213">
          <a:extLst>
            <a:ext uri="{FF2B5EF4-FFF2-40B4-BE49-F238E27FC236}">
              <a16:creationId xmlns="" xmlns:a16="http://schemas.microsoft.com/office/drawing/2014/main" id="{00000000-0008-0000-0400-000004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5" name="Text Box 214">
          <a:extLst>
            <a:ext uri="{FF2B5EF4-FFF2-40B4-BE49-F238E27FC236}">
              <a16:creationId xmlns="" xmlns:a16="http://schemas.microsoft.com/office/drawing/2014/main" id="{00000000-0008-0000-0400-000005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6" name="Text Box 269">
          <a:extLst>
            <a:ext uri="{FF2B5EF4-FFF2-40B4-BE49-F238E27FC236}">
              <a16:creationId xmlns="" xmlns:a16="http://schemas.microsoft.com/office/drawing/2014/main" id="{00000000-0008-0000-0400-000006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7" name="Text Box 270">
          <a:extLst>
            <a:ext uri="{FF2B5EF4-FFF2-40B4-BE49-F238E27FC236}">
              <a16:creationId xmlns="" xmlns:a16="http://schemas.microsoft.com/office/drawing/2014/main" id="{00000000-0008-0000-0400-000007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8" name="Text Box 299">
          <a:extLst>
            <a:ext uri="{FF2B5EF4-FFF2-40B4-BE49-F238E27FC236}">
              <a16:creationId xmlns="" xmlns:a16="http://schemas.microsoft.com/office/drawing/2014/main" id="{00000000-0008-0000-0400-000008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9" name="Text Box 300">
          <a:extLst>
            <a:ext uri="{FF2B5EF4-FFF2-40B4-BE49-F238E27FC236}">
              <a16:creationId xmlns="" xmlns:a16="http://schemas.microsoft.com/office/drawing/2014/main" id="{00000000-0008-0000-0400-000009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10" name="Text Box 213">
          <a:extLst>
            <a:ext uri="{FF2B5EF4-FFF2-40B4-BE49-F238E27FC236}">
              <a16:creationId xmlns="" xmlns:a16="http://schemas.microsoft.com/office/drawing/2014/main" id="{00000000-0008-0000-0400-00000A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11" name="Text Box 214">
          <a:extLst>
            <a:ext uri="{FF2B5EF4-FFF2-40B4-BE49-F238E27FC236}">
              <a16:creationId xmlns="" xmlns:a16="http://schemas.microsoft.com/office/drawing/2014/main" id="{00000000-0008-0000-0400-00000B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12" name="Text Box 269">
          <a:extLst>
            <a:ext uri="{FF2B5EF4-FFF2-40B4-BE49-F238E27FC236}">
              <a16:creationId xmlns="" xmlns:a16="http://schemas.microsoft.com/office/drawing/2014/main" id="{00000000-0008-0000-0400-00000C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13" name="Text Box 270">
          <a:extLst>
            <a:ext uri="{FF2B5EF4-FFF2-40B4-BE49-F238E27FC236}">
              <a16:creationId xmlns="" xmlns:a16="http://schemas.microsoft.com/office/drawing/2014/main" id="{00000000-0008-0000-0400-00000D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444046</xdr:rowOff>
    </xdr:to>
    <xdr:sp macro="" textlink="">
      <xdr:nvSpPr>
        <xdr:cNvPr id="14" name="Text Box 299">
          <a:extLst>
            <a:ext uri="{FF2B5EF4-FFF2-40B4-BE49-F238E27FC236}">
              <a16:creationId xmlns="" xmlns:a16="http://schemas.microsoft.com/office/drawing/2014/main" id="{00000000-0008-0000-0400-00000E000000}"/>
            </a:ext>
          </a:extLst>
        </xdr:cNvPr>
        <xdr:cNvSpPr txBox="1">
          <a:spLocks noChangeArrowheads="1"/>
        </xdr:cNvSpPr>
      </xdr:nvSpPr>
      <xdr:spPr bwMode="auto">
        <a:xfrm>
          <a:off x="1135380" y="12877800"/>
          <a:ext cx="66675" cy="2029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444046</xdr:rowOff>
    </xdr:to>
    <xdr:sp macro="" textlink="">
      <xdr:nvSpPr>
        <xdr:cNvPr id="15" name="Text Box 300">
          <a:extLst>
            <a:ext uri="{FF2B5EF4-FFF2-40B4-BE49-F238E27FC236}">
              <a16:creationId xmlns="" xmlns:a16="http://schemas.microsoft.com/office/drawing/2014/main" id="{00000000-0008-0000-0400-00000F000000}"/>
            </a:ext>
          </a:extLst>
        </xdr:cNvPr>
        <xdr:cNvSpPr txBox="1">
          <a:spLocks noChangeArrowheads="1"/>
        </xdr:cNvSpPr>
      </xdr:nvSpPr>
      <xdr:spPr bwMode="auto">
        <a:xfrm>
          <a:off x="1135380" y="12877800"/>
          <a:ext cx="66675" cy="2029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444046</xdr:rowOff>
    </xdr:to>
    <xdr:sp macro="" textlink="">
      <xdr:nvSpPr>
        <xdr:cNvPr id="16" name="Text Box 213">
          <a:extLst>
            <a:ext uri="{FF2B5EF4-FFF2-40B4-BE49-F238E27FC236}">
              <a16:creationId xmlns="" xmlns:a16="http://schemas.microsoft.com/office/drawing/2014/main" id="{00000000-0008-0000-0400-000010000000}"/>
            </a:ext>
          </a:extLst>
        </xdr:cNvPr>
        <xdr:cNvSpPr txBox="1">
          <a:spLocks noChangeArrowheads="1"/>
        </xdr:cNvSpPr>
      </xdr:nvSpPr>
      <xdr:spPr bwMode="auto">
        <a:xfrm>
          <a:off x="1135380" y="12877800"/>
          <a:ext cx="66675" cy="2029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444046</xdr:rowOff>
    </xdr:to>
    <xdr:sp macro="" textlink="">
      <xdr:nvSpPr>
        <xdr:cNvPr id="17" name="Text Box 214">
          <a:extLst>
            <a:ext uri="{FF2B5EF4-FFF2-40B4-BE49-F238E27FC236}">
              <a16:creationId xmlns="" xmlns:a16="http://schemas.microsoft.com/office/drawing/2014/main" id="{00000000-0008-0000-0400-000011000000}"/>
            </a:ext>
          </a:extLst>
        </xdr:cNvPr>
        <xdr:cNvSpPr txBox="1">
          <a:spLocks noChangeArrowheads="1"/>
        </xdr:cNvSpPr>
      </xdr:nvSpPr>
      <xdr:spPr bwMode="auto">
        <a:xfrm>
          <a:off x="1135380" y="12877800"/>
          <a:ext cx="66675" cy="2029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444046</xdr:rowOff>
    </xdr:to>
    <xdr:sp macro="" textlink="">
      <xdr:nvSpPr>
        <xdr:cNvPr id="18" name="Text Box 269">
          <a:extLst>
            <a:ext uri="{FF2B5EF4-FFF2-40B4-BE49-F238E27FC236}">
              <a16:creationId xmlns="" xmlns:a16="http://schemas.microsoft.com/office/drawing/2014/main" id="{00000000-0008-0000-0400-000012000000}"/>
            </a:ext>
          </a:extLst>
        </xdr:cNvPr>
        <xdr:cNvSpPr txBox="1">
          <a:spLocks noChangeArrowheads="1"/>
        </xdr:cNvSpPr>
      </xdr:nvSpPr>
      <xdr:spPr bwMode="auto">
        <a:xfrm>
          <a:off x="1135380" y="12877800"/>
          <a:ext cx="66675" cy="2029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444046</xdr:rowOff>
    </xdr:to>
    <xdr:sp macro="" textlink="">
      <xdr:nvSpPr>
        <xdr:cNvPr id="19" name="Text Box 270">
          <a:extLst>
            <a:ext uri="{FF2B5EF4-FFF2-40B4-BE49-F238E27FC236}">
              <a16:creationId xmlns="" xmlns:a16="http://schemas.microsoft.com/office/drawing/2014/main" id="{00000000-0008-0000-0400-000013000000}"/>
            </a:ext>
          </a:extLst>
        </xdr:cNvPr>
        <xdr:cNvSpPr txBox="1">
          <a:spLocks noChangeArrowheads="1"/>
        </xdr:cNvSpPr>
      </xdr:nvSpPr>
      <xdr:spPr bwMode="auto">
        <a:xfrm>
          <a:off x="1135380" y="12877800"/>
          <a:ext cx="66675" cy="2029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444046</xdr:rowOff>
    </xdr:to>
    <xdr:sp macro="" textlink="">
      <xdr:nvSpPr>
        <xdr:cNvPr id="20" name="Text Box 299">
          <a:extLst>
            <a:ext uri="{FF2B5EF4-FFF2-40B4-BE49-F238E27FC236}">
              <a16:creationId xmlns="" xmlns:a16="http://schemas.microsoft.com/office/drawing/2014/main" id="{00000000-0008-0000-0400-000014000000}"/>
            </a:ext>
          </a:extLst>
        </xdr:cNvPr>
        <xdr:cNvSpPr txBox="1">
          <a:spLocks noChangeArrowheads="1"/>
        </xdr:cNvSpPr>
      </xdr:nvSpPr>
      <xdr:spPr bwMode="auto">
        <a:xfrm>
          <a:off x="1135380" y="12877800"/>
          <a:ext cx="66675" cy="2029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444046</xdr:rowOff>
    </xdr:to>
    <xdr:sp macro="" textlink="">
      <xdr:nvSpPr>
        <xdr:cNvPr id="21" name="Text Box 300">
          <a:extLst>
            <a:ext uri="{FF2B5EF4-FFF2-40B4-BE49-F238E27FC236}">
              <a16:creationId xmlns="" xmlns:a16="http://schemas.microsoft.com/office/drawing/2014/main" id="{00000000-0008-0000-0400-000015000000}"/>
            </a:ext>
          </a:extLst>
        </xdr:cNvPr>
        <xdr:cNvSpPr txBox="1">
          <a:spLocks noChangeArrowheads="1"/>
        </xdr:cNvSpPr>
      </xdr:nvSpPr>
      <xdr:spPr bwMode="auto">
        <a:xfrm>
          <a:off x="1135380" y="12877800"/>
          <a:ext cx="66675" cy="2029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444046</xdr:rowOff>
    </xdr:to>
    <xdr:sp macro="" textlink="">
      <xdr:nvSpPr>
        <xdr:cNvPr id="22" name="Text Box 213">
          <a:extLst>
            <a:ext uri="{FF2B5EF4-FFF2-40B4-BE49-F238E27FC236}">
              <a16:creationId xmlns="" xmlns:a16="http://schemas.microsoft.com/office/drawing/2014/main" id="{00000000-0008-0000-0400-000016000000}"/>
            </a:ext>
          </a:extLst>
        </xdr:cNvPr>
        <xdr:cNvSpPr txBox="1">
          <a:spLocks noChangeArrowheads="1"/>
        </xdr:cNvSpPr>
      </xdr:nvSpPr>
      <xdr:spPr bwMode="auto">
        <a:xfrm>
          <a:off x="1135380" y="12877800"/>
          <a:ext cx="66675" cy="2029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444046</xdr:rowOff>
    </xdr:to>
    <xdr:sp macro="" textlink="">
      <xdr:nvSpPr>
        <xdr:cNvPr id="23" name="Text Box 214">
          <a:extLst>
            <a:ext uri="{FF2B5EF4-FFF2-40B4-BE49-F238E27FC236}">
              <a16:creationId xmlns="" xmlns:a16="http://schemas.microsoft.com/office/drawing/2014/main" id="{00000000-0008-0000-0400-000017000000}"/>
            </a:ext>
          </a:extLst>
        </xdr:cNvPr>
        <xdr:cNvSpPr txBox="1">
          <a:spLocks noChangeArrowheads="1"/>
        </xdr:cNvSpPr>
      </xdr:nvSpPr>
      <xdr:spPr bwMode="auto">
        <a:xfrm>
          <a:off x="1135380" y="12877800"/>
          <a:ext cx="66675" cy="2029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444046</xdr:rowOff>
    </xdr:to>
    <xdr:sp macro="" textlink="">
      <xdr:nvSpPr>
        <xdr:cNvPr id="24" name="Text Box 269">
          <a:extLst>
            <a:ext uri="{FF2B5EF4-FFF2-40B4-BE49-F238E27FC236}">
              <a16:creationId xmlns="" xmlns:a16="http://schemas.microsoft.com/office/drawing/2014/main" id="{00000000-0008-0000-0400-000018000000}"/>
            </a:ext>
          </a:extLst>
        </xdr:cNvPr>
        <xdr:cNvSpPr txBox="1">
          <a:spLocks noChangeArrowheads="1"/>
        </xdr:cNvSpPr>
      </xdr:nvSpPr>
      <xdr:spPr bwMode="auto">
        <a:xfrm>
          <a:off x="1135380" y="12877800"/>
          <a:ext cx="66675" cy="2029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444046</xdr:rowOff>
    </xdr:to>
    <xdr:sp macro="" textlink="">
      <xdr:nvSpPr>
        <xdr:cNvPr id="25" name="Text Box 270">
          <a:extLst>
            <a:ext uri="{FF2B5EF4-FFF2-40B4-BE49-F238E27FC236}">
              <a16:creationId xmlns="" xmlns:a16="http://schemas.microsoft.com/office/drawing/2014/main" id="{00000000-0008-0000-0400-000019000000}"/>
            </a:ext>
          </a:extLst>
        </xdr:cNvPr>
        <xdr:cNvSpPr txBox="1">
          <a:spLocks noChangeArrowheads="1"/>
        </xdr:cNvSpPr>
      </xdr:nvSpPr>
      <xdr:spPr bwMode="auto">
        <a:xfrm>
          <a:off x="1135380" y="12877800"/>
          <a:ext cx="66675" cy="2029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26" name="Text Box 299">
          <a:extLst>
            <a:ext uri="{FF2B5EF4-FFF2-40B4-BE49-F238E27FC236}">
              <a16:creationId xmlns="" xmlns:a16="http://schemas.microsoft.com/office/drawing/2014/main" id="{00000000-0008-0000-0400-00001A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27" name="Text Box 300">
          <a:extLst>
            <a:ext uri="{FF2B5EF4-FFF2-40B4-BE49-F238E27FC236}">
              <a16:creationId xmlns="" xmlns:a16="http://schemas.microsoft.com/office/drawing/2014/main" id="{00000000-0008-0000-0400-00001B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28" name="Text Box 213">
          <a:extLst>
            <a:ext uri="{FF2B5EF4-FFF2-40B4-BE49-F238E27FC236}">
              <a16:creationId xmlns="" xmlns:a16="http://schemas.microsoft.com/office/drawing/2014/main" id="{00000000-0008-0000-0400-00001C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29" name="Text Box 214">
          <a:extLst>
            <a:ext uri="{FF2B5EF4-FFF2-40B4-BE49-F238E27FC236}">
              <a16:creationId xmlns="" xmlns:a16="http://schemas.microsoft.com/office/drawing/2014/main" id="{00000000-0008-0000-0400-00001D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30" name="Text Box 269">
          <a:extLst>
            <a:ext uri="{FF2B5EF4-FFF2-40B4-BE49-F238E27FC236}">
              <a16:creationId xmlns="" xmlns:a16="http://schemas.microsoft.com/office/drawing/2014/main" id="{00000000-0008-0000-0400-00001E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31" name="Text Box 270">
          <a:extLst>
            <a:ext uri="{FF2B5EF4-FFF2-40B4-BE49-F238E27FC236}">
              <a16:creationId xmlns="" xmlns:a16="http://schemas.microsoft.com/office/drawing/2014/main" id="{00000000-0008-0000-0400-00001F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32" name="Text Box 299">
          <a:extLst>
            <a:ext uri="{FF2B5EF4-FFF2-40B4-BE49-F238E27FC236}">
              <a16:creationId xmlns="" xmlns:a16="http://schemas.microsoft.com/office/drawing/2014/main" id="{00000000-0008-0000-0400-000020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33" name="Text Box 300">
          <a:extLst>
            <a:ext uri="{FF2B5EF4-FFF2-40B4-BE49-F238E27FC236}">
              <a16:creationId xmlns="" xmlns:a16="http://schemas.microsoft.com/office/drawing/2014/main" id="{00000000-0008-0000-0400-000021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34" name="Text Box 213">
          <a:extLst>
            <a:ext uri="{FF2B5EF4-FFF2-40B4-BE49-F238E27FC236}">
              <a16:creationId xmlns="" xmlns:a16="http://schemas.microsoft.com/office/drawing/2014/main" id="{00000000-0008-0000-0400-000022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35" name="Text Box 214">
          <a:extLst>
            <a:ext uri="{FF2B5EF4-FFF2-40B4-BE49-F238E27FC236}">
              <a16:creationId xmlns="" xmlns:a16="http://schemas.microsoft.com/office/drawing/2014/main" id="{00000000-0008-0000-0400-000023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36" name="Text Box 269">
          <a:extLst>
            <a:ext uri="{FF2B5EF4-FFF2-40B4-BE49-F238E27FC236}">
              <a16:creationId xmlns="" xmlns:a16="http://schemas.microsoft.com/office/drawing/2014/main" id="{00000000-0008-0000-0400-000024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37" name="Text Box 270">
          <a:extLst>
            <a:ext uri="{FF2B5EF4-FFF2-40B4-BE49-F238E27FC236}">
              <a16:creationId xmlns="" xmlns:a16="http://schemas.microsoft.com/office/drawing/2014/main" id="{00000000-0008-0000-0400-000025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444043</xdr:rowOff>
    </xdr:to>
    <xdr:sp macro="" textlink="">
      <xdr:nvSpPr>
        <xdr:cNvPr id="38" name="Text Box 299">
          <a:extLst>
            <a:ext uri="{FF2B5EF4-FFF2-40B4-BE49-F238E27FC236}">
              <a16:creationId xmlns="" xmlns:a16="http://schemas.microsoft.com/office/drawing/2014/main" id="{00000000-0008-0000-0400-000026000000}"/>
            </a:ext>
          </a:extLst>
        </xdr:cNvPr>
        <xdr:cNvSpPr txBox="1">
          <a:spLocks noChangeArrowheads="1"/>
        </xdr:cNvSpPr>
      </xdr:nvSpPr>
      <xdr:spPr bwMode="auto">
        <a:xfrm>
          <a:off x="1135380" y="12877800"/>
          <a:ext cx="66675" cy="2029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444043</xdr:rowOff>
    </xdr:to>
    <xdr:sp macro="" textlink="">
      <xdr:nvSpPr>
        <xdr:cNvPr id="39" name="Text Box 300">
          <a:extLst>
            <a:ext uri="{FF2B5EF4-FFF2-40B4-BE49-F238E27FC236}">
              <a16:creationId xmlns="" xmlns:a16="http://schemas.microsoft.com/office/drawing/2014/main" id="{00000000-0008-0000-0400-000027000000}"/>
            </a:ext>
          </a:extLst>
        </xdr:cNvPr>
        <xdr:cNvSpPr txBox="1">
          <a:spLocks noChangeArrowheads="1"/>
        </xdr:cNvSpPr>
      </xdr:nvSpPr>
      <xdr:spPr bwMode="auto">
        <a:xfrm>
          <a:off x="1135380" y="12877800"/>
          <a:ext cx="66675" cy="2029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444043</xdr:rowOff>
    </xdr:to>
    <xdr:sp macro="" textlink="">
      <xdr:nvSpPr>
        <xdr:cNvPr id="40" name="Text Box 213">
          <a:extLst>
            <a:ext uri="{FF2B5EF4-FFF2-40B4-BE49-F238E27FC236}">
              <a16:creationId xmlns="" xmlns:a16="http://schemas.microsoft.com/office/drawing/2014/main" id="{00000000-0008-0000-0400-000028000000}"/>
            </a:ext>
          </a:extLst>
        </xdr:cNvPr>
        <xdr:cNvSpPr txBox="1">
          <a:spLocks noChangeArrowheads="1"/>
        </xdr:cNvSpPr>
      </xdr:nvSpPr>
      <xdr:spPr bwMode="auto">
        <a:xfrm>
          <a:off x="1135380" y="12877800"/>
          <a:ext cx="66675" cy="2029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444043</xdr:rowOff>
    </xdr:to>
    <xdr:sp macro="" textlink="">
      <xdr:nvSpPr>
        <xdr:cNvPr id="41" name="Text Box 214">
          <a:extLst>
            <a:ext uri="{FF2B5EF4-FFF2-40B4-BE49-F238E27FC236}">
              <a16:creationId xmlns="" xmlns:a16="http://schemas.microsoft.com/office/drawing/2014/main" id="{00000000-0008-0000-0400-000029000000}"/>
            </a:ext>
          </a:extLst>
        </xdr:cNvPr>
        <xdr:cNvSpPr txBox="1">
          <a:spLocks noChangeArrowheads="1"/>
        </xdr:cNvSpPr>
      </xdr:nvSpPr>
      <xdr:spPr bwMode="auto">
        <a:xfrm>
          <a:off x="1135380" y="12877800"/>
          <a:ext cx="66675" cy="2029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444043</xdr:rowOff>
    </xdr:to>
    <xdr:sp macro="" textlink="">
      <xdr:nvSpPr>
        <xdr:cNvPr id="42" name="Text Box 269">
          <a:extLst>
            <a:ext uri="{FF2B5EF4-FFF2-40B4-BE49-F238E27FC236}">
              <a16:creationId xmlns="" xmlns:a16="http://schemas.microsoft.com/office/drawing/2014/main" id="{00000000-0008-0000-0400-00002A000000}"/>
            </a:ext>
          </a:extLst>
        </xdr:cNvPr>
        <xdr:cNvSpPr txBox="1">
          <a:spLocks noChangeArrowheads="1"/>
        </xdr:cNvSpPr>
      </xdr:nvSpPr>
      <xdr:spPr bwMode="auto">
        <a:xfrm>
          <a:off x="1135380" y="12877800"/>
          <a:ext cx="66675" cy="2029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444043</xdr:rowOff>
    </xdr:to>
    <xdr:sp macro="" textlink="">
      <xdr:nvSpPr>
        <xdr:cNvPr id="43" name="Text Box 270">
          <a:extLst>
            <a:ext uri="{FF2B5EF4-FFF2-40B4-BE49-F238E27FC236}">
              <a16:creationId xmlns="" xmlns:a16="http://schemas.microsoft.com/office/drawing/2014/main" id="{00000000-0008-0000-0400-00002B000000}"/>
            </a:ext>
          </a:extLst>
        </xdr:cNvPr>
        <xdr:cNvSpPr txBox="1">
          <a:spLocks noChangeArrowheads="1"/>
        </xdr:cNvSpPr>
      </xdr:nvSpPr>
      <xdr:spPr bwMode="auto">
        <a:xfrm>
          <a:off x="1135380" y="12877800"/>
          <a:ext cx="66675" cy="2029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444043</xdr:rowOff>
    </xdr:to>
    <xdr:sp macro="" textlink="">
      <xdr:nvSpPr>
        <xdr:cNvPr id="44" name="Text Box 299">
          <a:extLst>
            <a:ext uri="{FF2B5EF4-FFF2-40B4-BE49-F238E27FC236}">
              <a16:creationId xmlns="" xmlns:a16="http://schemas.microsoft.com/office/drawing/2014/main" id="{00000000-0008-0000-0400-00002C000000}"/>
            </a:ext>
          </a:extLst>
        </xdr:cNvPr>
        <xdr:cNvSpPr txBox="1">
          <a:spLocks noChangeArrowheads="1"/>
        </xdr:cNvSpPr>
      </xdr:nvSpPr>
      <xdr:spPr bwMode="auto">
        <a:xfrm>
          <a:off x="1135380" y="12877800"/>
          <a:ext cx="66675" cy="2029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444043</xdr:rowOff>
    </xdr:to>
    <xdr:sp macro="" textlink="">
      <xdr:nvSpPr>
        <xdr:cNvPr id="45" name="Text Box 300">
          <a:extLst>
            <a:ext uri="{FF2B5EF4-FFF2-40B4-BE49-F238E27FC236}">
              <a16:creationId xmlns="" xmlns:a16="http://schemas.microsoft.com/office/drawing/2014/main" id="{00000000-0008-0000-0400-00002D000000}"/>
            </a:ext>
          </a:extLst>
        </xdr:cNvPr>
        <xdr:cNvSpPr txBox="1">
          <a:spLocks noChangeArrowheads="1"/>
        </xdr:cNvSpPr>
      </xdr:nvSpPr>
      <xdr:spPr bwMode="auto">
        <a:xfrm>
          <a:off x="1135380" y="12877800"/>
          <a:ext cx="66675" cy="2029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444043</xdr:rowOff>
    </xdr:to>
    <xdr:sp macro="" textlink="">
      <xdr:nvSpPr>
        <xdr:cNvPr id="46" name="Text Box 213">
          <a:extLst>
            <a:ext uri="{FF2B5EF4-FFF2-40B4-BE49-F238E27FC236}">
              <a16:creationId xmlns="" xmlns:a16="http://schemas.microsoft.com/office/drawing/2014/main" id="{00000000-0008-0000-0400-00002E000000}"/>
            </a:ext>
          </a:extLst>
        </xdr:cNvPr>
        <xdr:cNvSpPr txBox="1">
          <a:spLocks noChangeArrowheads="1"/>
        </xdr:cNvSpPr>
      </xdr:nvSpPr>
      <xdr:spPr bwMode="auto">
        <a:xfrm>
          <a:off x="1135380" y="12877800"/>
          <a:ext cx="66675" cy="2029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444043</xdr:rowOff>
    </xdr:to>
    <xdr:sp macro="" textlink="">
      <xdr:nvSpPr>
        <xdr:cNvPr id="47" name="Text Box 214">
          <a:extLst>
            <a:ext uri="{FF2B5EF4-FFF2-40B4-BE49-F238E27FC236}">
              <a16:creationId xmlns="" xmlns:a16="http://schemas.microsoft.com/office/drawing/2014/main" id="{00000000-0008-0000-0400-00002F000000}"/>
            </a:ext>
          </a:extLst>
        </xdr:cNvPr>
        <xdr:cNvSpPr txBox="1">
          <a:spLocks noChangeArrowheads="1"/>
        </xdr:cNvSpPr>
      </xdr:nvSpPr>
      <xdr:spPr bwMode="auto">
        <a:xfrm>
          <a:off x="1135380" y="12877800"/>
          <a:ext cx="66675" cy="2029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444043</xdr:rowOff>
    </xdr:to>
    <xdr:sp macro="" textlink="">
      <xdr:nvSpPr>
        <xdr:cNvPr id="48" name="Text Box 269">
          <a:extLst>
            <a:ext uri="{FF2B5EF4-FFF2-40B4-BE49-F238E27FC236}">
              <a16:creationId xmlns="" xmlns:a16="http://schemas.microsoft.com/office/drawing/2014/main" id="{00000000-0008-0000-0400-000030000000}"/>
            </a:ext>
          </a:extLst>
        </xdr:cNvPr>
        <xdr:cNvSpPr txBox="1">
          <a:spLocks noChangeArrowheads="1"/>
        </xdr:cNvSpPr>
      </xdr:nvSpPr>
      <xdr:spPr bwMode="auto">
        <a:xfrm>
          <a:off x="1135380" y="12877800"/>
          <a:ext cx="66675" cy="2029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444043</xdr:rowOff>
    </xdr:to>
    <xdr:sp macro="" textlink="">
      <xdr:nvSpPr>
        <xdr:cNvPr id="49" name="Text Box 270">
          <a:extLst>
            <a:ext uri="{FF2B5EF4-FFF2-40B4-BE49-F238E27FC236}">
              <a16:creationId xmlns="" xmlns:a16="http://schemas.microsoft.com/office/drawing/2014/main" id="{00000000-0008-0000-0400-000031000000}"/>
            </a:ext>
          </a:extLst>
        </xdr:cNvPr>
        <xdr:cNvSpPr txBox="1">
          <a:spLocks noChangeArrowheads="1"/>
        </xdr:cNvSpPr>
      </xdr:nvSpPr>
      <xdr:spPr bwMode="auto">
        <a:xfrm>
          <a:off x="1135380" y="12877800"/>
          <a:ext cx="66675" cy="2029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13</xdr:col>
      <xdr:colOff>7412182</xdr:colOff>
      <xdr:row>17</xdr:row>
      <xdr:rowOff>166255</xdr:rowOff>
    </xdr:from>
    <xdr:ext cx="5160903" cy="1595117"/>
    <xdr:sp macro="" textlink="">
      <xdr:nvSpPr>
        <xdr:cNvPr id="52" name="51 CuadroTexto">
          <a:extLst>
            <a:ext uri="{FF2B5EF4-FFF2-40B4-BE49-F238E27FC236}">
              <a16:creationId xmlns="" xmlns:a16="http://schemas.microsoft.com/office/drawing/2014/main" id="{00000000-0008-0000-0400-000034000000}"/>
            </a:ext>
          </a:extLst>
        </xdr:cNvPr>
        <xdr:cNvSpPr txBox="1"/>
      </xdr:nvSpPr>
      <xdr:spPr>
        <a:xfrm rot="20032552">
          <a:off x="24633382" y="6170815"/>
          <a:ext cx="5160903" cy="15951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MX" sz="9600">
              <a:solidFill>
                <a:schemeClr val="bg1">
                  <a:lumMod val="75000"/>
                </a:schemeClr>
              </a:solidFill>
            </a:rPr>
            <a:t>EJEMPLO</a:t>
          </a:r>
        </a:p>
      </xdr:txBody>
    </xdr:sp>
    <xdr:clientData/>
  </xdr:oneCellAnchor>
  <xdr:twoCellAnchor editAs="oneCell">
    <xdr:from>
      <xdr:col>13</xdr:col>
      <xdr:colOff>242455</xdr:colOff>
      <xdr:row>10</xdr:row>
      <xdr:rowOff>0</xdr:rowOff>
    </xdr:from>
    <xdr:to>
      <xdr:col>13</xdr:col>
      <xdr:colOff>12307197</xdr:colOff>
      <xdr:row>43</xdr:row>
      <xdr:rowOff>0</xdr:rowOff>
    </xdr:to>
    <xdr:pic>
      <xdr:nvPicPr>
        <xdr:cNvPr id="51" name="Imagen 50">
          <a:extLst>
            <a:ext uri="{FF2B5EF4-FFF2-40B4-BE49-F238E27FC236}">
              <a16:creationId xmlns="" xmlns:a16="http://schemas.microsoft.com/office/drawing/2014/main" id="{1E9F3EEA-D38D-4AEB-83D1-4B71CC9501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93046" y="2476500"/>
          <a:ext cx="12064742" cy="923059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12030075</xdr:colOff>
          <xdr:row>10</xdr:row>
          <xdr:rowOff>0</xdr:rowOff>
        </xdr:from>
        <xdr:to>
          <xdr:col>13</xdr:col>
          <xdr:colOff>14887575</xdr:colOff>
          <xdr:row>12</xdr:row>
          <xdr:rowOff>933450</xdr:rowOff>
        </xdr:to>
        <xdr:sp macro="" textlink="">
          <xdr:nvSpPr>
            <xdr:cNvPr id="2050" name="Object 2" hidden="1">
              <a:extLst>
                <a:ext uri="{63B3BB69-23CF-44E3-9099-C40C66FF867C}">
                  <a14:compatExt spid="_x0000_s2050"/>
                </a:ext>
                <a:ext uri="{FF2B5EF4-FFF2-40B4-BE49-F238E27FC236}">
                  <a16:creationId xmlns="" xmlns:a16="http://schemas.microsoft.com/office/drawing/2014/main" id="{2BAF18C1-D17A-4DCB-85B3-65BE04E6A69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39.2.107\Mensual%20y%20trimestral\TABASCO\Copia%20de%20Estructura%20program&#225;tica%20presupuestal%20FASP%202017%2016-01-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ALDO%20CERO%20ENERO-DIC%202016\11-NOV\FASP%202015%20NOV%20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asanchez/AppData/Local/Microsoft/Windows/Temporary%20Internet%20Files/Content.Outlook/JZKSLYX7/PLANTILLA%20SSYE%202018%20Eredi%20-%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ecretariado/Downloads/Users/dasanchez/AppData/Local/Microsoft/Windows/Temporary%20Internet%20Files/Content.Outlook/JZKSLYX7/PLANTILLA%20SSYE%202018%20Eredi%20-%2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237.159.186\fofisp%202023\EJERCICIO%202024\ESTRUCTURA%202024\01%20ESTRUCTURA%20FOFISP%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junto 2017"/>
      <sheetName val="CENEPRED"/>
      <sheetName val="C4"/>
      <sheetName val="SESESP"/>
      <sheetName val="SSP"/>
      <sheetName val="RESUMEN"/>
      <sheetName val="FGE"/>
    </sheetNames>
    <sheetDataSet>
      <sheetData sheetId="0" refreshError="1"/>
      <sheetData sheetId="1">
        <row r="63">
          <cell r="O63">
            <v>56726</v>
          </cell>
        </row>
      </sheetData>
      <sheetData sheetId="2">
        <row r="55">
          <cell r="B55">
            <v>2017</v>
          </cell>
          <cell r="C55">
            <v>8300</v>
          </cell>
          <cell r="D55">
            <v>2</v>
          </cell>
          <cell r="E55">
            <v>3</v>
          </cell>
          <cell r="K55" t="str">
            <v>Tecnologías, Infraestructura y Equipamiento de Apoyo a la Operación Policial</v>
          </cell>
          <cell r="L55">
            <v>26266852</v>
          </cell>
          <cell r="M55">
            <v>0</v>
          </cell>
          <cell r="N55">
            <v>26266852</v>
          </cell>
          <cell r="O55">
            <v>1105000</v>
          </cell>
          <cell r="P55">
            <v>0</v>
          </cell>
          <cell r="Q55">
            <v>1105000</v>
          </cell>
          <cell r="R55">
            <v>27371852</v>
          </cell>
        </row>
        <row r="56">
          <cell r="A56">
            <v>1</v>
          </cell>
          <cell r="B56">
            <v>2017</v>
          </cell>
          <cell r="C56">
            <v>8300</v>
          </cell>
          <cell r="D56">
            <v>2</v>
          </cell>
          <cell r="E56">
            <v>3</v>
          </cell>
          <cell r="F56">
            <v>1</v>
          </cell>
          <cell r="K56" t="str">
            <v>Red Nacional de Radiocomunicación</v>
          </cell>
          <cell r="L56">
            <v>21357119</v>
          </cell>
          <cell r="M56">
            <v>0</v>
          </cell>
          <cell r="N56">
            <v>21357119</v>
          </cell>
          <cell r="O56">
            <v>1105000</v>
          </cell>
          <cell r="P56">
            <v>0</v>
          </cell>
          <cell r="Q56">
            <v>1105000</v>
          </cell>
          <cell r="R56">
            <v>22462119</v>
          </cell>
        </row>
        <row r="57">
          <cell r="A57">
            <v>2</v>
          </cell>
          <cell r="B57">
            <v>2017</v>
          </cell>
          <cell r="C57">
            <v>8300</v>
          </cell>
          <cell r="D57">
            <v>2</v>
          </cell>
          <cell r="E57">
            <v>3</v>
          </cell>
          <cell r="F57">
            <v>1</v>
          </cell>
          <cell r="G57">
            <v>1000</v>
          </cell>
          <cell r="K57" t="str">
            <v>SERVICIOS PERSONALES</v>
          </cell>
          <cell r="L57">
            <v>0</v>
          </cell>
          <cell r="M57">
            <v>0</v>
          </cell>
          <cell r="N57">
            <v>0</v>
          </cell>
          <cell r="O57">
            <v>1105000</v>
          </cell>
          <cell r="P57">
            <v>0</v>
          </cell>
          <cell r="Q57">
            <v>1105000</v>
          </cell>
          <cell r="R57">
            <v>1105000</v>
          </cell>
        </row>
        <row r="58">
          <cell r="A58">
            <v>3</v>
          </cell>
          <cell r="B58">
            <v>2017</v>
          </cell>
          <cell r="C58">
            <v>8300</v>
          </cell>
          <cell r="D58">
            <v>2</v>
          </cell>
          <cell r="E58">
            <v>3</v>
          </cell>
          <cell r="F58">
            <v>1</v>
          </cell>
          <cell r="G58">
            <v>1000</v>
          </cell>
          <cell r="H58">
            <v>1200</v>
          </cell>
          <cell r="K58" t="str">
            <v>Remuneraciones al Personal de Carácter Transitorio</v>
          </cell>
          <cell r="L58">
            <v>0</v>
          </cell>
          <cell r="M58">
            <v>0</v>
          </cell>
          <cell r="N58">
            <v>0</v>
          </cell>
          <cell r="O58">
            <v>1105000</v>
          </cell>
          <cell r="P58">
            <v>0</v>
          </cell>
          <cell r="Q58">
            <v>1105000</v>
          </cell>
          <cell r="R58">
            <v>1105000</v>
          </cell>
        </row>
        <row r="59">
          <cell r="A59">
            <v>4</v>
          </cell>
          <cell r="B59">
            <v>2017</v>
          </cell>
          <cell r="C59">
            <v>8300</v>
          </cell>
          <cell r="D59">
            <v>2</v>
          </cell>
          <cell r="E59">
            <v>3</v>
          </cell>
          <cell r="F59">
            <v>1</v>
          </cell>
          <cell r="G59">
            <v>1000</v>
          </cell>
          <cell r="H59">
            <v>1200</v>
          </cell>
          <cell r="I59">
            <v>121</v>
          </cell>
          <cell r="K59" t="str">
            <v>Honorarios asimilables a salarios</v>
          </cell>
          <cell r="L59">
            <v>0</v>
          </cell>
          <cell r="M59">
            <v>0</v>
          </cell>
          <cell r="N59">
            <v>0</v>
          </cell>
          <cell r="O59">
            <v>1105000</v>
          </cell>
          <cell r="P59">
            <v>0</v>
          </cell>
          <cell r="Q59">
            <v>1105000</v>
          </cell>
          <cell r="R59">
            <v>1105000</v>
          </cell>
        </row>
        <row r="60">
          <cell r="A60">
            <v>5</v>
          </cell>
          <cell r="B60">
            <v>2017</v>
          </cell>
          <cell r="C60">
            <v>8300</v>
          </cell>
          <cell r="D60">
            <v>2</v>
          </cell>
          <cell r="E60">
            <v>3</v>
          </cell>
          <cell r="F60">
            <v>1</v>
          </cell>
          <cell r="G60">
            <v>1000</v>
          </cell>
          <cell r="H60">
            <v>1200</v>
          </cell>
          <cell r="I60">
            <v>121</v>
          </cell>
          <cell r="J60">
            <v>1</v>
          </cell>
          <cell r="K60" t="str">
            <v>Honorarios</v>
          </cell>
          <cell r="L60">
            <v>0</v>
          </cell>
          <cell r="M60">
            <v>0</v>
          </cell>
          <cell r="N60">
            <v>0</v>
          </cell>
          <cell r="O60">
            <v>1105000</v>
          </cell>
          <cell r="P60">
            <v>0</v>
          </cell>
          <cell r="Q60">
            <v>1105000</v>
          </cell>
          <cell r="R60">
            <v>1105000</v>
          </cell>
          <cell r="S60" t="str">
            <v>Persona</v>
          </cell>
          <cell r="T60">
            <v>8</v>
          </cell>
          <cell r="U60">
            <v>8</v>
          </cell>
          <cell r="V60" t="str">
            <v>AE</v>
          </cell>
        </row>
        <row r="61">
          <cell r="A61">
            <v>6</v>
          </cell>
          <cell r="B61">
            <v>2017</v>
          </cell>
          <cell r="C61">
            <v>8300</v>
          </cell>
          <cell r="D61">
            <v>2</v>
          </cell>
          <cell r="E61">
            <v>3</v>
          </cell>
          <cell r="F61">
            <v>1</v>
          </cell>
          <cell r="G61">
            <v>1000</v>
          </cell>
          <cell r="H61">
            <v>1200</v>
          </cell>
          <cell r="I61">
            <v>122</v>
          </cell>
          <cell r="K61" t="str">
            <v>Sueldos base al personal eventual</v>
          </cell>
          <cell r="L61">
            <v>0</v>
          </cell>
          <cell r="M61">
            <v>0</v>
          </cell>
          <cell r="N61">
            <v>0</v>
          </cell>
          <cell r="O61">
            <v>0</v>
          </cell>
          <cell r="P61">
            <v>0</v>
          </cell>
          <cell r="Q61">
            <v>0</v>
          </cell>
          <cell r="R61">
            <v>0</v>
          </cell>
        </row>
        <row r="62">
          <cell r="A62">
            <v>7</v>
          </cell>
          <cell r="B62">
            <v>2017</v>
          </cell>
          <cell r="C62">
            <v>8300</v>
          </cell>
          <cell r="D62">
            <v>2</v>
          </cell>
          <cell r="E62">
            <v>3</v>
          </cell>
          <cell r="F62">
            <v>1</v>
          </cell>
          <cell r="G62">
            <v>1000</v>
          </cell>
          <cell r="H62">
            <v>1200</v>
          </cell>
          <cell r="I62">
            <v>122</v>
          </cell>
          <cell r="J62">
            <v>1</v>
          </cell>
          <cell r="K62" t="str">
            <v>Sueldo base al personal eventual</v>
          </cell>
          <cell r="L62">
            <v>0</v>
          </cell>
          <cell r="M62">
            <v>0</v>
          </cell>
          <cell r="N62">
            <v>0</v>
          </cell>
          <cell r="O62">
            <v>0</v>
          </cell>
          <cell r="P62">
            <v>0</v>
          </cell>
          <cell r="Q62">
            <v>0</v>
          </cell>
          <cell r="R62">
            <v>0</v>
          </cell>
          <cell r="S62" t="str">
            <v>Persona</v>
          </cell>
          <cell r="V62" t="str">
            <v>AE</v>
          </cell>
        </row>
        <row r="63">
          <cell r="A63">
            <v>8</v>
          </cell>
          <cell r="B63">
            <v>2017</v>
          </cell>
          <cell r="C63">
            <v>8300</v>
          </cell>
          <cell r="D63">
            <v>2</v>
          </cell>
          <cell r="E63">
            <v>3</v>
          </cell>
          <cell r="F63">
            <v>1</v>
          </cell>
          <cell r="G63">
            <v>2000</v>
          </cell>
          <cell r="K63" t="str">
            <v>MATERIALES Y SUMINISTROS</v>
          </cell>
          <cell r="L63">
            <v>668518</v>
          </cell>
          <cell r="M63">
            <v>0</v>
          </cell>
          <cell r="N63">
            <v>668518</v>
          </cell>
          <cell r="O63">
            <v>0</v>
          </cell>
          <cell r="P63">
            <v>0</v>
          </cell>
          <cell r="Q63">
            <v>0</v>
          </cell>
          <cell r="R63">
            <v>668518</v>
          </cell>
        </row>
        <row r="64">
          <cell r="A64">
            <v>9</v>
          </cell>
          <cell r="B64">
            <v>2017</v>
          </cell>
          <cell r="C64">
            <v>8300</v>
          </cell>
          <cell r="D64">
            <v>2</v>
          </cell>
          <cell r="E64">
            <v>3</v>
          </cell>
          <cell r="F64">
            <v>1</v>
          </cell>
          <cell r="G64">
            <v>2000</v>
          </cell>
          <cell r="H64">
            <v>2100</v>
          </cell>
          <cell r="K64" t="str">
            <v>Materiales de Administración, Emisión de Documentos y Artículos Oficiales</v>
          </cell>
          <cell r="L64">
            <v>0</v>
          </cell>
          <cell r="M64">
            <v>0</v>
          </cell>
          <cell r="N64">
            <v>0</v>
          </cell>
          <cell r="O64">
            <v>0</v>
          </cell>
          <cell r="P64">
            <v>0</v>
          </cell>
          <cell r="Q64">
            <v>0</v>
          </cell>
          <cell r="R64">
            <v>0</v>
          </cell>
        </row>
        <row r="65">
          <cell r="A65">
            <v>10</v>
          </cell>
          <cell r="B65">
            <v>2017</v>
          </cell>
          <cell r="C65">
            <v>8300</v>
          </cell>
          <cell r="D65">
            <v>2</v>
          </cell>
          <cell r="E65">
            <v>3</v>
          </cell>
          <cell r="F65">
            <v>1</v>
          </cell>
          <cell r="G65">
            <v>2000</v>
          </cell>
          <cell r="H65">
            <v>2100</v>
          </cell>
          <cell r="I65">
            <v>211</v>
          </cell>
          <cell r="K65" t="str">
            <v>Materiales, útiles y equipos menores de oficina</v>
          </cell>
          <cell r="L65">
            <v>0</v>
          </cell>
          <cell r="M65">
            <v>0</v>
          </cell>
          <cell r="N65">
            <v>0</v>
          </cell>
          <cell r="O65">
            <v>0</v>
          </cell>
          <cell r="P65">
            <v>0</v>
          </cell>
          <cell r="Q65">
            <v>0</v>
          </cell>
          <cell r="R65">
            <v>0</v>
          </cell>
        </row>
        <row r="66">
          <cell r="A66">
            <v>11</v>
          </cell>
          <cell r="B66">
            <v>2017</v>
          </cell>
          <cell r="C66">
            <v>8300</v>
          </cell>
          <cell r="D66">
            <v>2</v>
          </cell>
          <cell r="E66">
            <v>3</v>
          </cell>
          <cell r="F66">
            <v>1</v>
          </cell>
          <cell r="G66">
            <v>2000</v>
          </cell>
          <cell r="H66">
            <v>2100</v>
          </cell>
          <cell r="I66">
            <v>211</v>
          </cell>
          <cell r="J66">
            <v>1</v>
          </cell>
          <cell r="K66" t="str">
            <v>Materiales y útiles de oficina</v>
          </cell>
          <cell r="L66">
            <v>0</v>
          </cell>
          <cell r="M66">
            <v>0</v>
          </cell>
          <cell r="N66">
            <v>0</v>
          </cell>
          <cell r="O66">
            <v>0</v>
          </cell>
          <cell r="P66">
            <v>0</v>
          </cell>
          <cell r="Q66">
            <v>0</v>
          </cell>
          <cell r="R66">
            <v>0</v>
          </cell>
          <cell r="S66" t="str">
            <v>Lote</v>
          </cell>
          <cell r="V66" t="str">
            <v>AE</v>
          </cell>
        </row>
        <row r="67">
          <cell r="A67">
            <v>12</v>
          </cell>
          <cell r="B67">
            <v>2017</v>
          </cell>
          <cell r="C67">
            <v>8300</v>
          </cell>
          <cell r="D67">
            <v>2</v>
          </cell>
          <cell r="E67">
            <v>3</v>
          </cell>
          <cell r="F67">
            <v>1</v>
          </cell>
          <cell r="G67">
            <v>2000</v>
          </cell>
          <cell r="H67">
            <v>2100</v>
          </cell>
          <cell r="I67">
            <v>214</v>
          </cell>
          <cell r="K67" t="str">
            <v>Materiales, útiles y equipos menores de tecnologías de la información y comunicaciones</v>
          </cell>
          <cell r="L67">
            <v>0</v>
          </cell>
          <cell r="M67">
            <v>0</v>
          </cell>
          <cell r="N67">
            <v>0</v>
          </cell>
          <cell r="O67">
            <v>0</v>
          </cell>
          <cell r="P67">
            <v>0</v>
          </cell>
          <cell r="Q67">
            <v>0</v>
          </cell>
          <cell r="R67">
            <v>0</v>
          </cell>
        </row>
        <row r="68">
          <cell r="A68">
            <v>13</v>
          </cell>
          <cell r="B68">
            <v>2017</v>
          </cell>
          <cell r="C68">
            <v>8300</v>
          </cell>
          <cell r="D68">
            <v>2</v>
          </cell>
          <cell r="E68">
            <v>3</v>
          </cell>
          <cell r="F68">
            <v>1</v>
          </cell>
          <cell r="G68">
            <v>2000</v>
          </cell>
          <cell r="H68">
            <v>2100</v>
          </cell>
          <cell r="I68">
            <v>214</v>
          </cell>
          <cell r="J68">
            <v>1</v>
          </cell>
          <cell r="K68" t="str">
            <v>Materiales y útiles para el procesamiento en equipos y bienes informáticos</v>
          </cell>
          <cell r="L68">
            <v>0</v>
          </cell>
          <cell r="M68">
            <v>0</v>
          </cell>
          <cell r="N68">
            <v>0</v>
          </cell>
          <cell r="O68">
            <v>0</v>
          </cell>
          <cell r="P68">
            <v>0</v>
          </cell>
          <cell r="Q68">
            <v>0</v>
          </cell>
          <cell r="R68">
            <v>0</v>
          </cell>
          <cell r="S68" t="str">
            <v>Lote</v>
          </cell>
          <cell r="V68" t="str">
            <v>AE</v>
          </cell>
        </row>
        <row r="69">
          <cell r="A69">
            <v>14</v>
          </cell>
          <cell r="B69">
            <v>2017</v>
          </cell>
          <cell r="C69">
            <v>8300</v>
          </cell>
          <cell r="D69">
            <v>2</v>
          </cell>
          <cell r="E69">
            <v>3</v>
          </cell>
          <cell r="F69">
            <v>1</v>
          </cell>
          <cell r="G69">
            <v>2000</v>
          </cell>
          <cell r="H69">
            <v>2400</v>
          </cell>
          <cell r="K69" t="str">
            <v>Materiales y artículos de construcción y de reparación</v>
          </cell>
          <cell r="L69">
            <v>668518</v>
          </cell>
          <cell r="M69">
            <v>0</v>
          </cell>
          <cell r="N69">
            <v>668518</v>
          </cell>
          <cell r="O69">
            <v>0</v>
          </cell>
          <cell r="P69">
            <v>0</v>
          </cell>
          <cell r="Q69">
            <v>0</v>
          </cell>
          <cell r="R69">
            <v>668518</v>
          </cell>
        </row>
        <row r="70">
          <cell r="A70">
            <v>15</v>
          </cell>
          <cell r="B70">
            <v>2017</v>
          </cell>
          <cell r="C70">
            <v>8300</v>
          </cell>
          <cell r="D70">
            <v>2</v>
          </cell>
          <cell r="E70">
            <v>3</v>
          </cell>
          <cell r="F70">
            <v>1</v>
          </cell>
          <cell r="G70">
            <v>2000</v>
          </cell>
          <cell r="H70">
            <v>2400</v>
          </cell>
          <cell r="I70">
            <v>246</v>
          </cell>
          <cell r="K70" t="str">
            <v>Material eléctrico y electrónico</v>
          </cell>
          <cell r="L70">
            <v>668518</v>
          </cell>
          <cell r="M70">
            <v>0</v>
          </cell>
          <cell r="N70">
            <v>668518</v>
          </cell>
          <cell r="O70">
            <v>0</v>
          </cell>
          <cell r="P70">
            <v>0</v>
          </cell>
          <cell r="Q70">
            <v>0</v>
          </cell>
          <cell r="R70">
            <v>668518</v>
          </cell>
        </row>
        <row r="71">
          <cell r="A71">
            <v>16</v>
          </cell>
          <cell r="B71">
            <v>2017</v>
          </cell>
          <cell r="C71">
            <v>8300</v>
          </cell>
          <cell r="D71">
            <v>2</v>
          </cell>
          <cell r="E71">
            <v>3</v>
          </cell>
          <cell r="F71">
            <v>1</v>
          </cell>
          <cell r="G71">
            <v>2000</v>
          </cell>
          <cell r="H71">
            <v>2400</v>
          </cell>
          <cell r="I71">
            <v>246</v>
          </cell>
          <cell r="J71">
            <v>1</v>
          </cell>
          <cell r="K71" t="str">
            <v>Material eléctrico y electrónico</v>
          </cell>
          <cell r="L71">
            <v>668518</v>
          </cell>
          <cell r="M71">
            <v>0</v>
          </cell>
          <cell r="N71">
            <v>668518</v>
          </cell>
          <cell r="O71">
            <v>0</v>
          </cell>
          <cell r="P71">
            <v>0</v>
          </cell>
          <cell r="Q71">
            <v>0</v>
          </cell>
          <cell r="R71">
            <v>668518</v>
          </cell>
          <cell r="S71" t="str">
            <v>Lote</v>
          </cell>
          <cell r="T71">
            <v>3</v>
          </cell>
          <cell r="V71" t="str">
            <v>FC</v>
          </cell>
        </row>
        <row r="72">
          <cell r="A72">
            <v>17</v>
          </cell>
          <cell r="B72">
            <v>2017</v>
          </cell>
          <cell r="C72">
            <v>8300</v>
          </cell>
          <cell r="D72">
            <v>2</v>
          </cell>
          <cell r="E72">
            <v>3</v>
          </cell>
          <cell r="F72">
            <v>1</v>
          </cell>
          <cell r="G72">
            <v>2000</v>
          </cell>
          <cell r="H72">
            <v>2600</v>
          </cell>
          <cell r="K72" t="str">
            <v>Combustibles, lubricantes y aditivos</v>
          </cell>
          <cell r="L72">
            <v>0</v>
          </cell>
          <cell r="M72">
            <v>0</v>
          </cell>
          <cell r="N72">
            <v>0</v>
          </cell>
          <cell r="O72">
            <v>0</v>
          </cell>
          <cell r="P72">
            <v>0</v>
          </cell>
          <cell r="Q72">
            <v>0</v>
          </cell>
          <cell r="R72">
            <v>0</v>
          </cell>
        </row>
        <row r="73">
          <cell r="A73">
            <v>18</v>
          </cell>
          <cell r="B73">
            <v>2017</v>
          </cell>
          <cell r="C73">
            <v>8300</v>
          </cell>
          <cell r="D73">
            <v>2</v>
          </cell>
          <cell r="E73">
            <v>3</v>
          </cell>
          <cell r="F73">
            <v>1</v>
          </cell>
          <cell r="G73">
            <v>2000</v>
          </cell>
          <cell r="H73">
            <v>2600</v>
          </cell>
          <cell r="I73">
            <v>261</v>
          </cell>
          <cell r="K73" t="str">
            <v>Combustibles, lubricantes y aditivos</v>
          </cell>
          <cell r="L73">
            <v>0</v>
          </cell>
          <cell r="M73">
            <v>0</v>
          </cell>
          <cell r="N73">
            <v>0</v>
          </cell>
          <cell r="O73">
            <v>0</v>
          </cell>
          <cell r="P73">
            <v>0</v>
          </cell>
          <cell r="Q73">
            <v>0</v>
          </cell>
          <cell r="R73">
            <v>0</v>
          </cell>
        </row>
        <row r="74">
          <cell r="A74">
            <v>19</v>
          </cell>
          <cell r="B74">
            <v>2017</v>
          </cell>
          <cell r="C74">
            <v>8300</v>
          </cell>
          <cell r="D74">
            <v>2</v>
          </cell>
          <cell r="E74">
            <v>3</v>
          </cell>
          <cell r="F74">
            <v>1</v>
          </cell>
          <cell r="G74">
            <v>2000</v>
          </cell>
          <cell r="H74">
            <v>2600</v>
          </cell>
          <cell r="I74">
            <v>261</v>
          </cell>
          <cell r="J74">
            <v>1</v>
          </cell>
          <cell r="K74" t="str">
            <v>Gasolina y diésel</v>
          </cell>
          <cell r="L74">
            <v>0</v>
          </cell>
          <cell r="M74">
            <v>0</v>
          </cell>
          <cell r="N74">
            <v>0</v>
          </cell>
          <cell r="O74">
            <v>0</v>
          </cell>
          <cell r="P74">
            <v>0</v>
          </cell>
          <cell r="Q74">
            <v>0</v>
          </cell>
          <cell r="R74">
            <v>0</v>
          </cell>
          <cell r="S74" t="str">
            <v>Litro</v>
          </cell>
          <cell r="V74" t="str">
            <v>AE</v>
          </cell>
        </row>
        <row r="75">
          <cell r="A75">
            <v>20</v>
          </cell>
          <cell r="B75">
            <v>2017</v>
          </cell>
          <cell r="C75">
            <v>8300</v>
          </cell>
          <cell r="D75">
            <v>2</v>
          </cell>
          <cell r="E75">
            <v>3</v>
          </cell>
          <cell r="F75">
            <v>1</v>
          </cell>
          <cell r="G75">
            <v>2000</v>
          </cell>
          <cell r="H75">
            <v>2600</v>
          </cell>
          <cell r="I75">
            <v>261</v>
          </cell>
          <cell r="J75">
            <v>2</v>
          </cell>
          <cell r="K75" t="str">
            <v>Lubricantes y aditivos</v>
          </cell>
          <cell r="L75">
            <v>0</v>
          </cell>
          <cell r="M75">
            <v>0</v>
          </cell>
          <cell r="N75">
            <v>0</v>
          </cell>
          <cell r="O75">
            <v>0</v>
          </cell>
          <cell r="P75">
            <v>0</v>
          </cell>
          <cell r="Q75">
            <v>0</v>
          </cell>
          <cell r="R75">
            <v>0</v>
          </cell>
          <cell r="S75" t="str">
            <v>Litro</v>
          </cell>
          <cell r="V75" t="str">
            <v>AE</v>
          </cell>
        </row>
        <row r="76">
          <cell r="A76">
            <v>21</v>
          </cell>
          <cell r="B76">
            <v>2017</v>
          </cell>
          <cell r="C76">
            <v>8300</v>
          </cell>
          <cell r="D76">
            <v>2</v>
          </cell>
          <cell r="E76">
            <v>3</v>
          </cell>
          <cell r="F76">
            <v>1</v>
          </cell>
          <cell r="G76">
            <v>2000</v>
          </cell>
          <cell r="H76">
            <v>2900</v>
          </cell>
          <cell r="K76" t="str">
            <v>Herramientas, Refacciones y Accesorios Menores</v>
          </cell>
          <cell r="L76">
            <v>0</v>
          </cell>
          <cell r="M76">
            <v>0</v>
          </cell>
          <cell r="N76">
            <v>0</v>
          </cell>
          <cell r="O76">
            <v>0</v>
          </cell>
          <cell r="P76">
            <v>0</v>
          </cell>
          <cell r="Q76">
            <v>0</v>
          </cell>
          <cell r="R76">
            <v>0</v>
          </cell>
        </row>
        <row r="77">
          <cell r="A77">
            <v>22</v>
          </cell>
          <cell r="B77">
            <v>2017</v>
          </cell>
          <cell r="C77">
            <v>8300</v>
          </cell>
          <cell r="D77">
            <v>2</v>
          </cell>
          <cell r="E77">
            <v>3</v>
          </cell>
          <cell r="F77">
            <v>1</v>
          </cell>
          <cell r="G77">
            <v>2000</v>
          </cell>
          <cell r="H77">
            <v>2900</v>
          </cell>
          <cell r="I77">
            <v>291</v>
          </cell>
          <cell r="K77" t="str">
            <v>Herramientas menores</v>
          </cell>
          <cell r="L77">
            <v>0</v>
          </cell>
          <cell r="M77">
            <v>0</v>
          </cell>
          <cell r="N77">
            <v>0</v>
          </cell>
          <cell r="O77">
            <v>0</v>
          </cell>
          <cell r="P77">
            <v>0</v>
          </cell>
          <cell r="Q77">
            <v>0</v>
          </cell>
          <cell r="R77">
            <v>0</v>
          </cell>
        </row>
        <row r="78">
          <cell r="A78">
            <v>23</v>
          </cell>
          <cell r="B78">
            <v>2017</v>
          </cell>
          <cell r="C78">
            <v>8300</v>
          </cell>
          <cell r="D78">
            <v>2</v>
          </cell>
          <cell r="E78">
            <v>3</v>
          </cell>
          <cell r="F78">
            <v>1</v>
          </cell>
          <cell r="G78">
            <v>2000</v>
          </cell>
          <cell r="H78">
            <v>2900</v>
          </cell>
          <cell r="I78">
            <v>291</v>
          </cell>
          <cell r="J78">
            <v>1</v>
          </cell>
          <cell r="K78" t="str">
            <v>Herramientas menores</v>
          </cell>
          <cell r="L78">
            <v>0</v>
          </cell>
          <cell r="M78">
            <v>0</v>
          </cell>
          <cell r="N78">
            <v>0</v>
          </cell>
          <cell r="O78">
            <v>0</v>
          </cell>
          <cell r="P78">
            <v>0</v>
          </cell>
          <cell r="Q78">
            <v>0</v>
          </cell>
          <cell r="R78">
            <v>0</v>
          </cell>
          <cell r="S78" t="str">
            <v>Lote</v>
          </cell>
          <cell r="V78" t="str">
            <v>AE</v>
          </cell>
        </row>
        <row r="79">
          <cell r="A79">
            <v>24</v>
          </cell>
          <cell r="B79">
            <v>2017</v>
          </cell>
          <cell r="C79">
            <v>8300</v>
          </cell>
          <cell r="D79">
            <v>2</v>
          </cell>
          <cell r="E79">
            <v>3</v>
          </cell>
          <cell r="F79">
            <v>1</v>
          </cell>
          <cell r="G79">
            <v>2000</v>
          </cell>
          <cell r="H79">
            <v>2900</v>
          </cell>
          <cell r="I79">
            <v>291</v>
          </cell>
          <cell r="J79">
            <v>2</v>
          </cell>
          <cell r="K79" t="str">
            <v>Equipo verificador de cableado</v>
          </cell>
          <cell r="L79">
            <v>0</v>
          </cell>
          <cell r="M79">
            <v>0</v>
          </cell>
          <cell r="N79">
            <v>0</v>
          </cell>
          <cell r="O79">
            <v>0</v>
          </cell>
          <cell r="P79">
            <v>0</v>
          </cell>
          <cell r="Q79">
            <v>0</v>
          </cell>
          <cell r="R79">
            <v>0</v>
          </cell>
          <cell r="S79" t="str">
            <v>Lote</v>
          </cell>
          <cell r="V79" t="str">
            <v>AE</v>
          </cell>
        </row>
        <row r="80">
          <cell r="A80">
            <v>25</v>
          </cell>
          <cell r="B80">
            <v>2017</v>
          </cell>
          <cell r="C80">
            <v>8300</v>
          </cell>
          <cell r="D80">
            <v>2</v>
          </cell>
          <cell r="E80">
            <v>3</v>
          </cell>
          <cell r="F80">
            <v>1</v>
          </cell>
          <cell r="G80">
            <v>2000</v>
          </cell>
          <cell r="H80">
            <v>2900</v>
          </cell>
          <cell r="I80">
            <v>292</v>
          </cell>
          <cell r="K80" t="str">
            <v>Refacciones y accesorios menores de edificios</v>
          </cell>
          <cell r="L80">
            <v>0</v>
          </cell>
          <cell r="M80">
            <v>0</v>
          </cell>
          <cell r="N80">
            <v>0</v>
          </cell>
          <cell r="O80">
            <v>0</v>
          </cell>
          <cell r="P80">
            <v>0</v>
          </cell>
          <cell r="Q80">
            <v>0</v>
          </cell>
          <cell r="R80">
            <v>0</v>
          </cell>
        </row>
        <row r="81">
          <cell r="A81">
            <v>26</v>
          </cell>
          <cell r="B81">
            <v>2017</v>
          </cell>
          <cell r="C81">
            <v>8300</v>
          </cell>
          <cell r="D81">
            <v>2</v>
          </cell>
          <cell r="E81">
            <v>3</v>
          </cell>
          <cell r="F81">
            <v>1</v>
          </cell>
          <cell r="G81">
            <v>2000</v>
          </cell>
          <cell r="H81">
            <v>2900</v>
          </cell>
          <cell r="I81">
            <v>292</v>
          </cell>
          <cell r="J81">
            <v>1</v>
          </cell>
          <cell r="K81" t="str">
            <v>Refacciones y accesorios menores de edificios</v>
          </cell>
          <cell r="L81">
            <v>0</v>
          </cell>
          <cell r="M81">
            <v>0</v>
          </cell>
          <cell r="N81">
            <v>0</v>
          </cell>
          <cell r="O81">
            <v>0</v>
          </cell>
          <cell r="P81">
            <v>0</v>
          </cell>
          <cell r="Q81">
            <v>0</v>
          </cell>
          <cell r="R81">
            <v>0</v>
          </cell>
          <cell r="S81" t="str">
            <v>Lote</v>
          </cell>
          <cell r="V81" t="str">
            <v xml:space="preserve">AE </v>
          </cell>
        </row>
        <row r="82">
          <cell r="A82">
            <v>27</v>
          </cell>
          <cell r="B82">
            <v>2017</v>
          </cell>
          <cell r="C82">
            <v>8300</v>
          </cell>
          <cell r="D82">
            <v>2</v>
          </cell>
          <cell r="E82">
            <v>3</v>
          </cell>
          <cell r="F82">
            <v>1</v>
          </cell>
          <cell r="G82">
            <v>2000</v>
          </cell>
          <cell r="H82">
            <v>2900</v>
          </cell>
          <cell r="I82">
            <v>294</v>
          </cell>
          <cell r="K82" t="str">
            <v>Refacciones y accesorios menores de equipo de cómputo y tecnologías de la información</v>
          </cell>
          <cell r="L82">
            <v>0</v>
          </cell>
          <cell r="M82">
            <v>0</v>
          </cell>
          <cell r="N82">
            <v>0</v>
          </cell>
          <cell r="O82">
            <v>0</v>
          </cell>
          <cell r="P82">
            <v>0</v>
          </cell>
          <cell r="Q82">
            <v>0</v>
          </cell>
          <cell r="R82">
            <v>0</v>
          </cell>
        </row>
        <row r="83">
          <cell r="A83">
            <v>28</v>
          </cell>
          <cell r="B83">
            <v>2017</v>
          </cell>
          <cell r="C83">
            <v>8300</v>
          </cell>
          <cell r="D83">
            <v>2</v>
          </cell>
          <cell r="E83">
            <v>3</v>
          </cell>
          <cell r="F83">
            <v>1</v>
          </cell>
          <cell r="G83">
            <v>2000</v>
          </cell>
          <cell r="H83">
            <v>2900</v>
          </cell>
          <cell r="I83">
            <v>294</v>
          </cell>
          <cell r="J83">
            <v>1</v>
          </cell>
          <cell r="K83" t="str">
            <v>Refacciones y accesorios para equipo de cómputo</v>
          </cell>
          <cell r="L83">
            <v>0</v>
          </cell>
          <cell r="M83">
            <v>0</v>
          </cell>
          <cell r="N83">
            <v>0</v>
          </cell>
          <cell r="O83">
            <v>0</v>
          </cell>
          <cell r="P83">
            <v>0</v>
          </cell>
          <cell r="Q83">
            <v>0</v>
          </cell>
          <cell r="R83">
            <v>0</v>
          </cell>
          <cell r="S83" t="str">
            <v>Pieza</v>
          </cell>
          <cell r="V83" t="str">
            <v xml:space="preserve">AE </v>
          </cell>
        </row>
        <row r="84">
          <cell r="A84">
            <v>29</v>
          </cell>
          <cell r="B84">
            <v>2017</v>
          </cell>
          <cell r="C84">
            <v>8300</v>
          </cell>
          <cell r="D84">
            <v>2</v>
          </cell>
          <cell r="E84">
            <v>3</v>
          </cell>
          <cell r="F84">
            <v>1</v>
          </cell>
          <cell r="G84">
            <v>2000</v>
          </cell>
          <cell r="H84">
            <v>2900</v>
          </cell>
          <cell r="I84">
            <v>296</v>
          </cell>
          <cell r="K84" t="str">
            <v>Refacciones y accesorios menores de equipo de transporte</v>
          </cell>
          <cell r="L84">
            <v>0</v>
          </cell>
          <cell r="M84">
            <v>0</v>
          </cell>
          <cell r="N84">
            <v>0</v>
          </cell>
          <cell r="O84">
            <v>0</v>
          </cell>
          <cell r="P84">
            <v>0</v>
          </cell>
          <cell r="Q84">
            <v>0</v>
          </cell>
          <cell r="R84">
            <v>0</v>
          </cell>
        </row>
        <row r="85">
          <cell r="A85">
            <v>30</v>
          </cell>
          <cell r="B85">
            <v>2017</v>
          </cell>
          <cell r="C85">
            <v>8300</v>
          </cell>
          <cell r="D85">
            <v>2</v>
          </cell>
          <cell r="E85">
            <v>3</v>
          </cell>
          <cell r="F85">
            <v>1</v>
          </cell>
          <cell r="G85">
            <v>2000</v>
          </cell>
          <cell r="H85">
            <v>2900</v>
          </cell>
          <cell r="I85">
            <v>296</v>
          </cell>
          <cell r="J85">
            <v>1</v>
          </cell>
          <cell r="K85" t="str">
            <v>Refacciones y accesorios menores de equipo de transporte</v>
          </cell>
          <cell r="L85">
            <v>0</v>
          </cell>
          <cell r="M85">
            <v>0</v>
          </cell>
          <cell r="N85">
            <v>0</v>
          </cell>
          <cell r="O85">
            <v>0</v>
          </cell>
          <cell r="P85">
            <v>0</v>
          </cell>
          <cell r="Q85">
            <v>0</v>
          </cell>
          <cell r="R85">
            <v>0</v>
          </cell>
          <cell r="S85" t="str">
            <v>Pieza</v>
          </cell>
          <cell r="V85" t="str">
            <v xml:space="preserve">AE </v>
          </cell>
        </row>
        <row r="86">
          <cell r="A86">
            <v>31</v>
          </cell>
          <cell r="B86">
            <v>2017</v>
          </cell>
          <cell r="C86">
            <v>8300</v>
          </cell>
          <cell r="D86">
            <v>2</v>
          </cell>
          <cell r="E86">
            <v>3</v>
          </cell>
          <cell r="F86">
            <v>1</v>
          </cell>
          <cell r="G86">
            <v>2000</v>
          </cell>
          <cell r="H86">
            <v>2900</v>
          </cell>
          <cell r="I86">
            <v>298</v>
          </cell>
          <cell r="K86" t="str">
            <v>Refacciones y accesorios menores de maquinaria y otros equipos</v>
          </cell>
          <cell r="L86">
            <v>0</v>
          </cell>
          <cell r="M86">
            <v>0</v>
          </cell>
          <cell r="N86">
            <v>0</v>
          </cell>
          <cell r="O86">
            <v>0</v>
          </cell>
          <cell r="P86">
            <v>0</v>
          </cell>
          <cell r="Q86">
            <v>0</v>
          </cell>
          <cell r="R86">
            <v>0</v>
          </cell>
        </row>
        <row r="87">
          <cell r="A87">
            <v>32</v>
          </cell>
          <cell r="B87">
            <v>2017</v>
          </cell>
          <cell r="C87">
            <v>8300</v>
          </cell>
          <cell r="D87">
            <v>2</v>
          </cell>
          <cell r="E87">
            <v>3</v>
          </cell>
          <cell r="F87">
            <v>1</v>
          </cell>
          <cell r="G87">
            <v>2000</v>
          </cell>
          <cell r="H87">
            <v>2900</v>
          </cell>
          <cell r="I87">
            <v>298</v>
          </cell>
          <cell r="J87">
            <v>1</v>
          </cell>
          <cell r="K87" t="str">
            <v>Refacciones y accesorios menores de maquinaria y otros equipos</v>
          </cell>
          <cell r="L87">
            <v>0</v>
          </cell>
          <cell r="M87">
            <v>0</v>
          </cell>
          <cell r="N87">
            <v>0</v>
          </cell>
          <cell r="O87">
            <v>0</v>
          </cell>
          <cell r="P87">
            <v>0</v>
          </cell>
          <cell r="Q87">
            <v>0</v>
          </cell>
          <cell r="R87">
            <v>0</v>
          </cell>
          <cell r="S87" t="str">
            <v>Lote</v>
          </cell>
          <cell r="V87" t="str">
            <v xml:space="preserve">AE </v>
          </cell>
        </row>
        <row r="88">
          <cell r="A88">
            <v>33</v>
          </cell>
          <cell r="B88">
            <v>2017</v>
          </cell>
          <cell r="C88">
            <v>8300</v>
          </cell>
          <cell r="D88">
            <v>2</v>
          </cell>
          <cell r="E88">
            <v>3</v>
          </cell>
          <cell r="F88">
            <v>1</v>
          </cell>
          <cell r="G88">
            <v>3000</v>
          </cell>
          <cell r="K88" t="str">
            <v>SERVICIOS GENERALES</v>
          </cell>
          <cell r="L88">
            <v>6018820</v>
          </cell>
          <cell r="M88">
            <v>0</v>
          </cell>
          <cell r="N88">
            <v>6018820</v>
          </cell>
          <cell r="O88">
            <v>0</v>
          </cell>
          <cell r="P88">
            <v>0</v>
          </cell>
          <cell r="Q88">
            <v>0</v>
          </cell>
          <cell r="R88">
            <v>6018820</v>
          </cell>
        </row>
        <row r="89">
          <cell r="A89">
            <v>34</v>
          </cell>
          <cell r="B89">
            <v>2017</v>
          </cell>
          <cell r="C89">
            <v>8300</v>
          </cell>
          <cell r="D89">
            <v>2</v>
          </cell>
          <cell r="E89">
            <v>3</v>
          </cell>
          <cell r="F89">
            <v>1</v>
          </cell>
          <cell r="G89">
            <v>3000</v>
          </cell>
          <cell r="H89">
            <v>3100</v>
          </cell>
          <cell r="K89" t="str">
            <v>Servicios básicos</v>
          </cell>
          <cell r="L89">
            <v>0</v>
          </cell>
          <cell r="M89">
            <v>0</v>
          </cell>
          <cell r="N89">
            <v>0</v>
          </cell>
          <cell r="O89">
            <v>0</v>
          </cell>
          <cell r="P89">
            <v>0</v>
          </cell>
          <cell r="Q89">
            <v>0</v>
          </cell>
          <cell r="R89">
            <v>0</v>
          </cell>
        </row>
        <row r="90">
          <cell r="A90">
            <v>35</v>
          </cell>
          <cell r="B90">
            <v>2017</v>
          </cell>
          <cell r="C90">
            <v>8300</v>
          </cell>
          <cell r="D90">
            <v>2</v>
          </cell>
          <cell r="E90">
            <v>3</v>
          </cell>
          <cell r="F90">
            <v>1</v>
          </cell>
          <cell r="G90">
            <v>3000</v>
          </cell>
          <cell r="H90">
            <v>3100</v>
          </cell>
          <cell r="I90">
            <v>311</v>
          </cell>
          <cell r="K90" t="str">
            <v>Energía eléctrica</v>
          </cell>
          <cell r="L90">
            <v>0</v>
          </cell>
          <cell r="M90">
            <v>0</v>
          </cell>
          <cell r="N90">
            <v>0</v>
          </cell>
          <cell r="O90">
            <v>0</v>
          </cell>
          <cell r="P90">
            <v>0</v>
          </cell>
          <cell r="Q90">
            <v>0</v>
          </cell>
          <cell r="R90">
            <v>0</v>
          </cell>
        </row>
        <row r="91">
          <cell r="A91">
            <v>36</v>
          </cell>
          <cell r="B91">
            <v>2017</v>
          </cell>
          <cell r="C91">
            <v>8300</v>
          </cell>
          <cell r="D91">
            <v>2</v>
          </cell>
          <cell r="E91">
            <v>3</v>
          </cell>
          <cell r="F91">
            <v>1</v>
          </cell>
          <cell r="G91">
            <v>3000</v>
          </cell>
          <cell r="H91">
            <v>3100</v>
          </cell>
          <cell r="I91">
            <v>311</v>
          </cell>
          <cell r="J91">
            <v>1</v>
          </cell>
          <cell r="K91" t="str">
            <v>Servicio de energía eléctrica</v>
          </cell>
          <cell r="L91">
            <v>0</v>
          </cell>
          <cell r="M91">
            <v>0</v>
          </cell>
          <cell r="N91">
            <v>0</v>
          </cell>
          <cell r="O91">
            <v>0</v>
          </cell>
          <cell r="P91">
            <v>0</v>
          </cell>
          <cell r="Q91">
            <v>0</v>
          </cell>
          <cell r="R91">
            <v>0</v>
          </cell>
          <cell r="S91" t="str">
            <v>Servicio</v>
          </cell>
          <cell r="V91" t="str">
            <v>AE</v>
          </cell>
        </row>
        <row r="92">
          <cell r="A92">
            <v>37</v>
          </cell>
          <cell r="B92">
            <v>2017</v>
          </cell>
          <cell r="C92">
            <v>8300</v>
          </cell>
          <cell r="D92">
            <v>2</v>
          </cell>
          <cell r="E92">
            <v>3</v>
          </cell>
          <cell r="F92">
            <v>1</v>
          </cell>
          <cell r="G92">
            <v>3000</v>
          </cell>
          <cell r="H92">
            <v>3100</v>
          </cell>
          <cell r="I92">
            <v>319</v>
          </cell>
          <cell r="K92" t="str">
            <v xml:space="preserve"> Servicios integrales y otros </v>
          </cell>
          <cell r="L92">
            <v>0</v>
          </cell>
          <cell r="M92">
            <v>0</v>
          </cell>
          <cell r="N92">
            <v>0</v>
          </cell>
          <cell r="O92">
            <v>0</v>
          </cell>
          <cell r="P92">
            <v>0</v>
          </cell>
          <cell r="Q92">
            <v>0</v>
          </cell>
          <cell r="R92">
            <v>0</v>
          </cell>
        </row>
        <row r="93">
          <cell r="A93">
            <v>38</v>
          </cell>
          <cell r="B93">
            <v>2017</v>
          </cell>
          <cell r="C93">
            <v>8300</v>
          </cell>
          <cell r="D93">
            <v>2</v>
          </cell>
          <cell r="E93">
            <v>3</v>
          </cell>
          <cell r="F93">
            <v>1</v>
          </cell>
          <cell r="G93">
            <v>3000</v>
          </cell>
          <cell r="H93">
            <v>3100</v>
          </cell>
          <cell r="I93">
            <v>319</v>
          </cell>
          <cell r="J93">
            <v>1</v>
          </cell>
          <cell r="K93" t="str">
            <v>Sistemas Inteligentes de Alarmas perimetrales (Hardware y Software)</v>
          </cell>
          <cell r="L93">
            <v>0</v>
          </cell>
          <cell r="M93">
            <v>0</v>
          </cell>
          <cell r="N93">
            <v>0</v>
          </cell>
          <cell r="O93">
            <v>0</v>
          </cell>
          <cell r="P93">
            <v>0</v>
          </cell>
          <cell r="Q93">
            <v>0</v>
          </cell>
          <cell r="R93">
            <v>0</v>
          </cell>
          <cell r="S93" t="str">
            <v>Servicio</v>
          </cell>
          <cell r="V93" t="str">
            <v>FC</v>
          </cell>
        </row>
        <row r="94">
          <cell r="A94">
            <v>39</v>
          </cell>
          <cell r="B94">
            <v>2017</v>
          </cell>
          <cell r="C94">
            <v>8300</v>
          </cell>
          <cell r="D94">
            <v>2</v>
          </cell>
          <cell r="E94">
            <v>3</v>
          </cell>
          <cell r="F94">
            <v>1</v>
          </cell>
          <cell r="G94">
            <v>3000</v>
          </cell>
          <cell r="H94">
            <v>3200</v>
          </cell>
          <cell r="K94" t="str">
            <v>Servicios de arrendamiento</v>
          </cell>
          <cell r="L94">
            <v>0</v>
          </cell>
          <cell r="M94">
            <v>0</v>
          </cell>
          <cell r="N94">
            <v>0</v>
          </cell>
          <cell r="O94">
            <v>0</v>
          </cell>
          <cell r="P94">
            <v>0</v>
          </cell>
          <cell r="Q94">
            <v>0</v>
          </cell>
          <cell r="R94">
            <v>0</v>
          </cell>
        </row>
        <row r="95">
          <cell r="A95">
            <v>40</v>
          </cell>
          <cell r="B95">
            <v>2017</v>
          </cell>
          <cell r="C95">
            <v>8300</v>
          </cell>
          <cell r="D95">
            <v>2</v>
          </cell>
          <cell r="E95">
            <v>3</v>
          </cell>
          <cell r="F95">
            <v>1</v>
          </cell>
          <cell r="G95">
            <v>3000</v>
          </cell>
          <cell r="H95">
            <v>3200</v>
          </cell>
          <cell r="I95">
            <v>321</v>
          </cell>
          <cell r="K95" t="str">
            <v>Arrendamiento de terrenos</v>
          </cell>
          <cell r="L95">
            <v>0</v>
          </cell>
          <cell r="M95">
            <v>0</v>
          </cell>
          <cell r="N95">
            <v>0</v>
          </cell>
          <cell r="O95">
            <v>0</v>
          </cell>
          <cell r="P95">
            <v>0</v>
          </cell>
          <cell r="Q95">
            <v>0</v>
          </cell>
          <cell r="R95">
            <v>0</v>
          </cell>
        </row>
        <row r="96">
          <cell r="A96">
            <v>41</v>
          </cell>
          <cell r="B96">
            <v>2017</v>
          </cell>
          <cell r="C96">
            <v>8300</v>
          </cell>
          <cell r="D96">
            <v>2</v>
          </cell>
          <cell r="E96">
            <v>3</v>
          </cell>
          <cell r="F96">
            <v>1</v>
          </cell>
          <cell r="G96">
            <v>3000</v>
          </cell>
          <cell r="H96">
            <v>3200</v>
          </cell>
          <cell r="I96">
            <v>321</v>
          </cell>
          <cell r="J96">
            <v>1</v>
          </cell>
          <cell r="K96" t="str">
            <v>Arrendamiento de terrenos</v>
          </cell>
          <cell r="L96">
            <v>0</v>
          </cell>
          <cell r="M96">
            <v>0</v>
          </cell>
          <cell r="N96">
            <v>0</v>
          </cell>
          <cell r="O96">
            <v>0</v>
          </cell>
          <cell r="P96">
            <v>0</v>
          </cell>
          <cell r="Q96">
            <v>0</v>
          </cell>
          <cell r="R96">
            <v>0</v>
          </cell>
          <cell r="S96" t="str">
            <v>Servicio</v>
          </cell>
          <cell r="V96" t="str">
            <v>AE</v>
          </cell>
        </row>
        <row r="97">
          <cell r="A97">
            <v>42</v>
          </cell>
          <cell r="B97">
            <v>2017</v>
          </cell>
          <cell r="C97">
            <v>8300</v>
          </cell>
          <cell r="D97">
            <v>2</v>
          </cell>
          <cell r="E97">
            <v>3</v>
          </cell>
          <cell r="F97">
            <v>1</v>
          </cell>
          <cell r="G97">
            <v>3000</v>
          </cell>
          <cell r="H97">
            <v>3400</v>
          </cell>
          <cell r="K97" t="str">
            <v>Servicios Financieros, Bancarios y Comerciales</v>
          </cell>
          <cell r="L97">
            <v>0</v>
          </cell>
          <cell r="M97">
            <v>0</v>
          </cell>
          <cell r="N97">
            <v>0</v>
          </cell>
          <cell r="O97">
            <v>0</v>
          </cell>
          <cell r="P97">
            <v>0</v>
          </cell>
          <cell r="Q97">
            <v>0</v>
          </cell>
          <cell r="R97">
            <v>0</v>
          </cell>
        </row>
        <row r="98">
          <cell r="A98">
            <v>43</v>
          </cell>
          <cell r="B98">
            <v>2017</v>
          </cell>
          <cell r="C98">
            <v>8300</v>
          </cell>
          <cell r="D98">
            <v>2</v>
          </cell>
          <cell r="E98">
            <v>3</v>
          </cell>
          <cell r="F98">
            <v>1</v>
          </cell>
          <cell r="G98">
            <v>3000</v>
          </cell>
          <cell r="H98">
            <v>3400</v>
          </cell>
          <cell r="I98">
            <v>345</v>
          </cell>
          <cell r="K98" t="str">
            <v>Seguro de bienes patrimoniales</v>
          </cell>
          <cell r="L98">
            <v>0</v>
          </cell>
          <cell r="M98">
            <v>0</v>
          </cell>
          <cell r="N98">
            <v>0</v>
          </cell>
          <cell r="O98">
            <v>0</v>
          </cell>
          <cell r="P98">
            <v>0</v>
          </cell>
          <cell r="Q98">
            <v>0</v>
          </cell>
          <cell r="R98">
            <v>0</v>
          </cell>
        </row>
        <row r="99">
          <cell r="A99">
            <v>44</v>
          </cell>
          <cell r="B99">
            <v>2017</v>
          </cell>
          <cell r="C99">
            <v>8300</v>
          </cell>
          <cell r="D99">
            <v>2</v>
          </cell>
          <cell r="E99">
            <v>3</v>
          </cell>
          <cell r="F99">
            <v>1</v>
          </cell>
          <cell r="G99">
            <v>3000</v>
          </cell>
          <cell r="H99">
            <v>3400</v>
          </cell>
          <cell r="I99">
            <v>345</v>
          </cell>
          <cell r="J99">
            <v>1</v>
          </cell>
          <cell r="K99" t="str">
            <v>Seguro de bienes patrimoniales</v>
          </cell>
          <cell r="L99">
            <v>0</v>
          </cell>
          <cell r="M99">
            <v>0</v>
          </cell>
          <cell r="N99">
            <v>0</v>
          </cell>
          <cell r="O99">
            <v>0</v>
          </cell>
          <cell r="P99">
            <v>0</v>
          </cell>
          <cell r="Q99">
            <v>0</v>
          </cell>
          <cell r="R99">
            <v>0</v>
          </cell>
          <cell r="S99" t="str">
            <v>Servicio</v>
          </cell>
          <cell r="V99" t="str">
            <v>AE</v>
          </cell>
        </row>
        <row r="100">
          <cell r="A100">
            <v>45</v>
          </cell>
          <cell r="B100">
            <v>2017</v>
          </cell>
          <cell r="C100">
            <v>8300</v>
          </cell>
          <cell r="D100">
            <v>2</v>
          </cell>
          <cell r="E100">
            <v>3</v>
          </cell>
          <cell r="F100">
            <v>1</v>
          </cell>
          <cell r="G100">
            <v>3000</v>
          </cell>
          <cell r="H100">
            <v>3500</v>
          </cell>
          <cell r="K100" t="str">
            <v>Servicios de Instalación, Reparación, Mantenimiento y Conservación</v>
          </cell>
          <cell r="L100">
            <v>6018820</v>
          </cell>
          <cell r="M100">
            <v>0</v>
          </cell>
          <cell r="N100">
            <v>6018820</v>
          </cell>
          <cell r="O100">
            <v>0</v>
          </cell>
          <cell r="P100">
            <v>0</v>
          </cell>
          <cell r="Q100">
            <v>0</v>
          </cell>
          <cell r="R100">
            <v>6018820</v>
          </cell>
        </row>
        <row r="101">
          <cell r="A101">
            <v>46</v>
          </cell>
          <cell r="B101">
            <v>2017</v>
          </cell>
          <cell r="C101">
            <v>8300</v>
          </cell>
          <cell r="D101">
            <v>2</v>
          </cell>
          <cell r="E101">
            <v>3</v>
          </cell>
          <cell r="F101">
            <v>1</v>
          </cell>
          <cell r="G101">
            <v>3000</v>
          </cell>
          <cell r="H101">
            <v>3500</v>
          </cell>
          <cell r="I101">
            <v>351</v>
          </cell>
          <cell r="K101" t="str">
            <v>Conservación y mantenimiento menor de inmuebles</v>
          </cell>
          <cell r="L101">
            <v>0</v>
          </cell>
          <cell r="M101">
            <v>0</v>
          </cell>
          <cell r="N101">
            <v>0</v>
          </cell>
          <cell r="O101">
            <v>0</v>
          </cell>
          <cell r="P101">
            <v>0</v>
          </cell>
          <cell r="Q101">
            <v>0</v>
          </cell>
          <cell r="R101">
            <v>0</v>
          </cell>
        </row>
        <row r="102">
          <cell r="A102">
            <v>47</v>
          </cell>
          <cell r="B102">
            <v>2017</v>
          </cell>
          <cell r="C102">
            <v>8300</v>
          </cell>
          <cell r="D102">
            <v>2</v>
          </cell>
          <cell r="E102">
            <v>3</v>
          </cell>
          <cell r="F102">
            <v>1</v>
          </cell>
          <cell r="G102">
            <v>3000</v>
          </cell>
          <cell r="H102">
            <v>3500</v>
          </cell>
          <cell r="I102">
            <v>351</v>
          </cell>
          <cell r="J102">
            <v>1</v>
          </cell>
          <cell r="K102" t="str">
            <v>Mantenimiento y conservación de inmuebles para la prestación de servicios administrativos</v>
          </cell>
          <cell r="L102">
            <v>0</v>
          </cell>
          <cell r="M102">
            <v>0</v>
          </cell>
          <cell r="N102">
            <v>0</v>
          </cell>
          <cell r="O102">
            <v>0</v>
          </cell>
          <cell r="P102">
            <v>0</v>
          </cell>
          <cell r="Q102">
            <v>0</v>
          </cell>
          <cell r="R102">
            <v>0</v>
          </cell>
          <cell r="S102" t="str">
            <v>Servicio</v>
          </cell>
          <cell r="V102" t="str">
            <v>AE</v>
          </cell>
        </row>
        <row r="103">
          <cell r="A103">
            <v>48</v>
          </cell>
          <cell r="B103">
            <v>2017</v>
          </cell>
          <cell r="C103">
            <v>8300</v>
          </cell>
          <cell r="D103">
            <v>2</v>
          </cell>
          <cell r="E103">
            <v>3</v>
          </cell>
          <cell r="F103">
            <v>1</v>
          </cell>
          <cell r="G103">
            <v>3000</v>
          </cell>
          <cell r="H103">
            <v>3500</v>
          </cell>
          <cell r="I103">
            <v>352</v>
          </cell>
          <cell r="K103" t="str">
            <v>Instalación, reparación y mantenimiento de mobiliario y equipo de administración, educacional y recreativo</v>
          </cell>
          <cell r="L103">
            <v>0</v>
          </cell>
          <cell r="M103">
            <v>0</v>
          </cell>
          <cell r="N103">
            <v>0</v>
          </cell>
          <cell r="O103">
            <v>0</v>
          </cell>
          <cell r="P103">
            <v>0</v>
          </cell>
          <cell r="Q103">
            <v>0</v>
          </cell>
          <cell r="R103">
            <v>0</v>
          </cell>
        </row>
        <row r="104">
          <cell r="A104">
            <v>49</v>
          </cell>
          <cell r="B104">
            <v>2017</v>
          </cell>
          <cell r="C104">
            <v>8300</v>
          </cell>
          <cell r="D104">
            <v>2</v>
          </cell>
          <cell r="E104">
            <v>3</v>
          </cell>
          <cell r="F104">
            <v>1</v>
          </cell>
          <cell r="G104">
            <v>3000</v>
          </cell>
          <cell r="H104">
            <v>3500</v>
          </cell>
          <cell r="I104">
            <v>352</v>
          </cell>
          <cell r="J104">
            <v>1</v>
          </cell>
          <cell r="K104" t="str">
            <v>Mantenimiento y conservación de mobiliario y equipo de administración</v>
          </cell>
          <cell r="L104">
            <v>0</v>
          </cell>
          <cell r="M104">
            <v>0</v>
          </cell>
          <cell r="N104">
            <v>0</v>
          </cell>
          <cell r="O104">
            <v>0</v>
          </cell>
          <cell r="P104">
            <v>0</v>
          </cell>
          <cell r="Q104">
            <v>0</v>
          </cell>
          <cell r="R104">
            <v>0</v>
          </cell>
          <cell r="S104" t="str">
            <v>Servicio</v>
          </cell>
          <cell r="V104" t="str">
            <v>AE</v>
          </cell>
        </row>
        <row r="105">
          <cell r="A105">
            <v>50</v>
          </cell>
          <cell r="B105">
            <v>2017</v>
          </cell>
          <cell r="C105">
            <v>8300</v>
          </cell>
          <cell r="D105">
            <v>2</v>
          </cell>
          <cell r="E105">
            <v>3</v>
          </cell>
          <cell r="F105">
            <v>1</v>
          </cell>
          <cell r="G105">
            <v>3000</v>
          </cell>
          <cell r="H105">
            <v>3500</v>
          </cell>
          <cell r="I105">
            <v>353</v>
          </cell>
          <cell r="K105" t="str">
            <v>Instalación, reparación y mantenimiento de equipo de cómputo y tecnología de la información</v>
          </cell>
          <cell r="L105">
            <v>4140000</v>
          </cell>
          <cell r="M105">
            <v>0</v>
          </cell>
          <cell r="N105">
            <v>4140000</v>
          </cell>
          <cell r="O105">
            <v>0</v>
          </cell>
          <cell r="P105">
            <v>0</v>
          </cell>
          <cell r="Q105">
            <v>0</v>
          </cell>
          <cell r="R105">
            <v>4140000</v>
          </cell>
        </row>
        <row r="106">
          <cell r="A106">
            <v>51</v>
          </cell>
          <cell r="B106">
            <v>2017</v>
          </cell>
          <cell r="C106">
            <v>8300</v>
          </cell>
          <cell r="D106">
            <v>2</v>
          </cell>
          <cell r="E106">
            <v>3</v>
          </cell>
          <cell r="F106">
            <v>1</v>
          </cell>
          <cell r="G106">
            <v>3000</v>
          </cell>
          <cell r="H106">
            <v>3500</v>
          </cell>
          <cell r="I106">
            <v>353</v>
          </cell>
          <cell r="J106">
            <v>1</v>
          </cell>
          <cell r="K106" t="str">
            <v>Mantenimiento y conservación de bienes informáticos (Poliza de mantenimiento de la red 4.9)</v>
          </cell>
          <cell r="L106">
            <v>4140000</v>
          </cell>
          <cell r="M106">
            <v>0</v>
          </cell>
          <cell r="N106">
            <v>4140000</v>
          </cell>
          <cell r="O106">
            <v>0</v>
          </cell>
          <cell r="P106">
            <v>0</v>
          </cell>
          <cell r="Q106">
            <v>0</v>
          </cell>
          <cell r="R106">
            <v>4140000</v>
          </cell>
          <cell r="S106" t="str">
            <v>Servicio</v>
          </cell>
          <cell r="T106">
            <v>1</v>
          </cell>
          <cell r="V106" t="str">
            <v>FC</v>
          </cell>
        </row>
        <row r="107">
          <cell r="A107">
            <v>52</v>
          </cell>
          <cell r="B107">
            <v>2017</v>
          </cell>
          <cell r="C107">
            <v>8300</v>
          </cell>
          <cell r="D107">
            <v>2</v>
          </cell>
          <cell r="E107">
            <v>3</v>
          </cell>
          <cell r="F107">
            <v>1</v>
          </cell>
          <cell r="G107">
            <v>3000</v>
          </cell>
          <cell r="H107">
            <v>3500</v>
          </cell>
          <cell r="I107">
            <v>355</v>
          </cell>
          <cell r="K107" t="str">
            <v>Reparación y mantenimiento de equipo de transporte</v>
          </cell>
          <cell r="L107">
            <v>0</v>
          </cell>
          <cell r="M107">
            <v>0</v>
          </cell>
          <cell r="N107">
            <v>0</v>
          </cell>
          <cell r="O107">
            <v>0</v>
          </cell>
          <cell r="P107">
            <v>0</v>
          </cell>
          <cell r="Q107">
            <v>0</v>
          </cell>
          <cell r="R107">
            <v>0</v>
          </cell>
        </row>
        <row r="108">
          <cell r="A108">
            <v>53</v>
          </cell>
          <cell r="B108">
            <v>2017</v>
          </cell>
          <cell r="C108">
            <v>8300</v>
          </cell>
          <cell r="D108">
            <v>2</v>
          </cell>
          <cell r="E108">
            <v>3</v>
          </cell>
          <cell r="F108">
            <v>1</v>
          </cell>
          <cell r="G108">
            <v>3000</v>
          </cell>
          <cell r="H108">
            <v>3500</v>
          </cell>
          <cell r="I108">
            <v>355</v>
          </cell>
          <cell r="J108">
            <v>1</v>
          </cell>
          <cell r="K108" t="str">
            <v>Mantenimiento y conservación de vehículos terrestres</v>
          </cell>
          <cell r="L108">
            <v>0</v>
          </cell>
          <cell r="M108">
            <v>0</v>
          </cell>
          <cell r="N108">
            <v>0</v>
          </cell>
          <cell r="O108">
            <v>0</v>
          </cell>
          <cell r="P108">
            <v>0</v>
          </cell>
          <cell r="Q108">
            <v>0</v>
          </cell>
          <cell r="R108">
            <v>0</v>
          </cell>
          <cell r="S108" t="str">
            <v>Servicio</v>
          </cell>
          <cell r="V108" t="str">
            <v>AE</v>
          </cell>
        </row>
        <row r="109">
          <cell r="A109">
            <v>54</v>
          </cell>
          <cell r="B109">
            <v>2017</v>
          </cell>
          <cell r="C109">
            <v>8300</v>
          </cell>
          <cell r="D109">
            <v>2</v>
          </cell>
          <cell r="E109">
            <v>3</v>
          </cell>
          <cell r="F109">
            <v>1</v>
          </cell>
          <cell r="G109">
            <v>3000</v>
          </cell>
          <cell r="H109">
            <v>3500</v>
          </cell>
          <cell r="I109">
            <v>357</v>
          </cell>
          <cell r="K109" t="str">
            <v>Instalación, reparación y mantenimiento de maquinaria, otros equipos y herramienta</v>
          </cell>
          <cell r="L109">
            <v>1878820</v>
          </cell>
          <cell r="M109">
            <v>0</v>
          </cell>
          <cell r="N109">
            <v>1878820</v>
          </cell>
          <cell r="O109">
            <v>0</v>
          </cell>
          <cell r="P109">
            <v>0</v>
          </cell>
          <cell r="Q109">
            <v>0</v>
          </cell>
          <cell r="R109">
            <v>1878820</v>
          </cell>
        </row>
        <row r="110">
          <cell r="A110">
            <v>55</v>
          </cell>
          <cell r="B110">
            <v>2017</v>
          </cell>
          <cell r="C110">
            <v>8300</v>
          </cell>
          <cell r="D110">
            <v>2</v>
          </cell>
          <cell r="E110">
            <v>3</v>
          </cell>
          <cell r="F110">
            <v>1</v>
          </cell>
          <cell r="G110">
            <v>3000</v>
          </cell>
          <cell r="H110">
            <v>3500</v>
          </cell>
          <cell r="I110">
            <v>357</v>
          </cell>
          <cell r="J110">
            <v>1</v>
          </cell>
          <cell r="K110" t="str">
            <v>Mantenimiento y conservación de maquinaria y equipo</v>
          </cell>
          <cell r="L110">
            <v>1878820</v>
          </cell>
          <cell r="M110">
            <v>0</v>
          </cell>
          <cell r="N110">
            <v>1878820</v>
          </cell>
          <cell r="O110">
            <v>0</v>
          </cell>
          <cell r="P110">
            <v>0</v>
          </cell>
          <cell r="Q110">
            <v>0</v>
          </cell>
          <cell r="R110">
            <v>1878820</v>
          </cell>
          <cell r="S110" t="str">
            <v>Servicio</v>
          </cell>
          <cell r="T110">
            <v>9</v>
          </cell>
          <cell r="V110" t="str">
            <v>FC</v>
          </cell>
        </row>
        <row r="111">
          <cell r="A111">
            <v>56</v>
          </cell>
          <cell r="B111">
            <v>2017</v>
          </cell>
          <cell r="C111">
            <v>8300</v>
          </cell>
          <cell r="D111">
            <v>2</v>
          </cell>
          <cell r="E111">
            <v>3</v>
          </cell>
          <cell r="F111">
            <v>1</v>
          </cell>
          <cell r="G111">
            <v>3000</v>
          </cell>
          <cell r="H111">
            <v>3700</v>
          </cell>
          <cell r="K111" t="str">
            <v>Servicios de Traslado y Viáticos</v>
          </cell>
          <cell r="L111">
            <v>0</v>
          </cell>
          <cell r="M111">
            <v>0</v>
          </cell>
          <cell r="N111">
            <v>0</v>
          </cell>
          <cell r="O111">
            <v>0</v>
          </cell>
          <cell r="P111">
            <v>0</v>
          </cell>
          <cell r="Q111">
            <v>0</v>
          </cell>
          <cell r="R111">
            <v>0</v>
          </cell>
        </row>
        <row r="112">
          <cell r="A112">
            <v>57</v>
          </cell>
          <cell r="B112">
            <v>2017</v>
          </cell>
          <cell r="C112">
            <v>8300</v>
          </cell>
          <cell r="D112">
            <v>2</v>
          </cell>
          <cell r="E112">
            <v>3</v>
          </cell>
          <cell r="F112">
            <v>1</v>
          </cell>
          <cell r="G112">
            <v>3000</v>
          </cell>
          <cell r="H112">
            <v>3700</v>
          </cell>
          <cell r="I112">
            <v>371</v>
          </cell>
          <cell r="K112" t="str">
            <v>Pasajes aéreos</v>
          </cell>
          <cell r="L112">
            <v>0</v>
          </cell>
          <cell r="M112">
            <v>0</v>
          </cell>
          <cell r="N112">
            <v>0</v>
          </cell>
          <cell r="O112">
            <v>0</v>
          </cell>
          <cell r="P112">
            <v>0</v>
          </cell>
          <cell r="Q112">
            <v>0</v>
          </cell>
          <cell r="R112">
            <v>0</v>
          </cell>
        </row>
        <row r="113">
          <cell r="A113">
            <v>58</v>
          </cell>
          <cell r="B113">
            <v>2017</v>
          </cell>
          <cell r="C113">
            <v>8300</v>
          </cell>
          <cell r="D113">
            <v>2</v>
          </cell>
          <cell r="E113">
            <v>3</v>
          </cell>
          <cell r="F113">
            <v>1</v>
          </cell>
          <cell r="G113">
            <v>3000</v>
          </cell>
          <cell r="H113">
            <v>3700</v>
          </cell>
          <cell r="I113">
            <v>371</v>
          </cell>
          <cell r="J113">
            <v>1</v>
          </cell>
          <cell r="K113" t="str">
            <v xml:space="preserve">Pasajes aéreos nacionales </v>
          </cell>
          <cell r="L113">
            <v>0</v>
          </cell>
          <cell r="M113">
            <v>0</v>
          </cell>
          <cell r="N113">
            <v>0</v>
          </cell>
          <cell r="O113">
            <v>0</v>
          </cell>
          <cell r="P113">
            <v>0</v>
          </cell>
          <cell r="Q113">
            <v>0</v>
          </cell>
          <cell r="R113">
            <v>0</v>
          </cell>
          <cell r="S113" t="str">
            <v>Traslado</v>
          </cell>
          <cell r="V113" t="str">
            <v>AE</v>
          </cell>
        </row>
        <row r="114">
          <cell r="A114">
            <v>59</v>
          </cell>
          <cell r="B114">
            <v>2017</v>
          </cell>
          <cell r="C114">
            <v>8300</v>
          </cell>
          <cell r="D114">
            <v>2</v>
          </cell>
          <cell r="E114">
            <v>3</v>
          </cell>
          <cell r="F114">
            <v>1</v>
          </cell>
          <cell r="G114">
            <v>3000</v>
          </cell>
          <cell r="H114">
            <v>3700</v>
          </cell>
          <cell r="I114">
            <v>372</v>
          </cell>
          <cell r="K114" t="str">
            <v>Pasajes terrestres</v>
          </cell>
          <cell r="L114">
            <v>0</v>
          </cell>
          <cell r="M114">
            <v>0</v>
          </cell>
          <cell r="N114">
            <v>0</v>
          </cell>
          <cell r="O114">
            <v>0</v>
          </cell>
          <cell r="P114">
            <v>0</v>
          </cell>
          <cell r="Q114">
            <v>0</v>
          </cell>
          <cell r="R114">
            <v>0</v>
          </cell>
        </row>
        <row r="115">
          <cell r="A115">
            <v>60</v>
          </cell>
          <cell r="B115">
            <v>2017</v>
          </cell>
          <cell r="C115">
            <v>8300</v>
          </cell>
          <cell r="D115">
            <v>2</v>
          </cell>
          <cell r="E115">
            <v>3</v>
          </cell>
          <cell r="F115">
            <v>1</v>
          </cell>
          <cell r="G115">
            <v>3000</v>
          </cell>
          <cell r="H115">
            <v>3700</v>
          </cell>
          <cell r="I115">
            <v>372</v>
          </cell>
          <cell r="J115">
            <v>1</v>
          </cell>
          <cell r="K115" t="str">
            <v xml:space="preserve">Pasajes terrestres nacionales </v>
          </cell>
          <cell r="L115">
            <v>0</v>
          </cell>
          <cell r="M115">
            <v>0</v>
          </cell>
          <cell r="N115">
            <v>0</v>
          </cell>
          <cell r="O115">
            <v>0</v>
          </cell>
          <cell r="P115">
            <v>0</v>
          </cell>
          <cell r="Q115">
            <v>0</v>
          </cell>
          <cell r="R115">
            <v>0</v>
          </cell>
          <cell r="S115" t="str">
            <v>Traslado</v>
          </cell>
          <cell r="V115" t="str">
            <v>AE</v>
          </cell>
        </row>
        <row r="116">
          <cell r="A116">
            <v>61</v>
          </cell>
          <cell r="B116">
            <v>2017</v>
          </cell>
          <cell r="C116">
            <v>8300</v>
          </cell>
          <cell r="D116">
            <v>2</v>
          </cell>
          <cell r="E116">
            <v>3</v>
          </cell>
          <cell r="F116">
            <v>1</v>
          </cell>
          <cell r="G116">
            <v>3000</v>
          </cell>
          <cell r="H116">
            <v>3700</v>
          </cell>
          <cell r="I116">
            <v>375</v>
          </cell>
          <cell r="K116" t="str">
            <v>Viáticos en el país</v>
          </cell>
          <cell r="L116">
            <v>0</v>
          </cell>
          <cell r="M116">
            <v>0</v>
          </cell>
          <cell r="N116">
            <v>0</v>
          </cell>
          <cell r="O116">
            <v>0</v>
          </cell>
          <cell r="P116">
            <v>0</v>
          </cell>
          <cell r="Q116">
            <v>0</v>
          </cell>
          <cell r="R116">
            <v>0</v>
          </cell>
        </row>
        <row r="117">
          <cell r="A117">
            <v>62</v>
          </cell>
          <cell r="B117">
            <v>2017</v>
          </cell>
          <cell r="C117">
            <v>8300</v>
          </cell>
          <cell r="D117">
            <v>2</v>
          </cell>
          <cell r="E117">
            <v>3</v>
          </cell>
          <cell r="F117">
            <v>1</v>
          </cell>
          <cell r="G117">
            <v>3000</v>
          </cell>
          <cell r="H117">
            <v>3700</v>
          </cell>
          <cell r="I117">
            <v>375</v>
          </cell>
          <cell r="J117">
            <v>1</v>
          </cell>
          <cell r="K117" t="str">
            <v xml:space="preserve">Viáticos nacionales </v>
          </cell>
          <cell r="L117">
            <v>0</v>
          </cell>
          <cell r="M117">
            <v>0</v>
          </cell>
          <cell r="N117">
            <v>0</v>
          </cell>
          <cell r="O117">
            <v>0</v>
          </cell>
          <cell r="P117">
            <v>0</v>
          </cell>
          <cell r="Q117">
            <v>0</v>
          </cell>
          <cell r="R117">
            <v>0</v>
          </cell>
          <cell r="S117" t="str">
            <v>Traslado</v>
          </cell>
          <cell r="V117" t="str">
            <v>AE</v>
          </cell>
        </row>
        <row r="118">
          <cell r="A118">
            <v>63</v>
          </cell>
          <cell r="B118">
            <v>2017</v>
          </cell>
          <cell r="C118">
            <v>8300</v>
          </cell>
          <cell r="D118">
            <v>2</v>
          </cell>
          <cell r="E118">
            <v>3</v>
          </cell>
          <cell r="F118">
            <v>1</v>
          </cell>
          <cell r="G118">
            <v>5000</v>
          </cell>
          <cell r="K118" t="str">
            <v>BIENES MUEBLES, INMUEBLES E INTANGIBLES</v>
          </cell>
          <cell r="L118">
            <v>14669781</v>
          </cell>
          <cell r="M118">
            <v>0</v>
          </cell>
          <cell r="N118">
            <v>14669781</v>
          </cell>
          <cell r="O118">
            <v>0</v>
          </cell>
          <cell r="P118">
            <v>0</v>
          </cell>
          <cell r="Q118">
            <v>0</v>
          </cell>
          <cell r="R118">
            <v>14669781</v>
          </cell>
        </row>
        <row r="119">
          <cell r="A119">
            <v>64</v>
          </cell>
          <cell r="B119">
            <v>2017</v>
          </cell>
          <cell r="C119">
            <v>8300</v>
          </cell>
          <cell r="D119">
            <v>2</v>
          </cell>
          <cell r="E119">
            <v>3</v>
          </cell>
          <cell r="F119">
            <v>1</v>
          </cell>
          <cell r="G119">
            <v>5000</v>
          </cell>
          <cell r="H119">
            <v>5100</v>
          </cell>
          <cell r="K119" t="str">
            <v>Mobiliario y Equipo de Administración</v>
          </cell>
          <cell r="L119">
            <v>5145823</v>
          </cell>
          <cell r="M119">
            <v>0</v>
          </cell>
          <cell r="N119">
            <v>5145823</v>
          </cell>
          <cell r="O119">
            <v>0</v>
          </cell>
          <cell r="P119">
            <v>0</v>
          </cell>
          <cell r="Q119">
            <v>0</v>
          </cell>
          <cell r="R119">
            <v>5145823</v>
          </cell>
        </row>
        <row r="120">
          <cell r="A120">
            <v>65</v>
          </cell>
          <cell r="B120">
            <v>2017</v>
          </cell>
          <cell r="C120">
            <v>8300</v>
          </cell>
          <cell r="D120">
            <v>2</v>
          </cell>
          <cell r="E120">
            <v>3</v>
          </cell>
          <cell r="F120">
            <v>1</v>
          </cell>
          <cell r="G120">
            <v>5000</v>
          </cell>
          <cell r="H120">
            <v>5100</v>
          </cell>
          <cell r="I120">
            <v>515</v>
          </cell>
          <cell r="K120" t="str">
            <v>Equipo de cómputo y de tecnologías de la información</v>
          </cell>
          <cell r="L120">
            <v>5079123</v>
          </cell>
          <cell r="M120">
            <v>0</v>
          </cell>
          <cell r="N120">
            <v>5079123</v>
          </cell>
          <cell r="O120">
            <v>0</v>
          </cell>
          <cell r="P120">
            <v>0</v>
          </cell>
          <cell r="Q120">
            <v>0</v>
          </cell>
          <cell r="R120">
            <v>5079123</v>
          </cell>
        </row>
        <row r="121">
          <cell r="A121">
            <v>66</v>
          </cell>
          <cell r="B121">
            <v>2017</v>
          </cell>
          <cell r="C121">
            <v>8300</v>
          </cell>
          <cell r="D121">
            <v>2</v>
          </cell>
          <cell r="E121">
            <v>3</v>
          </cell>
          <cell r="F121">
            <v>1</v>
          </cell>
          <cell r="G121">
            <v>5000</v>
          </cell>
          <cell r="H121">
            <v>5100</v>
          </cell>
          <cell r="I121">
            <v>515</v>
          </cell>
          <cell r="J121">
            <v>1</v>
          </cell>
          <cell r="K121" t="str">
            <v>Computadora de escritorio</v>
          </cell>
          <cell r="L121">
            <v>0</v>
          </cell>
          <cell r="M121">
            <v>0</v>
          </cell>
          <cell r="N121">
            <v>0</v>
          </cell>
          <cell r="O121">
            <v>0</v>
          </cell>
          <cell r="P121">
            <v>0</v>
          </cell>
          <cell r="Q121">
            <v>0</v>
          </cell>
          <cell r="R121">
            <v>0</v>
          </cell>
          <cell r="S121" t="str">
            <v>Pieza</v>
          </cell>
          <cell r="V121" t="str">
            <v>FC</v>
          </cell>
        </row>
        <row r="122">
          <cell r="A122">
            <v>67</v>
          </cell>
          <cell r="B122">
            <v>2017</v>
          </cell>
          <cell r="C122">
            <v>8300</v>
          </cell>
          <cell r="D122">
            <v>2</v>
          </cell>
          <cell r="E122">
            <v>3</v>
          </cell>
          <cell r="F122">
            <v>1</v>
          </cell>
          <cell r="G122">
            <v>5000</v>
          </cell>
          <cell r="H122">
            <v>5100</v>
          </cell>
          <cell r="I122">
            <v>515</v>
          </cell>
          <cell r="J122">
            <v>2</v>
          </cell>
          <cell r="K122" t="str">
            <v>Conmutador de datos (con o sin PoE)</v>
          </cell>
          <cell r="L122">
            <v>0</v>
          </cell>
          <cell r="M122">
            <v>0</v>
          </cell>
          <cell r="N122">
            <v>0</v>
          </cell>
          <cell r="O122">
            <v>0</v>
          </cell>
          <cell r="P122">
            <v>0</v>
          </cell>
          <cell r="Q122">
            <v>0</v>
          </cell>
          <cell r="R122">
            <v>0</v>
          </cell>
          <cell r="S122" t="str">
            <v>Pieza</v>
          </cell>
          <cell r="V122" t="str">
            <v>FC</v>
          </cell>
        </row>
        <row r="123">
          <cell r="A123">
            <v>68</v>
          </cell>
          <cell r="B123">
            <v>2017</v>
          </cell>
          <cell r="C123">
            <v>8300</v>
          </cell>
          <cell r="D123">
            <v>2</v>
          </cell>
          <cell r="E123">
            <v>3</v>
          </cell>
          <cell r="F123">
            <v>1</v>
          </cell>
          <cell r="G123">
            <v>5000</v>
          </cell>
          <cell r="H123">
            <v>5100</v>
          </cell>
          <cell r="I123">
            <v>515</v>
          </cell>
          <cell r="J123">
            <v>3</v>
          </cell>
          <cell r="K123" t="str">
            <v xml:space="preserve">Impresora </v>
          </cell>
          <cell r="L123">
            <v>0</v>
          </cell>
          <cell r="M123">
            <v>0</v>
          </cell>
          <cell r="N123">
            <v>0</v>
          </cell>
          <cell r="O123">
            <v>0</v>
          </cell>
          <cell r="P123">
            <v>0</v>
          </cell>
          <cell r="Q123">
            <v>0</v>
          </cell>
          <cell r="R123">
            <v>0</v>
          </cell>
          <cell r="S123" t="str">
            <v>Pieza</v>
          </cell>
          <cell r="V123" t="str">
            <v>FC</v>
          </cell>
        </row>
        <row r="124">
          <cell r="A124">
            <v>69</v>
          </cell>
          <cell r="B124">
            <v>2017</v>
          </cell>
          <cell r="C124">
            <v>8300</v>
          </cell>
          <cell r="D124">
            <v>2</v>
          </cell>
          <cell r="E124">
            <v>3</v>
          </cell>
          <cell r="F124">
            <v>1</v>
          </cell>
          <cell r="G124">
            <v>5000</v>
          </cell>
          <cell r="H124">
            <v>5100</v>
          </cell>
          <cell r="I124">
            <v>515</v>
          </cell>
          <cell r="J124">
            <v>4</v>
          </cell>
          <cell r="K124" t="str">
            <v>Ruteador</v>
          </cell>
          <cell r="L124">
            <v>0</v>
          </cell>
          <cell r="M124">
            <v>0</v>
          </cell>
          <cell r="N124">
            <v>0</v>
          </cell>
          <cell r="O124">
            <v>0</v>
          </cell>
          <cell r="P124">
            <v>0</v>
          </cell>
          <cell r="Q124">
            <v>0</v>
          </cell>
          <cell r="R124">
            <v>0</v>
          </cell>
          <cell r="S124" t="str">
            <v>Pieza</v>
          </cell>
          <cell r="V124" t="str">
            <v>FC</v>
          </cell>
        </row>
        <row r="125">
          <cell r="A125">
            <v>70</v>
          </cell>
          <cell r="B125">
            <v>2017</v>
          </cell>
          <cell r="C125">
            <v>8300</v>
          </cell>
          <cell r="D125">
            <v>2</v>
          </cell>
          <cell r="E125">
            <v>3</v>
          </cell>
          <cell r="F125">
            <v>1</v>
          </cell>
          <cell r="G125">
            <v>5000</v>
          </cell>
          <cell r="H125">
            <v>5100</v>
          </cell>
          <cell r="I125">
            <v>515</v>
          </cell>
          <cell r="J125">
            <v>5</v>
          </cell>
          <cell r="K125" t="str">
            <v xml:space="preserve">Servidor de Cómputo </v>
          </cell>
          <cell r="L125">
            <v>4480000</v>
          </cell>
          <cell r="M125">
            <v>0</v>
          </cell>
          <cell r="N125">
            <v>4480000</v>
          </cell>
          <cell r="O125">
            <v>0</v>
          </cell>
          <cell r="P125">
            <v>0</v>
          </cell>
          <cell r="Q125">
            <v>0</v>
          </cell>
          <cell r="R125" t="e">
            <v>#REF!</v>
          </cell>
          <cell r="S125" t="str">
            <v>Pieza</v>
          </cell>
          <cell r="T125">
            <v>2</v>
          </cell>
          <cell r="V125" t="str">
            <v>FC</v>
          </cell>
        </row>
        <row r="126">
          <cell r="A126">
            <v>71</v>
          </cell>
          <cell r="B126">
            <v>2017</v>
          </cell>
          <cell r="C126">
            <v>8300</v>
          </cell>
          <cell r="D126">
            <v>2</v>
          </cell>
          <cell r="E126">
            <v>3</v>
          </cell>
          <cell r="F126">
            <v>1</v>
          </cell>
          <cell r="G126">
            <v>5000</v>
          </cell>
          <cell r="H126">
            <v>5100</v>
          </cell>
          <cell r="I126">
            <v>515</v>
          </cell>
          <cell r="J126">
            <v>6</v>
          </cell>
          <cell r="K126" t="str">
            <v>Sistema de Seguridad Lógica (Firewall - hardware)</v>
          </cell>
          <cell r="L126">
            <v>0</v>
          </cell>
          <cell r="M126">
            <v>0</v>
          </cell>
          <cell r="N126">
            <v>0</v>
          </cell>
          <cell r="O126">
            <v>0</v>
          </cell>
          <cell r="P126">
            <v>0</v>
          </cell>
          <cell r="Q126">
            <v>0</v>
          </cell>
          <cell r="R126">
            <v>0</v>
          </cell>
          <cell r="S126" t="str">
            <v>Sistema</v>
          </cell>
          <cell r="V126" t="str">
            <v>FC</v>
          </cell>
        </row>
        <row r="127">
          <cell r="A127">
            <v>72</v>
          </cell>
          <cell r="B127">
            <v>2017</v>
          </cell>
          <cell r="C127">
            <v>8300</v>
          </cell>
          <cell r="D127">
            <v>2</v>
          </cell>
          <cell r="E127">
            <v>3</v>
          </cell>
          <cell r="F127">
            <v>1</v>
          </cell>
          <cell r="G127">
            <v>5000</v>
          </cell>
          <cell r="H127">
            <v>5100</v>
          </cell>
          <cell r="I127">
            <v>515</v>
          </cell>
          <cell r="J127">
            <v>7</v>
          </cell>
          <cell r="K127" t="str">
            <v>Rack de cuatro postes tipo gabinete con accesorios</v>
          </cell>
          <cell r="L127">
            <v>0</v>
          </cell>
          <cell r="M127">
            <v>0</v>
          </cell>
          <cell r="N127">
            <v>0</v>
          </cell>
          <cell r="O127">
            <v>0</v>
          </cell>
          <cell r="P127">
            <v>0</v>
          </cell>
          <cell r="Q127">
            <v>0</v>
          </cell>
          <cell r="R127">
            <v>0</v>
          </cell>
          <cell r="S127" t="str">
            <v>Pieza</v>
          </cell>
          <cell r="V127" t="str">
            <v>FC</v>
          </cell>
        </row>
        <row r="128">
          <cell r="A128">
            <v>73</v>
          </cell>
          <cell r="B128">
            <v>2017</v>
          </cell>
          <cell r="C128">
            <v>8300</v>
          </cell>
          <cell r="D128">
            <v>2</v>
          </cell>
          <cell r="E128">
            <v>3</v>
          </cell>
          <cell r="F128">
            <v>1</v>
          </cell>
          <cell r="G128">
            <v>5000</v>
          </cell>
          <cell r="H128">
            <v>5100</v>
          </cell>
          <cell r="I128">
            <v>515</v>
          </cell>
          <cell r="J128">
            <v>8</v>
          </cell>
          <cell r="K128" t="str">
            <v>Unidad de protección y respaldo de energía (UPS)</v>
          </cell>
          <cell r="L128">
            <v>599123</v>
          </cell>
          <cell r="M128">
            <v>0</v>
          </cell>
          <cell r="N128">
            <v>599123</v>
          </cell>
          <cell r="O128">
            <v>0</v>
          </cell>
          <cell r="P128">
            <v>0</v>
          </cell>
          <cell r="Q128">
            <v>0</v>
          </cell>
          <cell r="R128">
            <v>599123</v>
          </cell>
          <cell r="S128" t="str">
            <v>Pieza</v>
          </cell>
          <cell r="T128">
            <v>1</v>
          </cell>
          <cell r="V128" t="str">
            <v>FC</v>
          </cell>
        </row>
        <row r="129">
          <cell r="A129">
            <v>74</v>
          </cell>
          <cell r="B129">
            <v>2017</v>
          </cell>
          <cell r="C129">
            <v>8300</v>
          </cell>
          <cell r="D129">
            <v>2</v>
          </cell>
          <cell r="E129">
            <v>3</v>
          </cell>
          <cell r="F129">
            <v>1</v>
          </cell>
          <cell r="G129">
            <v>5000</v>
          </cell>
          <cell r="H129">
            <v>5100</v>
          </cell>
          <cell r="I129">
            <v>519</v>
          </cell>
          <cell r="K129" t="str">
            <v>Otros mobiliarios y equipos de administración</v>
          </cell>
          <cell r="L129">
            <v>66700</v>
          </cell>
          <cell r="M129">
            <v>0</v>
          </cell>
          <cell r="N129">
            <v>66700</v>
          </cell>
          <cell r="O129">
            <v>0</v>
          </cell>
          <cell r="P129">
            <v>0</v>
          </cell>
          <cell r="Q129">
            <v>0</v>
          </cell>
          <cell r="R129">
            <v>66700</v>
          </cell>
        </row>
        <row r="130">
          <cell r="A130">
            <v>75</v>
          </cell>
          <cell r="B130">
            <v>2017</v>
          </cell>
          <cell r="C130">
            <v>8300</v>
          </cell>
          <cell r="D130">
            <v>2</v>
          </cell>
          <cell r="E130">
            <v>3</v>
          </cell>
          <cell r="F130">
            <v>1</v>
          </cell>
          <cell r="G130">
            <v>5000</v>
          </cell>
          <cell r="H130">
            <v>5100</v>
          </cell>
          <cell r="I130">
            <v>519</v>
          </cell>
          <cell r="J130">
            <v>1</v>
          </cell>
          <cell r="K130" t="str">
            <v>Aire acondicionado (Minisplit)</v>
          </cell>
          <cell r="L130">
            <v>66700</v>
          </cell>
          <cell r="M130">
            <v>0</v>
          </cell>
          <cell r="N130">
            <v>66700</v>
          </cell>
          <cell r="O130">
            <v>0</v>
          </cell>
          <cell r="P130">
            <v>0</v>
          </cell>
          <cell r="Q130">
            <v>0</v>
          </cell>
          <cell r="R130">
            <v>66700</v>
          </cell>
          <cell r="S130" t="str">
            <v>Pieza</v>
          </cell>
          <cell r="T130">
            <v>5</v>
          </cell>
          <cell r="V130" t="str">
            <v>FC</v>
          </cell>
        </row>
        <row r="131">
          <cell r="A131">
            <v>76</v>
          </cell>
          <cell r="B131">
            <v>2017</v>
          </cell>
          <cell r="C131">
            <v>8300</v>
          </cell>
          <cell r="D131">
            <v>2</v>
          </cell>
          <cell r="E131">
            <v>3</v>
          </cell>
          <cell r="F131">
            <v>1</v>
          </cell>
          <cell r="G131">
            <v>5000</v>
          </cell>
          <cell r="H131">
            <v>5100</v>
          </cell>
          <cell r="I131">
            <v>519</v>
          </cell>
          <cell r="J131">
            <v>2</v>
          </cell>
          <cell r="K131" t="str">
            <v>Equipo de detección de incendio, alarma y voceo</v>
          </cell>
          <cell r="L131">
            <v>0</v>
          </cell>
          <cell r="M131">
            <v>0</v>
          </cell>
          <cell r="N131">
            <v>0</v>
          </cell>
          <cell r="O131">
            <v>0</v>
          </cell>
          <cell r="P131">
            <v>0</v>
          </cell>
          <cell r="Q131">
            <v>0</v>
          </cell>
          <cell r="R131">
            <v>0</v>
          </cell>
          <cell r="S131" t="str">
            <v>Pieza</v>
          </cell>
          <cell r="V131" t="str">
            <v>FC</v>
          </cell>
        </row>
        <row r="132">
          <cell r="A132">
            <v>77</v>
          </cell>
          <cell r="B132">
            <v>2017</v>
          </cell>
          <cell r="C132">
            <v>8300</v>
          </cell>
          <cell r="D132">
            <v>2</v>
          </cell>
          <cell r="E132">
            <v>3</v>
          </cell>
          <cell r="F132">
            <v>1</v>
          </cell>
          <cell r="G132">
            <v>5000</v>
          </cell>
          <cell r="H132">
            <v>5100</v>
          </cell>
          <cell r="I132">
            <v>519</v>
          </cell>
          <cell r="J132">
            <v>3</v>
          </cell>
          <cell r="K132" t="str">
            <v xml:space="preserve">Sistema de control de acceso </v>
          </cell>
          <cell r="L132">
            <v>0</v>
          </cell>
          <cell r="M132">
            <v>0</v>
          </cell>
          <cell r="N132">
            <v>0</v>
          </cell>
          <cell r="O132">
            <v>0</v>
          </cell>
          <cell r="P132">
            <v>0</v>
          </cell>
          <cell r="Q132">
            <v>0</v>
          </cell>
          <cell r="R132">
            <v>0</v>
          </cell>
          <cell r="S132" t="str">
            <v>Pieza</v>
          </cell>
          <cell r="V132" t="str">
            <v>FC</v>
          </cell>
        </row>
        <row r="133">
          <cell r="A133">
            <v>78</v>
          </cell>
          <cell r="B133">
            <v>2017</v>
          </cell>
          <cell r="C133">
            <v>8300</v>
          </cell>
          <cell r="D133">
            <v>2</v>
          </cell>
          <cell r="E133">
            <v>3</v>
          </cell>
          <cell r="F133">
            <v>1</v>
          </cell>
          <cell r="G133">
            <v>5000</v>
          </cell>
          <cell r="H133">
            <v>5400</v>
          </cell>
          <cell r="K133" t="str">
            <v>Vehículos y Equipo de Transporte</v>
          </cell>
          <cell r="L133">
            <v>0</v>
          </cell>
          <cell r="M133">
            <v>0</v>
          </cell>
          <cell r="N133">
            <v>0</v>
          </cell>
          <cell r="O133">
            <v>0</v>
          </cell>
          <cell r="P133">
            <v>0</v>
          </cell>
          <cell r="Q133">
            <v>0</v>
          </cell>
          <cell r="R133">
            <v>0</v>
          </cell>
        </row>
        <row r="134">
          <cell r="A134">
            <v>79</v>
          </cell>
          <cell r="B134">
            <v>2017</v>
          </cell>
          <cell r="C134">
            <v>8300</v>
          </cell>
          <cell r="D134">
            <v>2</v>
          </cell>
          <cell r="E134">
            <v>3</v>
          </cell>
          <cell r="F134">
            <v>1</v>
          </cell>
          <cell r="G134">
            <v>5000</v>
          </cell>
          <cell r="H134">
            <v>5400</v>
          </cell>
          <cell r="I134">
            <v>541</v>
          </cell>
          <cell r="K134" t="str">
            <v>Vehículos y equipo terrestre</v>
          </cell>
          <cell r="L134">
            <v>0</v>
          </cell>
          <cell r="M134">
            <v>0</v>
          </cell>
          <cell r="N134">
            <v>0</v>
          </cell>
          <cell r="O134">
            <v>0</v>
          </cell>
          <cell r="P134">
            <v>0</v>
          </cell>
          <cell r="Q134">
            <v>0</v>
          </cell>
          <cell r="R134">
            <v>0</v>
          </cell>
        </row>
        <row r="135">
          <cell r="A135">
            <v>80</v>
          </cell>
          <cell r="B135">
            <v>2017</v>
          </cell>
          <cell r="C135">
            <v>8300</v>
          </cell>
          <cell r="D135">
            <v>2</v>
          </cell>
          <cell r="E135">
            <v>3</v>
          </cell>
          <cell r="F135">
            <v>1</v>
          </cell>
          <cell r="G135">
            <v>5000</v>
          </cell>
          <cell r="H135">
            <v>5400</v>
          </cell>
          <cell r="I135">
            <v>541</v>
          </cell>
          <cell r="J135">
            <v>1</v>
          </cell>
          <cell r="K135" t="str">
            <v>Vehículo  (Pick Up de doble cabina, 4x4)</v>
          </cell>
          <cell r="L135">
            <v>0</v>
          </cell>
          <cell r="M135">
            <v>0</v>
          </cell>
          <cell r="N135">
            <v>0</v>
          </cell>
          <cell r="O135">
            <v>0</v>
          </cell>
          <cell r="P135">
            <v>0</v>
          </cell>
          <cell r="Q135">
            <v>0</v>
          </cell>
          <cell r="R135">
            <v>0</v>
          </cell>
          <cell r="S135" t="str">
            <v>Pieza</v>
          </cell>
          <cell r="V135" t="str">
            <v>AE</v>
          </cell>
        </row>
        <row r="136">
          <cell r="A136">
            <v>81</v>
          </cell>
          <cell r="B136">
            <v>2017</v>
          </cell>
          <cell r="C136">
            <v>8300</v>
          </cell>
          <cell r="D136">
            <v>2</v>
          </cell>
          <cell r="E136">
            <v>3</v>
          </cell>
          <cell r="F136">
            <v>1</v>
          </cell>
          <cell r="G136">
            <v>5000</v>
          </cell>
          <cell r="H136">
            <v>5600</v>
          </cell>
          <cell r="K136" t="str">
            <v>Maquinaria, Otros Equipos y Herramientas</v>
          </cell>
          <cell r="L136">
            <v>9523958</v>
          </cell>
          <cell r="M136">
            <v>0</v>
          </cell>
          <cell r="N136">
            <v>9523958</v>
          </cell>
          <cell r="O136">
            <v>0</v>
          </cell>
          <cell r="P136">
            <v>0</v>
          </cell>
          <cell r="Q136">
            <v>0</v>
          </cell>
          <cell r="R136">
            <v>9523958</v>
          </cell>
        </row>
        <row r="137">
          <cell r="A137">
            <v>82</v>
          </cell>
          <cell r="B137">
            <v>2017</v>
          </cell>
          <cell r="C137">
            <v>8300</v>
          </cell>
          <cell r="D137">
            <v>2</v>
          </cell>
          <cell r="E137">
            <v>3</v>
          </cell>
          <cell r="F137">
            <v>1</v>
          </cell>
          <cell r="G137">
            <v>5000</v>
          </cell>
          <cell r="H137">
            <v>5600</v>
          </cell>
          <cell r="I137">
            <v>562</v>
          </cell>
          <cell r="K137" t="str">
            <v>Maquinaria y equipo industrial</v>
          </cell>
          <cell r="L137">
            <v>11801</v>
          </cell>
          <cell r="M137">
            <v>0</v>
          </cell>
          <cell r="N137">
            <v>11801</v>
          </cell>
          <cell r="O137">
            <v>0</v>
          </cell>
          <cell r="P137">
            <v>0</v>
          </cell>
          <cell r="Q137">
            <v>0</v>
          </cell>
          <cell r="R137">
            <v>11801</v>
          </cell>
        </row>
        <row r="138">
          <cell r="A138">
            <v>83</v>
          </cell>
          <cell r="B138">
            <v>2017</v>
          </cell>
          <cell r="C138">
            <v>8300</v>
          </cell>
          <cell r="D138">
            <v>2</v>
          </cell>
          <cell r="E138">
            <v>3</v>
          </cell>
          <cell r="F138">
            <v>1</v>
          </cell>
          <cell r="G138">
            <v>5000</v>
          </cell>
          <cell r="H138">
            <v>5600</v>
          </cell>
          <cell r="I138">
            <v>562</v>
          </cell>
          <cell r="J138">
            <v>1</v>
          </cell>
          <cell r="K138" t="str">
            <v>Aspiradora industrial/semi industrial</v>
          </cell>
          <cell r="L138">
            <v>11801</v>
          </cell>
          <cell r="M138">
            <v>0</v>
          </cell>
          <cell r="N138">
            <v>11801</v>
          </cell>
          <cell r="O138">
            <v>0</v>
          </cell>
          <cell r="P138">
            <v>0</v>
          </cell>
          <cell r="Q138">
            <v>0</v>
          </cell>
          <cell r="R138">
            <v>11801</v>
          </cell>
          <cell r="S138" t="str">
            <v>Pieza</v>
          </cell>
          <cell r="T138">
            <v>1</v>
          </cell>
          <cell r="V138" t="str">
            <v>FC</v>
          </cell>
        </row>
        <row r="139">
          <cell r="A139">
            <v>84</v>
          </cell>
          <cell r="B139">
            <v>2017</v>
          </cell>
          <cell r="C139">
            <v>8300</v>
          </cell>
          <cell r="D139">
            <v>2</v>
          </cell>
          <cell r="E139">
            <v>3</v>
          </cell>
          <cell r="F139">
            <v>1</v>
          </cell>
          <cell r="G139">
            <v>5000</v>
          </cell>
          <cell r="H139">
            <v>5600</v>
          </cell>
          <cell r="I139">
            <v>564</v>
          </cell>
          <cell r="K139" t="str">
            <v>Sistemas de aire acondicionado, calefacción y de refrigeración industrial y comercial</v>
          </cell>
          <cell r="L139">
            <v>0</v>
          </cell>
          <cell r="M139">
            <v>0</v>
          </cell>
          <cell r="N139">
            <v>0</v>
          </cell>
          <cell r="O139">
            <v>0</v>
          </cell>
          <cell r="P139">
            <v>0</v>
          </cell>
          <cell r="Q139">
            <v>0</v>
          </cell>
          <cell r="R139">
            <v>0</v>
          </cell>
        </row>
        <row r="140">
          <cell r="A140">
            <v>85</v>
          </cell>
          <cell r="B140">
            <v>2017</v>
          </cell>
          <cell r="C140">
            <v>8300</v>
          </cell>
          <cell r="D140">
            <v>2</v>
          </cell>
          <cell r="E140">
            <v>3</v>
          </cell>
          <cell r="F140">
            <v>1</v>
          </cell>
          <cell r="G140">
            <v>5000</v>
          </cell>
          <cell r="H140">
            <v>5600</v>
          </cell>
          <cell r="I140">
            <v>564</v>
          </cell>
          <cell r="J140">
            <v>1</v>
          </cell>
          <cell r="K140" t="str">
            <v>Aire acondicionado de precisión</v>
          </cell>
          <cell r="L140">
            <v>0</v>
          </cell>
          <cell r="M140">
            <v>0</v>
          </cell>
          <cell r="N140">
            <v>0</v>
          </cell>
          <cell r="O140">
            <v>0</v>
          </cell>
          <cell r="P140">
            <v>0</v>
          </cell>
          <cell r="Q140">
            <v>0</v>
          </cell>
          <cell r="R140">
            <v>0</v>
          </cell>
          <cell r="S140" t="str">
            <v>Pieza</v>
          </cell>
          <cell r="V140" t="str">
            <v>FC</v>
          </cell>
        </row>
        <row r="141">
          <cell r="A141">
            <v>86</v>
          </cell>
          <cell r="B141">
            <v>2017</v>
          </cell>
          <cell r="C141">
            <v>8300</v>
          </cell>
          <cell r="D141">
            <v>2</v>
          </cell>
          <cell r="E141">
            <v>3</v>
          </cell>
          <cell r="F141">
            <v>1</v>
          </cell>
          <cell r="G141">
            <v>5000</v>
          </cell>
          <cell r="H141">
            <v>5600</v>
          </cell>
          <cell r="I141">
            <v>565</v>
          </cell>
          <cell r="K141" t="str">
            <v>Equipo de comunicación y telecomunicación</v>
          </cell>
          <cell r="L141">
            <v>6705144</v>
          </cell>
          <cell r="M141">
            <v>0</v>
          </cell>
          <cell r="N141">
            <v>6705144</v>
          </cell>
          <cell r="O141">
            <v>0</v>
          </cell>
          <cell r="P141">
            <v>0</v>
          </cell>
          <cell r="Q141">
            <v>0</v>
          </cell>
          <cell r="R141">
            <v>6705144</v>
          </cell>
        </row>
        <row r="142">
          <cell r="A142">
            <v>87</v>
          </cell>
          <cell r="B142">
            <v>2017</v>
          </cell>
          <cell r="C142">
            <v>8300</v>
          </cell>
          <cell r="D142">
            <v>2</v>
          </cell>
          <cell r="E142">
            <v>3</v>
          </cell>
          <cell r="F142">
            <v>1</v>
          </cell>
          <cell r="G142">
            <v>5000</v>
          </cell>
          <cell r="H142">
            <v>5600</v>
          </cell>
          <cell r="I142">
            <v>565</v>
          </cell>
          <cell r="J142">
            <v>1</v>
          </cell>
          <cell r="K142" t="str">
            <v>Ampliación de canales para repetidor digital troncalizado (a 8, 12, 16)</v>
          </cell>
          <cell r="L142">
            <v>0</v>
          </cell>
          <cell r="M142">
            <v>0</v>
          </cell>
          <cell r="N142">
            <v>0</v>
          </cell>
          <cell r="P142">
            <v>0</v>
          </cell>
          <cell r="Q142">
            <v>0</v>
          </cell>
          <cell r="R142">
            <v>0</v>
          </cell>
          <cell r="S142" t="str">
            <v>Pieza</v>
          </cell>
          <cell r="V142" t="str">
            <v>FC</v>
          </cell>
        </row>
        <row r="143">
          <cell r="A143">
            <v>88</v>
          </cell>
          <cell r="B143">
            <v>2017</v>
          </cell>
          <cell r="C143">
            <v>8300</v>
          </cell>
          <cell r="D143">
            <v>2</v>
          </cell>
          <cell r="E143">
            <v>3</v>
          </cell>
          <cell r="F143">
            <v>1</v>
          </cell>
          <cell r="G143">
            <v>5000</v>
          </cell>
          <cell r="H143">
            <v>5600</v>
          </cell>
          <cell r="I143">
            <v>565</v>
          </cell>
          <cell r="J143">
            <v>2</v>
          </cell>
          <cell r="K143" t="str">
            <v>Banco de baterías UPS</v>
          </cell>
          <cell r="L143">
            <v>0</v>
          </cell>
          <cell r="M143">
            <v>0</v>
          </cell>
          <cell r="N143">
            <v>0</v>
          </cell>
          <cell r="P143">
            <v>0</v>
          </cell>
          <cell r="Q143">
            <v>0</v>
          </cell>
          <cell r="R143">
            <v>0</v>
          </cell>
          <cell r="S143" t="str">
            <v>Pieza</v>
          </cell>
          <cell r="V143" t="str">
            <v>FC</v>
          </cell>
        </row>
        <row r="144">
          <cell r="A144">
            <v>89</v>
          </cell>
          <cell r="B144">
            <v>2017</v>
          </cell>
          <cell r="C144">
            <v>8300</v>
          </cell>
          <cell r="D144">
            <v>2</v>
          </cell>
          <cell r="E144">
            <v>3</v>
          </cell>
          <cell r="F144">
            <v>1</v>
          </cell>
          <cell r="G144">
            <v>5000</v>
          </cell>
          <cell r="H144">
            <v>5600</v>
          </cell>
          <cell r="I144">
            <v>565</v>
          </cell>
          <cell r="J144">
            <v>3</v>
          </cell>
          <cell r="K144" t="str">
            <v>Batería para terminal digital portátil (radio portátil)</v>
          </cell>
          <cell r="L144">
            <v>893163</v>
          </cell>
          <cell r="M144">
            <v>0</v>
          </cell>
          <cell r="N144">
            <v>893163</v>
          </cell>
          <cell r="P144">
            <v>0</v>
          </cell>
          <cell r="Q144">
            <v>0</v>
          </cell>
          <cell r="R144">
            <v>893163</v>
          </cell>
          <cell r="S144" t="str">
            <v>Pieza</v>
          </cell>
          <cell r="T144">
            <v>800</v>
          </cell>
          <cell r="V144" t="str">
            <v>FC</v>
          </cell>
        </row>
        <row r="145">
          <cell r="A145">
            <v>90</v>
          </cell>
          <cell r="B145">
            <v>2017</v>
          </cell>
          <cell r="C145">
            <v>8300</v>
          </cell>
          <cell r="D145">
            <v>2</v>
          </cell>
          <cell r="E145">
            <v>3</v>
          </cell>
          <cell r="F145">
            <v>1</v>
          </cell>
          <cell r="G145">
            <v>5000</v>
          </cell>
          <cell r="H145">
            <v>5600</v>
          </cell>
          <cell r="I145">
            <v>565</v>
          </cell>
          <cell r="J145">
            <v>4</v>
          </cell>
          <cell r="K145" t="str">
            <v xml:space="preserve">Conmutador de radiocomunicación </v>
          </cell>
          <cell r="M145">
            <v>0</v>
          </cell>
          <cell r="N145">
            <v>0</v>
          </cell>
          <cell r="P145">
            <v>0</v>
          </cell>
          <cell r="Q145">
            <v>0</v>
          </cell>
          <cell r="R145">
            <v>0</v>
          </cell>
          <cell r="S145" t="str">
            <v>Pieza</v>
          </cell>
          <cell r="V145" t="str">
            <v>FC</v>
          </cell>
        </row>
        <row r="146">
          <cell r="A146">
            <v>91</v>
          </cell>
          <cell r="B146">
            <v>2017</v>
          </cell>
          <cell r="C146">
            <v>8300</v>
          </cell>
          <cell r="D146">
            <v>2</v>
          </cell>
          <cell r="E146">
            <v>3</v>
          </cell>
          <cell r="F146">
            <v>1</v>
          </cell>
          <cell r="G146">
            <v>5000</v>
          </cell>
          <cell r="H146">
            <v>5600</v>
          </cell>
          <cell r="I146">
            <v>565</v>
          </cell>
          <cell r="J146">
            <v>5</v>
          </cell>
          <cell r="K146" t="str">
            <v>Equipo de enlaces de microondas e inalámbricos 4.9 GHz</v>
          </cell>
          <cell r="M146">
            <v>0</v>
          </cell>
          <cell r="N146">
            <v>0</v>
          </cell>
          <cell r="P146">
            <v>0</v>
          </cell>
          <cell r="Q146">
            <v>0</v>
          </cell>
          <cell r="R146">
            <v>0</v>
          </cell>
          <cell r="S146" t="str">
            <v>Pieza</v>
          </cell>
          <cell r="V146" t="str">
            <v>FC</v>
          </cell>
        </row>
        <row r="147">
          <cell r="A147">
            <v>92</v>
          </cell>
          <cell r="B147">
            <v>2017</v>
          </cell>
          <cell r="C147">
            <v>8300</v>
          </cell>
          <cell r="D147">
            <v>2</v>
          </cell>
          <cell r="E147">
            <v>3</v>
          </cell>
          <cell r="F147">
            <v>1</v>
          </cell>
          <cell r="G147">
            <v>5000</v>
          </cell>
          <cell r="H147">
            <v>5600</v>
          </cell>
          <cell r="I147">
            <v>565</v>
          </cell>
          <cell r="J147">
            <v>6</v>
          </cell>
          <cell r="K147" t="str">
            <v>Equipo de grabación de voz para radiocomunicación</v>
          </cell>
          <cell r="M147">
            <v>0</v>
          </cell>
          <cell r="N147">
            <v>0</v>
          </cell>
          <cell r="P147">
            <v>0</v>
          </cell>
          <cell r="Q147">
            <v>0</v>
          </cell>
          <cell r="R147">
            <v>0</v>
          </cell>
          <cell r="S147" t="str">
            <v>Pieza</v>
          </cell>
          <cell r="V147" t="str">
            <v>FC</v>
          </cell>
        </row>
        <row r="148">
          <cell r="A148">
            <v>93</v>
          </cell>
          <cell r="B148">
            <v>2017</v>
          </cell>
          <cell r="C148">
            <v>8300</v>
          </cell>
          <cell r="D148">
            <v>2</v>
          </cell>
          <cell r="E148">
            <v>3</v>
          </cell>
          <cell r="F148">
            <v>1</v>
          </cell>
          <cell r="G148">
            <v>5000</v>
          </cell>
          <cell r="H148">
            <v>5600</v>
          </cell>
          <cell r="I148">
            <v>565</v>
          </cell>
          <cell r="J148">
            <v>7</v>
          </cell>
          <cell r="K148" t="str">
            <v>Equipo de radio para despacho</v>
          </cell>
          <cell r="M148">
            <v>0</v>
          </cell>
          <cell r="N148">
            <v>0</v>
          </cell>
          <cell r="P148">
            <v>0</v>
          </cell>
          <cell r="Q148">
            <v>0</v>
          </cell>
          <cell r="R148">
            <v>0</v>
          </cell>
          <cell r="S148" t="str">
            <v>Pieza</v>
          </cell>
          <cell r="V148" t="str">
            <v>FC</v>
          </cell>
        </row>
        <row r="149">
          <cell r="A149">
            <v>94</v>
          </cell>
          <cell r="B149">
            <v>2017</v>
          </cell>
          <cell r="C149">
            <v>8300</v>
          </cell>
          <cell r="D149">
            <v>2</v>
          </cell>
          <cell r="E149">
            <v>3</v>
          </cell>
          <cell r="F149">
            <v>1</v>
          </cell>
          <cell r="G149">
            <v>5000</v>
          </cell>
          <cell r="H149">
            <v>5600</v>
          </cell>
          <cell r="I149">
            <v>565</v>
          </cell>
          <cell r="J149">
            <v>8</v>
          </cell>
          <cell r="K149" t="str">
            <v>Equipo de Telemetría</v>
          </cell>
          <cell r="L149">
            <v>309755</v>
          </cell>
          <cell r="M149">
            <v>0</v>
          </cell>
          <cell r="N149">
            <v>309755</v>
          </cell>
          <cell r="P149">
            <v>0</v>
          </cell>
          <cell r="Q149">
            <v>0</v>
          </cell>
          <cell r="R149">
            <v>309755</v>
          </cell>
          <cell r="S149" t="str">
            <v>Equipo/
Pieza</v>
          </cell>
          <cell r="T149">
            <v>1</v>
          </cell>
          <cell r="V149" t="str">
            <v>FC</v>
          </cell>
        </row>
        <row r="150">
          <cell r="A150">
            <v>95</v>
          </cell>
          <cell r="B150">
            <v>2017</v>
          </cell>
          <cell r="C150">
            <v>8300</v>
          </cell>
          <cell r="D150">
            <v>2</v>
          </cell>
          <cell r="E150">
            <v>3</v>
          </cell>
          <cell r="F150">
            <v>1</v>
          </cell>
          <cell r="G150">
            <v>5000</v>
          </cell>
          <cell r="H150">
            <v>5600</v>
          </cell>
          <cell r="I150">
            <v>565</v>
          </cell>
          <cell r="J150">
            <v>9</v>
          </cell>
          <cell r="K150" t="str">
            <v xml:space="preserve">Equipo GPS </v>
          </cell>
          <cell r="L150">
            <v>0</v>
          </cell>
          <cell r="M150">
            <v>0</v>
          </cell>
          <cell r="N150">
            <v>0</v>
          </cell>
          <cell r="P150">
            <v>0</v>
          </cell>
          <cell r="Q150">
            <v>0</v>
          </cell>
          <cell r="R150">
            <v>0</v>
          </cell>
          <cell r="S150" t="str">
            <v>Equipo/
Pieza</v>
          </cell>
          <cell r="V150" t="str">
            <v>FC</v>
          </cell>
        </row>
        <row r="151">
          <cell r="A151">
            <v>96</v>
          </cell>
          <cell r="B151">
            <v>2017</v>
          </cell>
          <cell r="C151">
            <v>8300</v>
          </cell>
          <cell r="D151">
            <v>2</v>
          </cell>
          <cell r="E151">
            <v>3</v>
          </cell>
          <cell r="F151">
            <v>1</v>
          </cell>
          <cell r="G151">
            <v>5000</v>
          </cell>
          <cell r="H151">
            <v>5600</v>
          </cell>
          <cell r="I151">
            <v>565</v>
          </cell>
          <cell r="J151">
            <v>10</v>
          </cell>
          <cell r="K151" t="str">
            <v>Refacciones para terminales digitales móviles</v>
          </cell>
          <cell r="L151">
            <v>90552</v>
          </cell>
          <cell r="M151">
            <v>0</v>
          </cell>
          <cell r="N151">
            <v>90552</v>
          </cell>
          <cell r="P151">
            <v>0</v>
          </cell>
          <cell r="Q151">
            <v>0</v>
          </cell>
          <cell r="R151">
            <v>90552</v>
          </cell>
          <cell r="S151" t="str">
            <v>Equipo/
Pieza</v>
          </cell>
          <cell r="T151">
            <v>23</v>
          </cell>
          <cell r="V151" t="str">
            <v>FC</v>
          </cell>
        </row>
        <row r="152">
          <cell r="A152">
            <v>97</v>
          </cell>
          <cell r="B152">
            <v>2017</v>
          </cell>
          <cell r="C152">
            <v>8300</v>
          </cell>
          <cell r="D152">
            <v>2</v>
          </cell>
          <cell r="E152">
            <v>3</v>
          </cell>
          <cell r="F152">
            <v>1</v>
          </cell>
          <cell r="G152">
            <v>5000</v>
          </cell>
          <cell r="H152">
            <v>5600</v>
          </cell>
          <cell r="I152">
            <v>565</v>
          </cell>
          <cell r="J152">
            <v>11</v>
          </cell>
          <cell r="K152" t="str">
            <v>Refacciones para terminales digitales portátiles</v>
          </cell>
          <cell r="L152">
            <v>423609</v>
          </cell>
          <cell r="M152">
            <v>0</v>
          </cell>
          <cell r="N152">
            <v>423609</v>
          </cell>
          <cell r="P152">
            <v>0</v>
          </cell>
          <cell r="Q152">
            <v>0</v>
          </cell>
          <cell r="R152">
            <v>423609</v>
          </cell>
          <cell r="S152" t="str">
            <v>Equipo/
Pieza</v>
          </cell>
          <cell r="T152">
            <v>1000</v>
          </cell>
          <cell r="V152" t="str">
            <v>FC</v>
          </cell>
        </row>
        <row r="153">
          <cell r="A153">
            <v>98</v>
          </cell>
          <cell r="B153">
            <v>2017</v>
          </cell>
          <cell r="C153">
            <v>8300</v>
          </cell>
          <cell r="D153">
            <v>2</v>
          </cell>
          <cell r="E153">
            <v>3</v>
          </cell>
          <cell r="F153">
            <v>1</v>
          </cell>
          <cell r="G153">
            <v>5000</v>
          </cell>
          <cell r="H153">
            <v>5600</v>
          </cell>
          <cell r="I153">
            <v>565</v>
          </cell>
          <cell r="J153">
            <v>12</v>
          </cell>
          <cell r="K153" t="str">
            <v>Repetidor de radiocomunicación</v>
          </cell>
          <cell r="M153">
            <v>0</v>
          </cell>
          <cell r="N153">
            <v>0</v>
          </cell>
          <cell r="P153">
            <v>0</v>
          </cell>
          <cell r="Q153">
            <v>0</v>
          </cell>
          <cell r="R153">
            <v>0</v>
          </cell>
          <cell r="S153" t="str">
            <v>Pieza</v>
          </cell>
          <cell r="V153" t="str">
            <v>FC</v>
          </cell>
        </row>
        <row r="154">
          <cell r="A154">
            <v>99</v>
          </cell>
          <cell r="B154">
            <v>2017</v>
          </cell>
          <cell r="C154">
            <v>8300</v>
          </cell>
          <cell r="D154">
            <v>2</v>
          </cell>
          <cell r="E154">
            <v>3</v>
          </cell>
          <cell r="F154">
            <v>1</v>
          </cell>
          <cell r="G154">
            <v>5000</v>
          </cell>
          <cell r="H154">
            <v>5600</v>
          </cell>
          <cell r="I154">
            <v>565</v>
          </cell>
          <cell r="J154">
            <v>13</v>
          </cell>
          <cell r="K154" t="str">
            <v>Repetidor digital Independiente</v>
          </cell>
          <cell r="M154">
            <v>0</v>
          </cell>
          <cell r="N154">
            <v>0</v>
          </cell>
          <cell r="P154">
            <v>0</v>
          </cell>
          <cell r="Q154">
            <v>0</v>
          </cell>
          <cell r="R154">
            <v>0</v>
          </cell>
          <cell r="S154" t="str">
            <v>Pieza</v>
          </cell>
          <cell r="V154" t="str">
            <v>FC</v>
          </cell>
        </row>
        <row r="155">
          <cell r="A155">
            <v>100</v>
          </cell>
          <cell r="B155">
            <v>2017</v>
          </cell>
          <cell r="C155">
            <v>8300</v>
          </cell>
          <cell r="D155">
            <v>2</v>
          </cell>
          <cell r="E155">
            <v>3</v>
          </cell>
          <cell r="F155">
            <v>1</v>
          </cell>
          <cell r="G155">
            <v>5000</v>
          </cell>
          <cell r="H155">
            <v>5600</v>
          </cell>
          <cell r="I155">
            <v>565</v>
          </cell>
          <cell r="J155">
            <v>14</v>
          </cell>
          <cell r="K155" t="str">
            <v>Sistema de AVL</v>
          </cell>
          <cell r="L155">
            <v>3866054</v>
          </cell>
          <cell r="M155">
            <v>0</v>
          </cell>
          <cell r="N155">
            <v>3866054</v>
          </cell>
          <cell r="P155">
            <v>0</v>
          </cell>
          <cell r="Q155">
            <v>0</v>
          </cell>
          <cell r="R155">
            <v>3866054</v>
          </cell>
          <cell r="S155" t="str">
            <v>Pieza</v>
          </cell>
          <cell r="T155">
            <v>1</v>
          </cell>
          <cell r="V155" t="str">
            <v>FC</v>
          </cell>
        </row>
        <row r="156">
          <cell r="A156">
            <v>101</v>
          </cell>
          <cell r="B156">
            <v>2017</v>
          </cell>
          <cell r="C156">
            <v>8300</v>
          </cell>
          <cell r="D156">
            <v>2</v>
          </cell>
          <cell r="E156">
            <v>3</v>
          </cell>
          <cell r="F156">
            <v>1</v>
          </cell>
          <cell r="G156">
            <v>5000</v>
          </cell>
          <cell r="H156">
            <v>5600</v>
          </cell>
          <cell r="I156">
            <v>565</v>
          </cell>
          <cell r="J156">
            <v>15</v>
          </cell>
          <cell r="K156" t="str">
            <v>Terminal digital de escritorio (radio base)</v>
          </cell>
          <cell r="M156">
            <v>0</v>
          </cell>
          <cell r="N156">
            <v>0</v>
          </cell>
          <cell r="P156">
            <v>0</v>
          </cell>
          <cell r="Q156">
            <v>0</v>
          </cell>
          <cell r="R156">
            <v>0</v>
          </cell>
          <cell r="S156" t="str">
            <v>Equipo/
Pieza</v>
          </cell>
          <cell r="V156" t="str">
            <v>FC</v>
          </cell>
        </row>
        <row r="157">
          <cell r="A157">
            <v>102</v>
          </cell>
          <cell r="B157">
            <v>2017</v>
          </cell>
          <cell r="C157">
            <v>8300</v>
          </cell>
          <cell r="D157">
            <v>2</v>
          </cell>
          <cell r="E157">
            <v>3</v>
          </cell>
          <cell r="F157">
            <v>1</v>
          </cell>
          <cell r="G157">
            <v>5000</v>
          </cell>
          <cell r="H157">
            <v>5600</v>
          </cell>
          <cell r="I157">
            <v>565</v>
          </cell>
          <cell r="J157">
            <v>16</v>
          </cell>
          <cell r="K157" t="str">
            <v>Terminal digital móvil (radio)</v>
          </cell>
          <cell r="L157">
            <v>143731</v>
          </cell>
          <cell r="M157">
            <v>0</v>
          </cell>
          <cell r="N157">
            <v>143731</v>
          </cell>
          <cell r="P157">
            <v>0</v>
          </cell>
          <cell r="Q157">
            <v>0</v>
          </cell>
          <cell r="R157">
            <v>143731</v>
          </cell>
          <cell r="S157" t="str">
            <v>Equipo/
Pieza</v>
          </cell>
          <cell r="T157">
            <v>3</v>
          </cell>
          <cell r="V157" t="str">
            <v>FC</v>
          </cell>
        </row>
        <row r="158">
          <cell r="A158">
            <v>103</v>
          </cell>
          <cell r="B158">
            <v>2017</v>
          </cell>
          <cell r="C158">
            <v>8300</v>
          </cell>
          <cell r="D158">
            <v>2</v>
          </cell>
          <cell r="E158">
            <v>3</v>
          </cell>
          <cell r="F158">
            <v>1</v>
          </cell>
          <cell r="G158">
            <v>5000</v>
          </cell>
          <cell r="H158">
            <v>5600</v>
          </cell>
          <cell r="I158">
            <v>565</v>
          </cell>
          <cell r="J158">
            <v>17</v>
          </cell>
          <cell r="K158" t="str">
            <v>Terminal digital portátil (radio)</v>
          </cell>
          <cell r="L158">
            <v>978280</v>
          </cell>
          <cell r="M158">
            <v>0</v>
          </cell>
          <cell r="N158">
            <v>978280</v>
          </cell>
          <cell r="P158">
            <v>0</v>
          </cell>
          <cell r="Q158">
            <v>0</v>
          </cell>
          <cell r="R158">
            <v>978280</v>
          </cell>
          <cell r="S158" t="str">
            <v>Equipo/
Pieza</v>
          </cell>
          <cell r="T158">
            <v>42</v>
          </cell>
          <cell r="V158" t="str">
            <v>FC</v>
          </cell>
        </row>
        <row r="159">
          <cell r="A159">
            <v>104</v>
          </cell>
          <cell r="B159">
            <v>2017</v>
          </cell>
          <cell r="C159">
            <v>8300</v>
          </cell>
          <cell r="D159">
            <v>2</v>
          </cell>
          <cell r="E159">
            <v>3</v>
          </cell>
          <cell r="F159">
            <v>1</v>
          </cell>
          <cell r="G159">
            <v>5000</v>
          </cell>
          <cell r="H159">
            <v>5600</v>
          </cell>
          <cell r="I159">
            <v>565</v>
          </cell>
          <cell r="J159">
            <v>18</v>
          </cell>
          <cell r="K159" t="str">
            <v>Consola multitecnología</v>
          </cell>
          <cell r="M159">
            <v>0</v>
          </cell>
          <cell r="N159">
            <v>0</v>
          </cell>
          <cell r="P159">
            <v>0</v>
          </cell>
          <cell r="Q159">
            <v>0</v>
          </cell>
          <cell r="R159">
            <v>0</v>
          </cell>
          <cell r="S159" t="str">
            <v>Pieza</v>
          </cell>
          <cell r="V159" t="str">
            <v>FC</v>
          </cell>
        </row>
        <row r="160">
          <cell r="A160">
            <v>105</v>
          </cell>
          <cell r="B160">
            <v>2017</v>
          </cell>
          <cell r="C160">
            <v>8300</v>
          </cell>
          <cell r="D160">
            <v>2</v>
          </cell>
          <cell r="E160">
            <v>3</v>
          </cell>
          <cell r="F160">
            <v>1</v>
          </cell>
          <cell r="G160">
            <v>5000</v>
          </cell>
          <cell r="H160">
            <v>5600</v>
          </cell>
          <cell r="I160">
            <v>565</v>
          </cell>
          <cell r="J160">
            <v>19</v>
          </cell>
          <cell r="K160" t="str">
            <v>Torre de radiocomunicación</v>
          </cell>
          <cell r="M160">
            <v>0</v>
          </cell>
          <cell r="N160">
            <v>0</v>
          </cell>
          <cell r="P160">
            <v>0</v>
          </cell>
          <cell r="Q160">
            <v>0</v>
          </cell>
          <cell r="R160">
            <v>0</v>
          </cell>
          <cell r="S160" t="str">
            <v>Pieza</v>
          </cell>
          <cell r="V160" t="str">
            <v>FC</v>
          </cell>
        </row>
        <row r="161">
          <cell r="A161">
            <v>106</v>
          </cell>
          <cell r="B161">
            <v>2017</v>
          </cell>
          <cell r="C161">
            <v>8300</v>
          </cell>
          <cell r="D161">
            <v>2</v>
          </cell>
          <cell r="E161">
            <v>3</v>
          </cell>
          <cell r="F161">
            <v>1</v>
          </cell>
          <cell r="G161">
            <v>5000</v>
          </cell>
          <cell r="H161">
            <v>5600</v>
          </cell>
          <cell r="I161">
            <v>565</v>
          </cell>
          <cell r="J161">
            <v>20</v>
          </cell>
          <cell r="K161" t="str">
            <v>Servidor de Comunicaciones de Radio</v>
          </cell>
          <cell r="M161">
            <v>0</v>
          </cell>
          <cell r="N161">
            <v>0</v>
          </cell>
          <cell r="P161">
            <v>0</v>
          </cell>
          <cell r="Q161">
            <v>0</v>
          </cell>
          <cell r="R161">
            <v>0</v>
          </cell>
          <cell r="S161" t="str">
            <v>Pieza</v>
          </cell>
          <cell r="V161" t="str">
            <v>FC</v>
          </cell>
        </row>
        <row r="162">
          <cell r="A162">
            <v>107</v>
          </cell>
          <cell r="B162">
            <v>2017</v>
          </cell>
          <cell r="C162">
            <v>8300</v>
          </cell>
          <cell r="D162">
            <v>2</v>
          </cell>
          <cell r="E162">
            <v>3</v>
          </cell>
          <cell r="F162">
            <v>1</v>
          </cell>
          <cell r="G162">
            <v>5000</v>
          </cell>
          <cell r="H162">
            <v>5600</v>
          </cell>
          <cell r="I162">
            <v>566</v>
          </cell>
          <cell r="K162" t="str">
            <v>Equipos de generación eléctrica, aparatos y accesorios eléctricos</v>
          </cell>
          <cell r="L162">
            <v>2807013</v>
          </cell>
          <cell r="M162">
            <v>0</v>
          </cell>
          <cell r="N162">
            <v>2807013</v>
          </cell>
          <cell r="O162">
            <v>0</v>
          </cell>
          <cell r="P162">
            <v>0</v>
          </cell>
          <cell r="Q162">
            <v>0</v>
          </cell>
          <cell r="R162">
            <v>2807013</v>
          </cell>
        </row>
        <row r="163">
          <cell r="A163">
            <v>108</v>
          </cell>
          <cell r="B163">
            <v>2017</v>
          </cell>
          <cell r="C163">
            <v>8300</v>
          </cell>
          <cell r="D163">
            <v>2</v>
          </cell>
          <cell r="E163">
            <v>3</v>
          </cell>
          <cell r="F163">
            <v>1</v>
          </cell>
          <cell r="G163">
            <v>5000</v>
          </cell>
          <cell r="H163">
            <v>5600</v>
          </cell>
          <cell r="I163">
            <v>566</v>
          </cell>
          <cell r="J163">
            <v>1</v>
          </cell>
          <cell r="K163" t="str">
            <v>Acondicionador de línea trifásico mínimo 24KVA</v>
          </cell>
          <cell r="M163">
            <v>0</v>
          </cell>
          <cell r="N163">
            <v>0</v>
          </cell>
          <cell r="P163">
            <v>0</v>
          </cell>
          <cell r="Q163">
            <v>0</v>
          </cell>
          <cell r="R163">
            <v>0</v>
          </cell>
          <cell r="S163" t="str">
            <v>Equipo</v>
          </cell>
          <cell r="V163" t="str">
            <v>FC</v>
          </cell>
        </row>
        <row r="164">
          <cell r="A164">
            <v>109</v>
          </cell>
          <cell r="B164">
            <v>2017</v>
          </cell>
          <cell r="C164">
            <v>8300</v>
          </cell>
          <cell r="D164">
            <v>2</v>
          </cell>
          <cell r="E164">
            <v>3</v>
          </cell>
          <cell r="F164">
            <v>1</v>
          </cell>
          <cell r="G164">
            <v>5000</v>
          </cell>
          <cell r="H164">
            <v>5600</v>
          </cell>
          <cell r="I164">
            <v>566</v>
          </cell>
          <cell r="J164">
            <v>2</v>
          </cell>
          <cell r="K164" t="str">
            <v>Dispositivos de PoE de alimentación de energía</v>
          </cell>
          <cell r="M164">
            <v>0</v>
          </cell>
          <cell r="N164">
            <v>0</v>
          </cell>
          <cell r="P164">
            <v>0</v>
          </cell>
          <cell r="Q164">
            <v>0</v>
          </cell>
          <cell r="R164">
            <v>0</v>
          </cell>
          <cell r="S164" t="str">
            <v>Pieza</v>
          </cell>
          <cell r="V164" t="str">
            <v>FC</v>
          </cell>
        </row>
        <row r="165">
          <cell r="A165">
            <v>110</v>
          </cell>
          <cell r="B165">
            <v>2017</v>
          </cell>
          <cell r="C165">
            <v>8300</v>
          </cell>
          <cell r="D165">
            <v>2</v>
          </cell>
          <cell r="E165">
            <v>3</v>
          </cell>
          <cell r="F165">
            <v>1</v>
          </cell>
          <cell r="G165">
            <v>5000</v>
          </cell>
          <cell r="H165">
            <v>5600</v>
          </cell>
          <cell r="I165">
            <v>566</v>
          </cell>
          <cell r="J165">
            <v>3</v>
          </cell>
          <cell r="K165" t="str">
            <v>Equipo de protección contra descargas atmosféricas (Sistema de Tierras Físicas y apartarrayos)</v>
          </cell>
          <cell r="M165">
            <v>0</v>
          </cell>
          <cell r="N165">
            <v>0</v>
          </cell>
          <cell r="P165">
            <v>0</v>
          </cell>
          <cell r="Q165">
            <v>0</v>
          </cell>
          <cell r="R165">
            <v>0</v>
          </cell>
          <cell r="S165" t="str">
            <v>Pieza</v>
          </cell>
          <cell r="V165" t="str">
            <v>FC</v>
          </cell>
        </row>
        <row r="166">
          <cell r="A166">
            <v>111</v>
          </cell>
          <cell r="B166">
            <v>2017</v>
          </cell>
          <cell r="C166">
            <v>8300</v>
          </cell>
          <cell r="D166">
            <v>2</v>
          </cell>
          <cell r="E166">
            <v>3</v>
          </cell>
          <cell r="F166">
            <v>1</v>
          </cell>
          <cell r="G166">
            <v>5000</v>
          </cell>
          <cell r="H166">
            <v>5600</v>
          </cell>
          <cell r="I166">
            <v>566</v>
          </cell>
          <cell r="J166">
            <v>4</v>
          </cell>
          <cell r="K166" t="str">
            <v xml:space="preserve">Generador eléctrico a gasolina </v>
          </cell>
          <cell r="M166">
            <v>0</v>
          </cell>
          <cell r="N166">
            <v>0</v>
          </cell>
          <cell r="P166">
            <v>0</v>
          </cell>
          <cell r="Q166">
            <v>0</v>
          </cell>
          <cell r="R166">
            <v>0</v>
          </cell>
          <cell r="S166" t="str">
            <v>Pieza</v>
          </cell>
          <cell r="V166" t="str">
            <v>FC</v>
          </cell>
        </row>
        <row r="167">
          <cell r="A167">
            <v>112</v>
          </cell>
          <cell r="B167">
            <v>2017</v>
          </cell>
          <cell r="C167">
            <v>8300</v>
          </cell>
          <cell r="D167">
            <v>2</v>
          </cell>
          <cell r="E167">
            <v>3</v>
          </cell>
          <cell r="F167">
            <v>1</v>
          </cell>
          <cell r="G167">
            <v>5000</v>
          </cell>
          <cell r="H167">
            <v>5600</v>
          </cell>
          <cell r="I167">
            <v>566</v>
          </cell>
          <cell r="J167">
            <v>5</v>
          </cell>
          <cell r="K167" t="str">
            <v>Motogeneradora de energía eléctrica</v>
          </cell>
          <cell r="M167">
            <v>0</v>
          </cell>
          <cell r="N167">
            <v>0</v>
          </cell>
          <cell r="P167">
            <v>0</v>
          </cell>
          <cell r="Q167">
            <v>0</v>
          </cell>
          <cell r="R167">
            <v>0</v>
          </cell>
          <cell r="S167" t="str">
            <v>Pieza</v>
          </cell>
          <cell r="V167" t="str">
            <v>FC</v>
          </cell>
        </row>
        <row r="168">
          <cell r="A168">
            <v>113</v>
          </cell>
          <cell r="B168">
            <v>2017</v>
          </cell>
          <cell r="C168">
            <v>8300</v>
          </cell>
          <cell r="D168">
            <v>2</v>
          </cell>
          <cell r="E168">
            <v>3</v>
          </cell>
          <cell r="F168">
            <v>1</v>
          </cell>
          <cell r="G168">
            <v>5000</v>
          </cell>
          <cell r="H168">
            <v>5600</v>
          </cell>
          <cell r="I168">
            <v>566</v>
          </cell>
          <cell r="J168">
            <v>6</v>
          </cell>
          <cell r="K168" t="str">
            <v>Planta de emergencia</v>
          </cell>
          <cell r="L168">
            <v>627434</v>
          </cell>
          <cell r="M168">
            <v>0</v>
          </cell>
          <cell r="N168">
            <v>627434</v>
          </cell>
          <cell r="P168">
            <v>0</v>
          </cell>
          <cell r="Q168">
            <v>0</v>
          </cell>
          <cell r="R168">
            <v>627434</v>
          </cell>
          <cell r="S168" t="str">
            <v>Pieza</v>
          </cell>
          <cell r="T168">
            <v>1</v>
          </cell>
          <cell r="V168" t="str">
            <v>FC</v>
          </cell>
        </row>
        <row r="169">
          <cell r="A169">
            <v>114</v>
          </cell>
          <cell r="B169">
            <v>2017</v>
          </cell>
          <cell r="C169">
            <v>8300</v>
          </cell>
          <cell r="D169">
            <v>2</v>
          </cell>
          <cell r="E169">
            <v>3</v>
          </cell>
          <cell r="F169">
            <v>1</v>
          </cell>
          <cell r="G169">
            <v>5000</v>
          </cell>
          <cell r="H169">
            <v>5600</v>
          </cell>
          <cell r="I169">
            <v>566</v>
          </cell>
          <cell r="J169">
            <v>7</v>
          </cell>
          <cell r="K169" t="str">
            <v>Sistema de energía solar</v>
          </cell>
          <cell r="M169">
            <v>0</v>
          </cell>
          <cell r="N169">
            <v>0</v>
          </cell>
          <cell r="P169">
            <v>0</v>
          </cell>
          <cell r="Q169">
            <v>0</v>
          </cell>
          <cell r="R169">
            <v>0</v>
          </cell>
          <cell r="S169" t="str">
            <v>Pieza</v>
          </cell>
          <cell r="V169" t="str">
            <v>FC</v>
          </cell>
        </row>
        <row r="170">
          <cell r="A170">
            <v>115</v>
          </cell>
          <cell r="B170">
            <v>2017</v>
          </cell>
          <cell r="C170">
            <v>8300</v>
          </cell>
          <cell r="D170">
            <v>2</v>
          </cell>
          <cell r="E170">
            <v>3</v>
          </cell>
          <cell r="F170">
            <v>1</v>
          </cell>
          <cell r="G170">
            <v>5000</v>
          </cell>
          <cell r="H170">
            <v>5600</v>
          </cell>
          <cell r="I170">
            <v>566</v>
          </cell>
          <cell r="J170">
            <v>8</v>
          </cell>
          <cell r="K170" t="str">
            <v>Sistema de tierra física</v>
          </cell>
          <cell r="L170">
            <v>1872595</v>
          </cell>
          <cell r="M170">
            <v>0</v>
          </cell>
          <cell r="N170">
            <v>1872595</v>
          </cell>
          <cell r="P170">
            <v>0</v>
          </cell>
          <cell r="Q170">
            <v>0</v>
          </cell>
          <cell r="R170">
            <v>1872595</v>
          </cell>
          <cell r="S170" t="str">
            <v>Pieza</v>
          </cell>
          <cell r="T170">
            <v>4</v>
          </cell>
          <cell r="V170" t="str">
            <v>FC</v>
          </cell>
        </row>
        <row r="171">
          <cell r="A171">
            <v>116</v>
          </cell>
          <cell r="B171">
            <v>2017</v>
          </cell>
          <cell r="C171">
            <v>8300</v>
          </cell>
          <cell r="D171">
            <v>2</v>
          </cell>
          <cell r="E171">
            <v>3</v>
          </cell>
          <cell r="F171">
            <v>1</v>
          </cell>
          <cell r="G171">
            <v>5000</v>
          </cell>
          <cell r="H171">
            <v>5600</v>
          </cell>
          <cell r="I171">
            <v>566</v>
          </cell>
          <cell r="J171">
            <v>9</v>
          </cell>
          <cell r="K171" t="str">
            <v>Sistema modular de fuerza en CD -48V</v>
          </cell>
          <cell r="M171">
            <v>0</v>
          </cell>
          <cell r="N171">
            <v>0</v>
          </cell>
          <cell r="P171">
            <v>0</v>
          </cell>
          <cell r="Q171">
            <v>0</v>
          </cell>
          <cell r="R171">
            <v>0</v>
          </cell>
          <cell r="S171" t="str">
            <v>Equipo</v>
          </cell>
          <cell r="V171" t="str">
            <v>FC</v>
          </cell>
        </row>
        <row r="172">
          <cell r="A172">
            <v>117</v>
          </cell>
          <cell r="B172">
            <v>2017</v>
          </cell>
          <cell r="C172">
            <v>8300</v>
          </cell>
          <cell r="D172">
            <v>2</v>
          </cell>
          <cell r="E172">
            <v>3</v>
          </cell>
          <cell r="F172">
            <v>1</v>
          </cell>
          <cell r="G172">
            <v>5000</v>
          </cell>
          <cell r="H172">
            <v>5600</v>
          </cell>
          <cell r="I172">
            <v>566</v>
          </cell>
          <cell r="J172">
            <v>10</v>
          </cell>
          <cell r="K172" t="str">
            <v>Subestación eléctrica</v>
          </cell>
          <cell r="M172">
            <v>0</v>
          </cell>
          <cell r="N172">
            <v>0</v>
          </cell>
          <cell r="P172">
            <v>0</v>
          </cell>
          <cell r="Q172">
            <v>0</v>
          </cell>
          <cell r="R172">
            <v>0</v>
          </cell>
          <cell r="S172" t="str">
            <v>Pieza</v>
          </cell>
          <cell r="V172" t="str">
            <v>FC</v>
          </cell>
        </row>
        <row r="173">
          <cell r="A173">
            <v>118</v>
          </cell>
          <cell r="B173">
            <v>2017</v>
          </cell>
          <cell r="C173">
            <v>8300</v>
          </cell>
          <cell r="D173">
            <v>2</v>
          </cell>
          <cell r="E173">
            <v>3</v>
          </cell>
          <cell r="F173">
            <v>1</v>
          </cell>
          <cell r="G173">
            <v>5000</v>
          </cell>
          <cell r="H173">
            <v>5600</v>
          </cell>
          <cell r="I173">
            <v>566</v>
          </cell>
          <cell r="J173">
            <v>11</v>
          </cell>
          <cell r="K173" t="str">
            <v>Supresor de Picos</v>
          </cell>
          <cell r="M173">
            <v>0</v>
          </cell>
          <cell r="N173">
            <v>0</v>
          </cell>
          <cell r="P173">
            <v>0</v>
          </cell>
          <cell r="Q173">
            <v>0</v>
          </cell>
          <cell r="R173">
            <v>0</v>
          </cell>
          <cell r="S173" t="str">
            <v>Pieza</v>
          </cell>
          <cell r="V173" t="str">
            <v>FC</v>
          </cell>
        </row>
        <row r="174">
          <cell r="A174">
            <v>119</v>
          </cell>
          <cell r="B174">
            <v>2017</v>
          </cell>
          <cell r="C174">
            <v>8300</v>
          </cell>
          <cell r="D174">
            <v>2</v>
          </cell>
          <cell r="E174">
            <v>3</v>
          </cell>
          <cell r="F174">
            <v>1</v>
          </cell>
          <cell r="G174">
            <v>5000</v>
          </cell>
          <cell r="H174">
            <v>5600</v>
          </cell>
          <cell r="I174">
            <v>566</v>
          </cell>
          <cell r="J174">
            <v>12</v>
          </cell>
          <cell r="K174" t="str">
            <v>Tablero de transferencia</v>
          </cell>
          <cell r="M174">
            <v>0</v>
          </cell>
          <cell r="N174">
            <v>0</v>
          </cell>
          <cell r="P174">
            <v>0</v>
          </cell>
          <cell r="Q174">
            <v>0</v>
          </cell>
          <cell r="R174">
            <v>0</v>
          </cell>
          <cell r="S174" t="str">
            <v>Pieza</v>
          </cell>
          <cell r="V174" t="str">
            <v>FC</v>
          </cell>
        </row>
        <row r="175">
          <cell r="A175">
            <v>120</v>
          </cell>
          <cell r="B175">
            <v>2017</v>
          </cell>
          <cell r="C175">
            <v>8300</v>
          </cell>
          <cell r="D175">
            <v>2</v>
          </cell>
          <cell r="E175">
            <v>3</v>
          </cell>
          <cell r="F175">
            <v>1</v>
          </cell>
          <cell r="G175">
            <v>5000</v>
          </cell>
          <cell r="H175">
            <v>5600</v>
          </cell>
          <cell r="I175">
            <v>566</v>
          </cell>
          <cell r="J175">
            <v>13</v>
          </cell>
          <cell r="K175" t="str">
            <v>Transformador</v>
          </cell>
          <cell r="L175">
            <v>306984</v>
          </cell>
          <cell r="M175">
            <v>0</v>
          </cell>
          <cell r="N175">
            <v>306984</v>
          </cell>
          <cell r="P175">
            <v>0</v>
          </cell>
          <cell r="Q175">
            <v>0</v>
          </cell>
          <cell r="R175">
            <v>306984</v>
          </cell>
          <cell r="S175" t="str">
            <v>Pieza</v>
          </cell>
          <cell r="T175">
            <v>1</v>
          </cell>
          <cell r="V175" t="str">
            <v>FC</v>
          </cell>
        </row>
        <row r="176">
          <cell r="A176">
            <v>121</v>
          </cell>
          <cell r="B176">
            <v>2017</v>
          </cell>
          <cell r="C176">
            <v>8300</v>
          </cell>
          <cell r="D176">
            <v>2</v>
          </cell>
          <cell r="E176">
            <v>3</v>
          </cell>
          <cell r="F176">
            <v>1</v>
          </cell>
          <cell r="G176">
            <v>5000</v>
          </cell>
          <cell r="H176">
            <v>5600</v>
          </cell>
          <cell r="I176">
            <v>567</v>
          </cell>
          <cell r="K176" t="str">
            <v>Herramientas y Maquinaria - Herramientas</v>
          </cell>
          <cell r="L176">
            <v>0</v>
          </cell>
          <cell r="M176">
            <v>0</v>
          </cell>
          <cell r="N176">
            <v>0</v>
          </cell>
          <cell r="O176">
            <v>0</v>
          </cell>
          <cell r="P176">
            <v>0</v>
          </cell>
          <cell r="Q176">
            <v>0</v>
          </cell>
          <cell r="R176">
            <v>0</v>
          </cell>
        </row>
        <row r="177">
          <cell r="A177">
            <v>122</v>
          </cell>
          <cell r="B177">
            <v>2017</v>
          </cell>
          <cell r="C177">
            <v>8300</v>
          </cell>
          <cell r="D177">
            <v>2</v>
          </cell>
          <cell r="E177">
            <v>3</v>
          </cell>
          <cell r="F177">
            <v>1</v>
          </cell>
          <cell r="G177">
            <v>5000</v>
          </cell>
          <cell r="H177">
            <v>5600</v>
          </cell>
          <cell r="I177">
            <v>567</v>
          </cell>
          <cell r="J177">
            <v>1</v>
          </cell>
          <cell r="K177" t="str">
            <v>Rotomartillo, taladro y destornillador</v>
          </cell>
          <cell r="L177">
            <v>0</v>
          </cell>
          <cell r="M177">
            <v>0</v>
          </cell>
          <cell r="N177">
            <v>0</v>
          </cell>
          <cell r="O177">
            <v>0</v>
          </cell>
          <cell r="P177">
            <v>0</v>
          </cell>
          <cell r="Q177">
            <v>0</v>
          </cell>
          <cell r="R177">
            <v>0</v>
          </cell>
          <cell r="S177" t="str">
            <v>Pieza</v>
          </cell>
          <cell r="V177" t="str">
            <v>FC</v>
          </cell>
        </row>
        <row r="178">
          <cell r="A178">
            <v>123</v>
          </cell>
          <cell r="B178">
            <v>2017</v>
          </cell>
          <cell r="C178">
            <v>8300</v>
          </cell>
          <cell r="D178">
            <v>2</v>
          </cell>
          <cell r="E178">
            <v>3</v>
          </cell>
          <cell r="F178">
            <v>1</v>
          </cell>
          <cell r="G178">
            <v>5000</v>
          </cell>
          <cell r="H178">
            <v>5900</v>
          </cell>
          <cell r="K178" t="str">
            <v>Activos Intangibles</v>
          </cell>
          <cell r="L178">
            <v>0</v>
          </cell>
          <cell r="M178">
            <v>0</v>
          </cell>
          <cell r="N178">
            <v>0</v>
          </cell>
          <cell r="O178">
            <v>0</v>
          </cell>
          <cell r="P178">
            <v>0</v>
          </cell>
          <cell r="Q178">
            <v>0</v>
          </cell>
          <cell r="R178">
            <v>0</v>
          </cell>
        </row>
        <row r="179">
          <cell r="A179">
            <v>124</v>
          </cell>
          <cell r="B179">
            <v>2017</v>
          </cell>
          <cell r="C179">
            <v>8300</v>
          </cell>
          <cell r="D179">
            <v>2</v>
          </cell>
          <cell r="E179">
            <v>3</v>
          </cell>
          <cell r="F179">
            <v>1</v>
          </cell>
          <cell r="G179">
            <v>5000</v>
          </cell>
          <cell r="H179">
            <v>5900</v>
          </cell>
          <cell r="I179">
            <v>591</v>
          </cell>
          <cell r="K179" t="str">
            <v>Software</v>
          </cell>
          <cell r="L179">
            <v>0</v>
          </cell>
          <cell r="M179">
            <v>0</v>
          </cell>
          <cell r="N179">
            <v>0</v>
          </cell>
          <cell r="O179">
            <v>0</v>
          </cell>
          <cell r="P179">
            <v>0</v>
          </cell>
          <cell r="Q179">
            <v>0</v>
          </cell>
          <cell r="R179">
            <v>0</v>
          </cell>
        </row>
        <row r="180">
          <cell r="A180">
            <v>125</v>
          </cell>
          <cell r="B180">
            <v>2017</v>
          </cell>
          <cell r="C180">
            <v>8300</v>
          </cell>
          <cell r="D180">
            <v>2</v>
          </cell>
          <cell r="E180">
            <v>3</v>
          </cell>
          <cell r="F180">
            <v>1</v>
          </cell>
          <cell r="G180">
            <v>5000</v>
          </cell>
          <cell r="H180">
            <v>5900</v>
          </cell>
          <cell r="I180">
            <v>591</v>
          </cell>
          <cell r="J180">
            <v>1</v>
          </cell>
          <cell r="K180" t="str">
            <v>Software</v>
          </cell>
          <cell r="L180">
            <v>0</v>
          </cell>
          <cell r="M180">
            <v>0</v>
          </cell>
          <cell r="N180">
            <v>0</v>
          </cell>
          <cell r="O180">
            <v>0</v>
          </cell>
          <cell r="P180">
            <v>0</v>
          </cell>
          <cell r="Q180">
            <v>0</v>
          </cell>
          <cell r="R180">
            <v>0</v>
          </cell>
          <cell r="S180" t="str">
            <v>Licencia</v>
          </cell>
          <cell r="V180" t="str">
            <v>FC</v>
          </cell>
        </row>
        <row r="181">
          <cell r="A181">
            <v>126</v>
          </cell>
          <cell r="B181">
            <v>2017</v>
          </cell>
          <cell r="C181">
            <v>8300</v>
          </cell>
          <cell r="D181">
            <v>2</v>
          </cell>
          <cell r="E181">
            <v>3</v>
          </cell>
          <cell r="F181">
            <v>1</v>
          </cell>
          <cell r="G181">
            <v>5000</v>
          </cell>
          <cell r="H181">
            <v>5900</v>
          </cell>
          <cell r="I181">
            <v>597</v>
          </cell>
          <cell r="K181" t="str">
            <v>Licencias informáticas e intelectuales</v>
          </cell>
          <cell r="L181">
            <v>0</v>
          </cell>
          <cell r="M181">
            <v>0</v>
          </cell>
          <cell r="N181">
            <v>0</v>
          </cell>
          <cell r="O181">
            <v>0</v>
          </cell>
          <cell r="P181">
            <v>0</v>
          </cell>
          <cell r="Q181">
            <v>0</v>
          </cell>
          <cell r="R181">
            <v>0</v>
          </cell>
        </row>
        <row r="182">
          <cell r="A182">
            <v>127</v>
          </cell>
          <cell r="B182">
            <v>2017</v>
          </cell>
          <cell r="C182">
            <v>8300</v>
          </cell>
          <cell r="D182">
            <v>2</v>
          </cell>
          <cell r="E182">
            <v>3</v>
          </cell>
          <cell r="F182">
            <v>1</v>
          </cell>
          <cell r="G182">
            <v>5000</v>
          </cell>
          <cell r="H182">
            <v>5900</v>
          </cell>
          <cell r="I182">
            <v>597</v>
          </cell>
          <cell r="J182">
            <v>1</v>
          </cell>
          <cell r="K182" t="str">
            <v>Licencias</v>
          </cell>
          <cell r="L182">
            <v>0</v>
          </cell>
          <cell r="M182">
            <v>0</v>
          </cell>
          <cell r="N182">
            <v>0</v>
          </cell>
          <cell r="O182">
            <v>0</v>
          </cell>
          <cell r="P182">
            <v>0</v>
          </cell>
          <cell r="Q182">
            <v>0</v>
          </cell>
          <cell r="R182">
            <v>0</v>
          </cell>
          <cell r="S182" t="str">
            <v>Licencia</v>
          </cell>
          <cell r="V182" t="str">
            <v>FC</v>
          </cell>
        </row>
        <row r="183">
          <cell r="A183">
            <v>128</v>
          </cell>
          <cell r="B183">
            <v>2017</v>
          </cell>
          <cell r="C183">
            <v>8300</v>
          </cell>
          <cell r="D183">
            <v>2</v>
          </cell>
          <cell r="E183">
            <v>3</v>
          </cell>
          <cell r="F183">
            <v>1</v>
          </cell>
          <cell r="G183">
            <v>6000</v>
          </cell>
          <cell r="K183" t="str">
            <v>INVERSION PÚBLICA</v>
          </cell>
          <cell r="L183">
            <v>0</v>
          </cell>
          <cell r="M183">
            <v>0</v>
          </cell>
          <cell r="N183">
            <v>0</v>
          </cell>
          <cell r="O183">
            <v>0</v>
          </cell>
          <cell r="P183">
            <v>0</v>
          </cell>
          <cell r="Q183">
            <v>0</v>
          </cell>
          <cell r="R183">
            <v>0</v>
          </cell>
        </row>
        <row r="184">
          <cell r="A184">
            <v>129</v>
          </cell>
          <cell r="B184">
            <v>2017</v>
          </cell>
          <cell r="C184">
            <v>8300</v>
          </cell>
          <cell r="D184">
            <v>2</v>
          </cell>
          <cell r="E184">
            <v>3</v>
          </cell>
          <cell r="F184">
            <v>1</v>
          </cell>
          <cell r="G184">
            <v>6000</v>
          </cell>
          <cell r="H184">
            <v>6200</v>
          </cell>
          <cell r="K184" t="str">
            <v>Obra pública en bienes propios</v>
          </cell>
          <cell r="L184">
            <v>0</v>
          </cell>
          <cell r="M184">
            <v>0</v>
          </cell>
          <cell r="N184">
            <v>0</v>
          </cell>
          <cell r="O184">
            <v>0</v>
          </cell>
          <cell r="P184">
            <v>0</v>
          </cell>
          <cell r="Q184">
            <v>0</v>
          </cell>
          <cell r="R184">
            <v>0</v>
          </cell>
        </row>
        <row r="185">
          <cell r="A185">
            <v>130</v>
          </cell>
          <cell r="B185">
            <v>2017</v>
          </cell>
          <cell r="C185">
            <v>8300</v>
          </cell>
          <cell r="D185">
            <v>2</v>
          </cell>
          <cell r="E185">
            <v>3</v>
          </cell>
          <cell r="F185">
            <v>1</v>
          </cell>
          <cell r="G185">
            <v>6000</v>
          </cell>
          <cell r="H185">
            <v>6200</v>
          </cell>
          <cell r="I185">
            <v>622</v>
          </cell>
          <cell r="K185" t="str">
            <v>Edificación no habitacional</v>
          </cell>
          <cell r="L185">
            <v>0</v>
          </cell>
          <cell r="M185">
            <v>0</v>
          </cell>
          <cell r="N185">
            <v>0</v>
          </cell>
          <cell r="O185">
            <v>0</v>
          </cell>
          <cell r="P185">
            <v>0</v>
          </cell>
          <cell r="Q185">
            <v>0</v>
          </cell>
          <cell r="R185">
            <v>0</v>
          </cell>
        </row>
        <row r="186">
          <cell r="A186">
            <v>131</v>
          </cell>
          <cell r="B186">
            <v>2017</v>
          </cell>
          <cell r="C186">
            <v>8300</v>
          </cell>
          <cell r="D186">
            <v>2</v>
          </cell>
          <cell r="E186">
            <v>3</v>
          </cell>
          <cell r="F186">
            <v>1</v>
          </cell>
          <cell r="G186">
            <v>6000</v>
          </cell>
          <cell r="H186">
            <v>6200</v>
          </cell>
          <cell r="I186">
            <v>622</v>
          </cell>
          <cell r="J186">
            <v>1</v>
          </cell>
          <cell r="K186" t="str">
            <v xml:space="preserve">Construcción </v>
          </cell>
          <cell r="L186">
            <v>0</v>
          </cell>
          <cell r="M186">
            <v>0</v>
          </cell>
          <cell r="N186">
            <v>0</v>
          </cell>
          <cell r="O186">
            <v>0</v>
          </cell>
          <cell r="P186">
            <v>0</v>
          </cell>
          <cell r="Q186">
            <v>0</v>
          </cell>
          <cell r="R186">
            <v>0</v>
          </cell>
          <cell r="S186" t="str">
            <v>Obra</v>
          </cell>
          <cell r="V186" t="str">
            <v>FC</v>
          </cell>
        </row>
        <row r="187">
          <cell r="A187">
            <v>132</v>
          </cell>
          <cell r="B187">
            <v>2017</v>
          </cell>
          <cell r="C187">
            <v>8300</v>
          </cell>
          <cell r="D187">
            <v>2</v>
          </cell>
          <cell r="E187">
            <v>3</v>
          </cell>
          <cell r="F187">
            <v>1</v>
          </cell>
          <cell r="G187">
            <v>6000</v>
          </cell>
          <cell r="H187">
            <v>6200</v>
          </cell>
          <cell r="I187">
            <v>622</v>
          </cell>
          <cell r="J187">
            <v>1</v>
          </cell>
          <cell r="K187" t="str">
            <v xml:space="preserve">Dependencia:
Nombre:
Domicilio: 
Meta: 
Etapa: </v>
          </cell>
          <cell r="L187">
            <v>0</v>
          </cell>
          <cell r="M187">
            <v>0</v>
          </cell>
          <cell r="N187">
            <v>0</v>
          </cell>
          <cell r="O187">
            <v>0</v>
          </cell>
          <cell r="P187">
            <v>0</v>
          </cell>
          <cell r="Q187">
            <v>0</v>
          </cell>
          <cell r="R187">
            <v>0</v>
          </cell>
          <cell r="S187" t="str">
            <v>Obra</v>
          </cell>
          <cell r="V187" t="str">
            <v>FC</v>
          </cell>
        </row>
        <row r="188">
          <cell r="A188">
            <v>133</v>
          </cell>
          <cell r="B188">
            <v>2017</v>
          </cell>
          <cell r="C188">
            <v>8300</v>
          </cell>
          <cell r="D188">
            <v>2</v>
          </cell>
          <cell r="E188">
            <v>3</v>
          </cell>
          <cell r="F188">
            <v>1</v>
          </cell>
          <cell r="G188">
            <v>6000</v>
          </cell>
          <cell r="H188">
            <v>6200</v>
          </cell>
          <cell r="I188">
            <v>622</v>
          </cell>
          <cell r="J188">
            <v>2</v>
          </cell>
          <cell r="K188" t="str">
            <v>Mejoramiento y/o ampliación</v>
          </cell>
          <cell r="L188">
            <v>0</v>
          </cell>
          <cell r="M188">
            <v>0</v>
          </cell>
          <cell r="N188">
            <v>0</v>
          </cell>
          <cell r="O188">
            <v>0</v>
          </cell>
          <cell r="P188">
            <v>0</v>
          </cell>
          <cell r="Q188">
            <v>0</v>
          </cell>
          <cell r="R188">
            <v>0</v>
          </cell>
          <cell r="S188" t="str">
            <v>Obra</v>
          </cell>
          <cell r="V188" t="str">
            <v>FC</v>
          </cell>
        </row>
        <row r="189">
          <cell r="A189">
            <v>134</v>
          </cell>
          <cell r="B189">
            <v>2017</v>
          </cell>
          <cell r="C189">
            <v>8300</v>
          </cell>
          <cell r="D189">
            <v>2</v>
          </cell>
          <cell r="E189">
            <v>3</v>
          </cell>
          <cell r="F189">
            <v>1</v>
          </cell>
          <cell r="G189">
            <v>6000</v>
          </cell>
          <cell r="H189">
            <v>6200</v>
          </cell>
          <cell r="I189">
            <v>622</v>
          </cell>
          <cell r="J189">
            <v>2</v>
          </cell>
          <cell r="K189" t="str">
            <v xml:space="preserve">Dependencia:
Nombre:
Domicilio: 
Meta: 
Etapa: </v>
          </cell>
          <cell r="L189">
            <v>0</v>
          </cell>
          <cell r="M189">
            <v>0</v>
          </cell>
          <cell r="N189">
            <v>0</v>
          </cell>
          <cell r="O189">
            <v>0</v>
          </cell>
          <cell r="P189">
            <v>0</v>
          </cell>
          <cell r="Q189">
            <v>0</v>
          </cell>
          <cell r="R189">
            <v>0</v>
          </cell>
          <cell r="S189" t="str">
            <v>Obra</v>
          </cell>
          <cell r="V189" t="str">
            <v>FC</v>
          </cell>
        </row>
      </sheetData>
      <sheetData sheetId="3">
        <row r="58">
          <cell r="A58">
            <v>1</v>
          </cell>
          <cell r="B58">
            <v>2017</v>
          </cell>
          <cell r="C58">
            <v>8300</v>
          </cell>
          <cell r="D58">
            <v>2</v>
          </cell>
          <cell r="E58">
            <v>2</v>
          </cell>
          <cell r="F58">
            <v>1</v>
          </cell>
          <cell r="G58">
            <v>2000</v>
          </cell>
          <cell r="K58" t="str">
            <v>MATERIALES Y SUMINISTROS</v>
          </cell>
          <cell r="L58">
            <v>0</v>
          </cell>
          <cell r="M58">
            <v>0</v>
          </cell>
          <cell r="N58">
            <v>0</v>
          </cell>
          <cell r="O58">
            <v>0</v>
          </cell>
          <cell r="P58">
            <v>0</v>
          </cell>
          <cell r="Q58">
            <v>0</v>
          </cell>
          <cell r="R58">
            <v>0</v>
          </cell>
        </row>
        <row r="59">
          <cell r="A59">
            <v>2</v>
          </cell>
          <cell r="B59">
            <v>2017</v>
          </cell>
          <cell r="C59">
            <v>8300</v>
          </cell>
          <cell r="D59">
            <v>2</v>
          </cell>
          <cell r="E59">
            <v>2</v>
          </cell>
          <cell r="F59">
            <v>1</v>
          </cell>
          <cell r="G59">
            <v>2000</v>
          </cell>
          <cell r="H59">
            <v>2100</v>
          </cell>
          <cell r="K59" t="str">
            <v>Materiales de Administración, Emisión de Documentos y Artículos Oficiales</v>
          </cell>
          <cell r="L59">
            <v>0</v>
          </cell>
          <cell r="M59">
            <v>0</v>
          </cell>
          <cell r="N59">
            <v>0</v>
          </cell>
          <cell r="O59">
            <v>0</v>
          </cell>
          <cell r="P59">
            <v>0</v>
          </cell>
          <cell r="Q59">
            <v>0</v>
          </cell>
          <cell r="R59">
            <v>0</v>
          </cell>
        </row>
        <row r="60">
          <cell r="A60">
            <v>3</v>
          </cell>
          <cell r="B60">
            <v>2017</v>
          </cell>
          <cell r="C60">
            <v>8300</v>
          </cell>
          <cell r="D60">
            <v>2</v>
          </cell>
          <cell r="E60">
            <v>2</v>
          </cell>
          <cell r="F60">
            <v>1</v>
          </cell>
          <cell r="G60">
            <v>2000</v>
          </cell>
          <cell r="H60">
            <v>2100</v>
          </cell>
          <cell r="I60">
            <v>212</v>
          </cell>
          <cell r="K60" t="str">
            <v>Materiales y útiles de impresión y reproducción</v>
          </cell>
          <cell r="L60">
            <v>0</v>
          </cell>
          <cell r="M60">
            <v>0</v>
          </cell>
          <cell r="N60">
            <v>0</v>
          </cell>
          <cell r="O60">
            <v>0</v>
          </cell>
          <cell r="P60">
            <v>0</v>
          </cell>
          <cell r="Q60">
            <v>0</v>
          </cell>
          <cell r="R60">
            <v>0</v>
          </cell>
        </row>
        <row r="61">
          <cell r="A61">
            <v>4</v>
          </cell>
          <cell r="B61">
            <v>2017</v>
          </cell>
          <cell r="C61">
            <v>8300</v>
          </cell>
          <cell r="D61">
            <v>2</v>
          </cell>
          <cell r="E61">
            <v>2</v>
          </cell>
          <cell r="F61">
            <v>1</v>
          </cell>
          <cell r="G61">
            <v>2000</v>
          </cell>
          <cell r="H61">
            <v>2100</v>
          </cell>
          <cell r="I61">
            <v>212</v>
          </cell>
          <cell r="J61">
            <v>1</v>
          </cell>
          <cell r="K61" t="str">
            <v>Materiales y útiles de impresión y reproducción</v>
          </cell>
          <cell r="L61">
            <v>0</v>
          </cell>
          <cell r="M61">
            <v>0</v>
          </cell>
          <cell r="N61">
            <v>0</v>
          </cell>
          <cell r="O61">
            <v>0</v>
          </cell>
          <cell r="P61">
            <v>0</v>
          </cell>
          <cell r="Q61">
            <v>0</v>
          </cell>
          <cell r="R61">
            <v>0</v>
          </cell>
          <cell r="S61" t="str">
            <v>Pieza/
Lote</v>
          </cell>
          <cell r="V61" t="str">
            <v>AE</v>
          </cell>
        </row>
        <row r="62">
          <cell r="A62">
            <v>5</v>
          </cell>
          <cell r="B62">
            <v>2017</v>
          </cell>
          <cell r="C62">
            <v>8300</v>
          </cell>
          <cell r="D62">
            <v>2</v>
          </cell>
          <cell r="E62">
            <v>2</v>
          </cell>
          <cell r="F62">
            <v>1</v>
          </cell>
          <cell r="G62">
            <v>2000</v>
          </cell>
          <cell r="H62">
            <v>2700</v>
          </cell>
          <cell r="K62" t="str">
            <v>Vestuario, Blancos, Prendas de Protección y Artículos Deportivos</v>
          </cell>
          <cell r="L62">
            <v>0</v>
          </cell>
          <cell r="M62">
            <v>0</v>
          </cell>
          <cell r="N62">
            <v>0</v>
          </cell>
          <cell r="O62">
            <v>0</v>
          </cell>
          <cell r="P62">
            <v>0</v>
          </cell>
          <cell r="Q62">
            <v>0</v>
          </cell>
          <cell r="R62">
            <v>0</v>
          </cell>
        </row>
        <row r="63">
          <cell r="A63">
            <v>6</v>
          </cell>
          <cell r="B63">
            <v>2017</v>
          </cell>
          <cell r="C63">
            <v>8300</v>
          </cell>
          <cell r="D63">
            <v>2</v>
          </cell>
          <cell r="E63">
            <v>2</v>
          </cell>
          <cell r="F63">
            <v>1</v>
          </cell>
          <cell r="G63">
            <v>2000</v>
          </cell>
          <cell r="H63">
            <v>2700</v>
          </cell>
          <cell r="I63">
            <v>271</v>
          </cell>
          <cell r="K63" t="str">
            <v>Vestuario y uniformes</v>
          </cell>
          <cell r="L63">
            <v>0</v>
          </cell>
          <cell r="M63">
            <v>0</v>
          </cell>
          <cell r="N63">
            <v>0</v>
          </cell>
          <cell r="O63">
            <v>0</v>
          </cell>
          <cell r="P63">
            <v>0</v>
          </cell>
          <cell r="Q63">
            <v>0</v>
          </cell>
          <cell r="R63">
            <v>0</v>
          </cell>
        </row>
        <row r="64">
          <cell r="A64">
            <v>7</v>
          </cell>
          <cell r="B64">
            <v>2017</v>
          </cell>
          <cell r="C64">
            <v>8300</v>
          </cell>
          <cell r="D64">
            <v>2</v>
          </cell>
          <cell r="E64">
            <v>2</v>
          </cell>
          <cell r="F64">
            <v>1</v>
          </cell>
          <cell r="G64">
            <v>2000</v>
          </cell>
          <cell r="H64">
            <v>2700</v>
          </cell>
          <cell r="I64">
            <v>271</v>
          </cell>
          <cell r="J64">
            <v>1</v>
          </cell>
          <cell r="K64" t="str">
            <v>Botas</v>
          </cell>
          <cell r="L64">
            <v>0</v>
          </cell>
          <cell r="M64">
            <v>0</v>
          </cell>
          <cell r="N64">
            <v>0</v>
          </cell>
          <cell r="O64">
            <v>0</v>
          </cell>
          <cell r="P64">
            <v>0</v>
          </cell>
          <cell r="Q64">
            <v>0</v>
          </cell>
          <cell r="R64">
            <v>0</v>
          </cell>
          <cell r="S64" t="str">
            <v xml:space="preserve">Par </v>
          </cell>
          <cell r="V64" t="str">
            <v>FC</v>
          </cell>
        </row>
        <row r="65">
          <cell r="A65">
            <v>8</v>
          </cell>
          <cell r="B65">
            <v>2017</v>
          </cell>
          <cell r="C65">
            <v>8300</v>
          </cell>
          <cell r="D65">
            <v>2</v>
          </cell>
          <cell r="E65">
            <v>2</v>
          </cell>
          <cell r="F65">
            <v>1</v>
          </cell>
          <cell r="G65">
            <v>2000</v>
          </cell>
          <cell r="H65">
            <v>2700</v>
          </cell>
          <cell r="I65">
            <v>271</v>
          </cell>
          <cell r="J65">
            <v>2</v>
          </cell>
          <cell r="K65" t="str">
            <v>Camisa</v>
          </cell>
          <cell r="L65">
            <v>0</v>
          </cell>
          <cell r="M65">
            <v>0</v>
          </cell>
          <cell r="N65">
            <v>0</v>
          </cell>
          <cell r="O65">
            <v>0</v>
          </cell>
          <cell r="P65">
            <v>0</v>
          </cell>
          <cell r="Q65">
            <v>0</v>
          </cell>
          <cell r="R65">
            <v>0</v>
          </cell>
          <cell r="S65" t="str">
            <v>Pieza</v>
          </cell>
          <cell r="V65" t="str">
            <v>FC</v>
          </cell>
        </row>
        <row r="66">
          <cell r="A66">
            <v>9</v>
          </cell>
          <cell r="B66">
            <v>2017</v>
          </cell>
          <cell r="C66">
            <v>8300</v>
          </cell>
          <cell r="D66">
            <v>2</v>
          </cell>
          <cell r="E66">
            <v>2</v>
          </cell>
          <cell r="F66">
            <v>1</v>
          </cell>
          <cell r="G66">
            <v>2000</v>
          </cell>
          <cell r="H66">
            <v>2700</v>
          </cell>
          <cell r="I66">
            <v>271</v>
          </cell>
          <cell r="J66">
            <v>3</v>
          </cell>
          <cell r="K66" t="str">
            <v>Chamarra</v>
          </cell>
          <cell r="L66">
            <v>0</v>
          </cell>
          <cell r="M66">
            <v>0</v>
          </cell>
          <cell r="N66">
            <v>0</v>
          </cell>
          <cell r="O66">
            <v>0</v>
          </cell>
          <cell r="P66">
            <v>0</v>
          </cell>
          <cell r="Q66">
            <v>0</v>
          </cell>
          <cell r="R66">
            <v>0</v>
          </cell>
          <cell r="S66" t="str">
            <v>Pieza</v>
          </cell>
          <cell r="V66" t="str">
            <v>FC</v>
          </cell>
        </row>
        <row r="67">
          <cell r="A67">
            <v>10</v>
          </cell>
          <cell r="B67">
            <v>2017</v>
          </cell>
          <cell r="C67">
            <v>8300</v>
          </cell>
          <cell r="D67">
            <v>2</v>
          </cell>
          <cell r="E67">
            <v>2</v>
          </cell>
          <cell r="F67">
            <v>1</v>
          </cell>
          <cell r="G67">
            <v>2000</v>
          </cell>
          <cell r="H67">
            <v>2700</v>
          </cell>
          <cell r="I67">
            <v>271</v>
          </cell>
          <cell r="J67">
            <v>4</v>
          </cell>
          <cell r="K67" t="str">
            <v>Fornitura</v>
          </cell>
          <cell r="L67">
            <v>0</v>
          </cell>
          <cell r="M67">
            <v>0</v>
          </cell>
          <cell r="N67">
            <v>0</v>
          </cell>
          <cell r="O67">
            <v>0</v>
          </cell>
          <cell r="P67">
            <v>0</v>
          </cell>
          <cell r="Q67">
            <v>0</v>
          </cell>
          <cell r="R67">
            <v>0</v>
          </cell>
          <cell r="S67" t="str">
            <v>Pieza</v>
          </cell>
          <cell r="V67" t="str">
            <v>FC</v>
          </cell>
        </row>
        <row r="68">
          <cell r="A68">
            <v>11</v>
          </cell>
          <cell r="B68">
            <v>2017</v>
          </cell>
          <cell r="C68">
            <v>8300</v>
          </cell>
          <cell r="D68">
            <v>2</v>
          </cell>
          <cell r="E68">
            <v>2</v>
          </cell>
          <cell r="F68">
            <v>1</v>
          </cell>
          <cell r="G68">
            <v>2000</v>
          </cell>
          <cell r="H68">
            <v>2700</v>
          </cell>
          <cell r="I68">
            <v>271</v>
          </cell>
          <cell r="J68">
            <v>5</v>
          </cell>
          <cell r="K68" t="str">
            <v>Gorra</v>
          </cell>
          <cell r="L68">
            <v>0</v>
          </cell>
          <cell r="M68">
            <v>0</v>
          </cell>
          <cell r="N68">
            <v>0</v>
          </cell>
          <cell r="O68">
            <v>0</v>
          </cell>
          <cell r="P68">
            <v>0</v>
          </cell>
          <cell r="Q68">
            <v>0</v>
          </cell>
          <cell r="R68">
            <v>0</v>
          </cell>
          <cell r="S68" t="str">
            <v>Pieza</v>
          </cell>
          <cell r="V68" t="str">
            <v>FC</v>
          </cell>
        </row>
        <row r="69">
          <cell r="A69">
            <v>12</v>
          </cell>
          <cell r="B69">
            <v>2017</v>
          </cell>
          <cell r="C69">
            <v>8300</v>
          </cell>
          <cell r="D69">
            <v>2</v>
          </cell>
          <cell r="E69">
            <v>2</v>
          </cell>
          <cell r="F69">
            <v>1</v>
          </cell>
          <cell r="G69">
            <v>2000</v>
          </cell>
          <cell r="H69">
            <v>2700</v>
          </cell>
          <cell r="I69">
            <v>271</v>
          </cell>
          <cell r="J69">
            <v>6</v>
          </cell>
          <cell r="K69" t="str">
            <v>Pantalón</v>
          </cell>
          <cell r="L69">
            <v>0</v>
          </cell>
          <cell r="M69">
            <v>0</v>
          </cell>
          <cell r="N69">
            <v>0</v>
          </cell>
          <cell r="O69">
            <v>0</v>
          </cell>
          <cell r="P69">
            <v>0</v>
          </cell>
          <cell r="Q69">
            <v>0</v>
          </cell>
          <cell r="R69">
            <v>0</v>
          </cell>
          <cell r="S69" t="str">
            <v>Pieza</v>
          </cell>
          <cell r="V69" t="str">
            <v>FC</v>
          </cell>
        </row>
        <row r="70">
          <cell r="A70">
            <v>13</v>
          </cell>
          <cell r="B70">
            <v>2017</v>
          </cell>
          <cell r="C70">
            <v>8300</v>
          </cell>
          <cell r="D70">
            <v>2</v>
          </cell>
          <cell r="E70">
            <v>2</v>
          </cell>
          <cell r="F70">
            <v>1</v>
          </cell>
          <cell r="G70">
            <v>2000</v>
          </cell>
          <cell r="H70">
            <v>2700</v>
          </cell>
          <cell r="I70">
            <v>271</v>
          </cell>
          <cell r="J70">
            <v>7</v>
          </cell>
          <cell r="K70" t="str">
            <v>Pants</v>
          </cell>
          <cell r="L70">
            <v>0</v>
          </cell>
          <cell r="M70">
            <v>0</v>
          </cell>
          <cell r="N70">
            <v>0</v>
          </cell>
          <cell r="O70">
            <v>0</v>
          </cell>
          <cell r="P70">
            <v>0</v>
          </cell>
          <cell r="Q70">
            <v>0</v>
          </cell>
          <cell r="R70">
            <v>0</v>
          </cell>
          <cell r="S70" t="str">
            <v>Pieza</v>
          </cell>
          <cell r="V70" t="str">
            <v>FC</v>
          </cell>
        </row>
        <row r="71">
          <cell r="A71">
            <v>14</v>
          </cell>
          <cell r="B71">
            <v>2017</v>
          </cell>
          <cell r="C71">
            <v>8300</v>
          </cell>
          <cell r="D71">
            <v>2</v>
          </cell>
          <cell r="E71">
            <v>2</v>
          </cell>
          <cell r="F71">
            <v>1</v>
          </cell>
          <cell r="G71">
            <v>2000</v>
          </cell>
          <cell r="H71">
            <v>2700</v>
          </cell>
          <cell r="I71">
            <v>271</v>
          </cell>
          <cell r="J71">
            <v>8</v>
          </cell>
          <cell r="K71" t="str">
            <v xml:space="preserve">Pasa montañas </v>
          </cell>
          <cell r="L71">
            <v>0</v>
          </cell>
          <cell r="M71">
            <v>0</v>
          </cell>
          <cell r="N71">
            <v>0</v>
          </cell>
          <cell r="O71">
            <v>0</v>
          </cell>
          <cell r="P71">
            <v>0</v>
          </cell>
          <cell r="Q71">
            <v>0</v>
          </cell>
          <cell r="R71">
            <v>0</v>
          </cell>
          <cell r="S71" t="str">
            <v>Pieza</v>
          </cell>
          <cell r="V71" t="str">
            <v>FC</v>
          </cell>
        </row>
        <row r="72">
          <cell r="A72">
            <v>15</v>
          </cell>
          <cell r="B72">
            <v>2017</v>
          </cell>
          <cell r="C72">
            <v>8300</v>
          </cell>
          <cell r="D72">
            <v>2</v>
          </cell>
          <cell r="E72">
            <v>2</v>
          </cell>
          <cell r="F72">
            <v>1</v>
          </cell>
          <cell r="G72">
            <v>2000</v>
          </cell>
          <cell r="H72">
            <v>2700</v>
          </cell>
          <cell r="I72">
            <v>271</v>
          </cell>
          <cell r="J72">
            <v>9</v>
          </cell>
          <cell r="K72" t="str">
            <v>Playera</v>
          </cell>
          <cell r="L72">
            <v>0</v>
          </cell>
          <cell r="M72">
            <v>0</v>
          </cell>
          <cell r="N72">
            <v>0</v>
          </cell>
          <cell r="O72">
            <v>0</v>
          </cell>
          <cell r="P72">
            <v>0</v>
          </cell>
          <cell r="Q72">
            <v>0</v>
          </cell>
          <cell r="R72">
            <v>0</v>
          </cell>
          <cell r="S72" t="str">
            <v>Pieza</v>
          </cell>
          <cell r="V72" t="str">
            <v>FC</v>
          </cell>
        </row>
        <row r="73">
          <cell r="A73">
            <v>16</v>
          </cell>
          <cell r="B73">
            <v>2017</v>
          </cell>
          <cell r="C73">
            <v>8300</v>
          </cell>
          <cell r="D73">
            <v>2</v>
          </cell>
          <cell r="E73">
            <v>2</v>
          </cell>
          <cell r="F73">
            <v>1</v>
          </cell>
          <cell r="G73">
            <v>2000</v>
          </cell>
          <cell r="H73">
            <v>2700</v>
          </cell>
          <cell r="I73">
            <v>271</v>
          </cell>
          <cell r="J73">
            <v>10</v>
          </cell>
          <cell r="K73" t="str">
            <v>Short</v>
          </cell>
          <cell r="L73">
            <v>0</v>
          </cell>
          <cell r="M73">
            <v>0</v>
          </cell>
          <cell r="N73">
            <v>0</v>
          </cell>
          <cell r="O73">
            <v>0</v>
          </cell>
          <cell r="P73">
            <v>0</v>
          </cell>
          <cell r="Q73">
            <v>0</v>
          </cell>
          <cell r="R73">
            <v>0</v>
          </cell>
          <cell r="S73" t="str">
            <v>Pieza</v>
          </cell>
          <cell r="V73" t="str">
            <v>FC</v>
          </cell>
        </row>
        <row r="74">
          <cell r="A74">
            <v>17</v>
          </cell>
          <cell r="B74">
            <v>2017</v>
          </cell>
          <cell r="C74">
            <v>8300</v>
          </cell>
          <cell r="D74">
            <v>2</v>
          </cell>
          <cell r="E74">
            <v>2</v>
          </cell>
          <cell r="F74">
            <v>1</v>
          </cell>
          <cell r="G74">
            <v>2000</v>
          </cell>
          <cell r="H74">
            <v>2700</v>
          </cell>
          <cell r="I74">
            <v>271</v>
          </cell>
          <cell r="J74">
            <v>11</v>
          </cell>
          <cell r="K74" t="str">
            <v>Sudadera</v>
          </cell>
          <cell r="L74">
            <v>0</v>
          </cell>
          <cell r="M74">
            <v>0</v>
          </cell>
          <cell r="N74">
            <v>0</v>
          </cell>
          <cell r="O74">
            <v>0</v>
          </cell>
          <cell r="P74">
            <v>0</v>
          </cell>
          <cell r="Q74">
            <v>0</v>
          </cell>
          <cell r="R74">
            <v>0</v>
          </cell>
          <cell r="S74" t="str">
            <v>Pieza</v>
          </cell>
          <cell r="V74" t="str">
            <v>FC</v>
          </cell>
        </row>
        <row r="75">
          <cell r="A75">
            <v>18</v>
          </cell>
          <cell r="B75">
            <v>2017</v>
          </cell>
          <cell r="C75">
            <v>8300</v>
          </cell>
          <cell r="D75">
            <v>2</v>
          </cell>
          <cell r="E75">
            <v>2</v>
          </cell>
          <cell r="F75">
            <v>1</v>
          </cell>
          <cell r="G75">
            <v>2000</v>
          </cell>
          <cell r="H75">
            <v>2700</v>
          </cell>
          <cell r="I75">
            <v>271</v>
          </cell>
          <cell r="J75">
            <v>12</v>
          </cell>
          <cell r="K75" t="str">
            <v>Tenis</v>
          </cell>
          <cell r="L75">
            <v>0</v>
          </cell>
          <cell r="M75">
            <v>0</v>
          </cell>
          <cell r="N75">
            <v>0</v>
          </cell>
          <cell r="O75">
            <v>0</v>
          </cell>
          <cell r="P75">
            <v>0</v>
          </cell>
          <cell r="Q75">
            <v>0</v>
          </cell>
          <cell r="R75">
            <v>0</v>
          </cell>
          <cell r="S75" t="str">
            <v>Pieza</v>
          </cell>
          <cell r="V75" t="str">
            <v>FC</v>
          </cell>
        </row>
        <row r="76">
          <cell r="A76">
            <v>19</v>
          </cell>
          <cell r="B76">
            <v>2017</v>
          </cell>
          <cell r="C76">
            <v>8300</v>
          </cell>
          <cell r="D76">
            <v>2</v>
          </cell>
          <cell r="E76">
            <v>2</v>
          </cell>
          <cell r="F76">
            <v>1</v>
          </cell>
          <cell r="G76">
            <v>2000</v>
          </cell>
          <cell r="H76">
            <v>2700</v>
          </cell>
          <cell r="I76">
            <v>271</v>
          </cell>
          <cell r="J76">
            <v>13</v>
          </cell>
          <cell r="K76" t="str">
            <v>Zapato</v>
          </cell>
          <cell r="L76">
            <v>0</v>
          </cell>
          <cell r="M76">
            <v>0</v>
          </cell>
          <cell r="N76">
            <v>0</v>
          </cell>
          <cell r="O76">
            <v>0</v>
          </cell>
          <cell r="P76">
            <v>0</v>
          </cell>
          <cell r="Q76">
            <v>0</v>
          </cell>
          <cell r="R76">
            <v>0</v>
          </cell>
          <cell r="S76" t="str">
            <v xml:space="preserve">Par </v>
          </cell>
          <cell r="V76" t="str">
            <v>FC</v>
          </cell>
        </row>
        <row r="77">
          <cell r="A77">
            <v>20</v>
          </cell>
          <cell r="B77">
            <v>2017</v>
          </cell>
          <cell r="C77">
            <v>8300</v>
          </cell>
          <cell r="D77">
            <v>2</v>
          </cell>
          <cell r="E77">
            <v>2</v>
          </cell>
          <cell r="F77">
            <v>1</v>
          </cell>
          <cell r="G77">
            <v>2000</v>
          </cell>
          <cell r="H77">
            <v>2700</v>
          </cell>
          <cell r="I77">
            <v>272</v>
          </cell>
          <cell r="K77" t="str">
            <v>Prendas de seguridad y protección personal</v>
          </cell>
          <cell r="L77">
            <v>0</v>
          </cell>
          <cell r="M77">
            <v>0</v>
          </cell>
          <cell r="N77">
            <v>0</v>
          </cell>
          <cell r="O77">
            <v>0</v>
          </cell>
          <cell r="P77">
            <v>0</v>
          </cell>
          <cell r="Q77">
            <v>0</v>
          </cell>
          <cell r="R77">
            <v>0</v>
          </cell>
        </row>
        <row r="78">
          <cell r="A78">
            <v>21</v>
          </cell>
          <cell r="B78">
            <v>2017</v>
          </cell>
          <cell r="C78">
            <v>8300</v>
          </cell>
          <cell r="D78">
            <v>2</v>
          </cell>
          <cell r="E78">
            <v>2</v>
          </cell>
          <cell r="F78">
            <v>1</v>
          </cell>
          <cell r="G78">
            <v>2000</v>
          </cell>
          <cell r="H78">
            <v>2700</v>
          </cell>
          <cell r="I78">
            <v>272</v>
          </cell>
          <cell r="J78">
            <v>1</v>
          </cell>
          <cell r="K78" t="str">
            <v>Traje de contacto</v>
          </cell>
          <cell r="L78">
            <v>0</v>
          </cell>
          <cell r="M78">
            <v>0</v>
          </cell>
          <cell r="N78">
            <v>0</v>
          </cell>
          <cell r="O78">
            <v>0</v>
          </cell>
          <cell r="P78">
            <v>0</v>
          </cell>
          <cell r="Q78">
            <v>0</v>
          </cell>
          <cell r="R78">
            <v>0</v>
          </cell>
          <cell r="S78" t="str">
            <v>Pieza</v>
          </cell>
          <cell r="V78" t="str">
            <v>FC</v>
          </cell>
        </row>
        <row r="79">
          <cell r="A79">
            <v>22</v>
          </cell>
          <cell r="B79">
            <v>2017</v>
          </cell>
          <cell r="C79">
            <v>8300</v>
          </cell>
          <cell r="D79">
            <v>2</v>
          </cell>
          <cell r="E79">
            <v>2</v>
          </cell>
          <cell r="F79">
            <v>1</v>
          </cell>
          <cell r="G79">
            <v>2000</v>
          </cell>
          <cell r="H79">
            <v>2800</v>
          </cell>
          <cell r="K79" t="str">
            <v>Materiales y Suministros para Seguridad</v>
          </cell>
          <cell r="L79">
            <v>0</v>
          </cell>
          <cell r="M79">
            <v>0</v>
          </cell>
          <cell r="N79">
            <v>0</v>
          </cell>
          <cell r="O79">
            <v>0</v>
          </cell>
          <cell r="P79">
            <v>0</v>
          </cell>
          <cell r="Q79">
            <v>0</v>
          </cell>
          <cell r="R79">
            <v>0</v>
          </cell>
        </row>
        <row r="80">
          <cell r="A80">
            <v>23</v>
          </cell>
          <cell r="B80">
            <v>2017</v>
          </cell>
          <cell r="C80">
            <v>8300</v>
          </cell>
          <cell r="D80">
            <v>2</v>
          </cell>
          <cell r="E80">
            <v>2</v>
          </cell>
          <cell r="F80">
            <v>1</v>
          </cell>
          <cell r="G80">
            <v>2000</v>
          </cell>
          <cell r="H80">
            <v>2800</v>
          </cell>
          <cell r="I80">
            <v>282</v>
          </cell>
          <cell r="K80" t="str">
            <v>Materiales de Seguridad Pública</v>
          </cell>
          <cell r="L80">
            <v>0</v>
          </cell>
          <cell r="M80">
            <v>0</v>
          </cell>
          <cell r="N80">
            <v>0</v>
          </cell>
          <cell r="O80">
            <v>0</v>
          </cell>
          <cell r="P80">
            <v>0</v>
          </cell>
          <cell r="Q80">
            <v>0</v>
          </cell>
          <cell r="R80">
            <v>0</v>
          </cell>
        </row>
        <row r="81">
          <cell r="A81">
            <v>24</v>
          </cell>
          <cell r="B81">
            <v>2017</v>
          </cell>
          <cell r="C81">
            <v>8300</v>
          </cell>
          <cell r="D81">
            <v>2</v>
          </cell>
          <cell r="E81">
            <v>2</v>
          </cell>
          <cell r="F81">
            <v>1</v>
          </cell>
          <cell r="G81">
            <v>2000</v>
          </cell>
          <cell r="H81">
            <v>2800</v>
          </cell>
          <cell r="I81">
            <v>282</v>
          </cell>
          <cell r="J81">
            <v>1</v>
          </cell>
          <cell r="K81" t="str">
            <v>Bengalas</v>
          </cell>
          <cell r="L81">
            <v>0</v>
          </cell>
          <cell r="M81">
            <v>0</v>
          </cell>
          <cell r="N81">
            <v>0</v>
          </cell>
          <cell r="O81">
            <v>0</v>
          </cell>
          <cell r="P81">
            <v>0</v>
          </cell>
          <cell r="Q81">
            <v>0</v>
          </cell>
          <cell r="R81">
            <v>0</v>
          </cell>
          <cell r="S81" t="str">
            <v>Pieza</v>
          </cell>
          <cell r="V81" t="str">
            <v>FC</v>
          </cell>
        </row>
        <row r="82">
          <cell r="A82">
            <v>25</v>
          </cell>
          <cell r="B82">
            <v>2017</v>
          </cell>
          <cell r="C82">
            <v>8300</v>
          </cell>
          <cell r="D82">
            <v>2</v>
          </cell>
          <cell r="E82">
            <v>2</v>
          </cell>
          <cell r="F82">
            <v>1</v>
          </cell>
          <cell r="G82">
            <v>2000</v>
          </cell>
          <cell r="H82">
            <v>2800</v>
          </cell>
          <cell r="I82">
            <v>282</v>
          </cell>
          <cell r="J82">
            <v>2</v>
          </cell>
          <cell r="K82" t="str">
            <v>Botes de humo</v>
          </cell>
          <cell r="L82">
            <v>0</v>
          </cell>
          <cell r="M82">
            <v>0</v>
          </cell>
          <cell r="N82">
            <v>0</v>
          </cell>
          <cell r="O82">
            <v>0</v>
          </cell>
          <cell r="P82">
            <v>0</v>
          </cell>
          <cell r="Q82">
            <v>0</v>
          </cell>
          <cell r="R82">
            <v>0</v>
          </cell>
          <cell r="S82" t="str">
            <v>Pieza</v>
          </cell>
          <cell r="V82" t="str">
            <v>FC</v>
          </cell>
        </row>
        <row r="83">
          <cell r="A83">
            <v>26</v>
          </cell>
          <cell r="B83">
            <v>2017</v>
          </cell>
          <cell r="C83">
            <v>8300</v>
          </cell>
          <cell r="D83">
            <v>2</v>
          </cell>
          <cell r="E83">
            <v>2</v>
          </cell>
          <cell r="F83">
            <v>1</v>
          </cell>
          <cell r="G83">
            <v>2000</v>
          </cell>
          <cell r="H83">
            <v>2800</v>
          </cell>
          <cell r="I83">
            <v>282</v>
          </cell>
          <cell r="J83">
            <v>3</v>
          </cell>
          <cell r="K83" t="str">
            <v>Gas lacrimógeno</v>
          </cell>
          <cell r="L83">
            <v>0</v>
          </cell>
          <cell r="M83">
            <v>0</v>
          </cell>
          <cell r="N83">
            <v>0</v>
          </cell>
          <cell r="O83">
            <v>0</v>
          </cell>
          <cell r="P83">
            <v>0</v>
          </cell>
          <cell r="Q83">
            <v>0</v>
          </cell>
          <cell r="R83">
            <v>0</v>
          </cell>
          <cell r="S83" t="str">
            <v>Pieza</v>
          </cell>
          <cell r="V83" t="str">
            <v>FC</v>
          </cell>
        </row>
        <row r="84">
          <cell r="A84">
            <v>27</v>
          </cell>
          <cell r="B84">
            <v>2017</v>
          </cell>
          <cell r="C84">
            <v>8300</v>
          </cell>
          <cell r="D84">
            <v>2</v>
          </cell>
          <cell r="E84">
            <v>2</v>
          </cell>
          <cell r="F84">
            <v>1</v>
          </cell>
          <cell r="G84">
            <v>2000</v>
          </cell>
          <cell r="H84">
            <v>2800</v>
          </cell>
          <cell r="I84">
            <v>282</v>
          </cell>
          <cell r="J84">
            <v>4</v>
          </cell>
          <cell r="K84" t="str">
            <v>Granadas para entrenamiento</v>
          </cell>
          <cell r="L84">
            <v>0</v>
          </cell>
          <cell r="M84">
            <v>0</v>
          </cell>
          <cell r="N84">
            <v>0</v>
          </cell>
          <cell r="O84">
            <v>0</v>
          </cell>
          <cell r="P84">
            <v>0</v>
          </cell>
          <cell r="Q84">
            <v>0</v>
          </cell>
          <cell r="R84">
            <v>0</v>
          </cell>
          <cell r="S84" t="str">
            <v>Pieza</v>
          </cell>
          <cell r="V84" t="str">
            <v>FC</v>
          </cell>
        </row>
        <row r="85">
          <cell r="A85">
            <v>28</v>
          </cell>
          <cell r="B85">
            <v>2017</v>
          </cell>
          <cell r="C85">
            <v>8300</v>
          </cell>
          <cell r="D85">
            <v>2</v>
          </cell>
          <cell r="E85">
            <v>2</v>
          </cell>
          <cell r="F85">
            <v>1</v>
          </cell>
          <cell r="G85">
            <v>2000</v>
          </cell>
          <cell r="H85">
            <v>2800</v>
          </cell>
          <cell r="I85">
            <v>282</v>
          </cell>
          <cell r="J85">
            <v>5</v>
          </cell>
          <cell r="K85" t="str">
            <v>Municiones</v>
          </cell>
          <cell r="L85">
            <v>0</v>
          </cell>
          <cell r="M85">
            <v>0</v>
          </cell>
          <cell r="N85">
            <v>0</v>
          </cell>
          <cell r="O85">
            <v>0</v>
          </cell>
          <cell r="P85">
            <v>0</v>
          </cell>
          <cell r="Q85">
            <v>0</v>
          </cell>
          <cell r="R85">
            <v>0</v>
          </cell>
          <cell r="S85" t="str">
            <v>Millar</v>
          </cell>
          <cell r="V85" t="str">
            <v>FC</v>
          </cell>
        </row>
        <row r="86">
          <cell r="A86">
            <v>29</v>
          </cell>
          <cell r="B86">
            <v>2017</v>
          </cell>
          <cell r="C86">
            <v>8300</v>
          </cell>
          <cell r="D86">
            <v>2</v>
          </cell>
          <cell r="E86">
            <v>2</v>
          </cell>
          <cell r="F86">
            <v>1</v>
          </cell>
          <cell r="G86">
            <v>2000</v>
          </cell>
          <cell r="H86">
            <v>2800</v>
          </cell>
          <cell r="I86">
            <v>282</v>
          </cell>
          <cell r="J86">
            <v>6</v>
          </cell>
          <cell r="K86" t="str">
            <v>Proyectiles para entrenamiento</v>
          </cell>
          <cell r="L86">
            <v>0</v>
          </cell>
          <cell r="M86">
            <v>0</v>
          </cell>
          <cell r="N86">
            <v>0</v>
          </cell>
          <cell r="O86">
            <v>0</v>
          </cell>
          <cell r="P86">
            <v>0</v>
          </cell>
          <cell r="Q86">
            <v>0</v>
          </cell>
          <cell r="R86">
            <v>0</v>
          </cell>
          <cell r="S86" t="str">
            <v>Pieza</v>
          </cell>
          <cell r="V86" t="str">
            <v>FC</v>
          </cell>
        </row>
        <row r="87">
          <cell r="A87">
            <v>30</v>
          </cell>
          <cell r="B87">
            <v>2017</v>
          </cell>
          <cell r="C87">
            <v>8300</v>
          </cell>
          <cell r="D87">
            <v>2</v>
          </cell>
          <cell r="E87">
            <v>2</v>
          </cell>
          <cell r="F87">
            <v>1</v>
          </cell>
          <cell r="G87">
            <v>2000</v>
          </cell>
          <cell r="H87">
            <v>2800</v>
          </cell>
          <cell r="I87">
            <v>283</v>
          </cell>
          <cell r="K87" t="str">
            <v>Prendas de protección para seguridad pública y nacional</v>
          </cell>
          <cell r="L87">
            <v>0</v>
          </cell>
          <cell r="M87">
            <v>0</v>
          </cell>
          <cell r="N87">
            <v>0</v>
          </cell>
          <cell r="O87">
            <v>0</v>
          </cell>
          <cell r="P87">
            <v>0</v>
          </cell>
          <cell r="Q87">
            <v>0</v>
          </cell>
          <cell r="R87">
            <v>0</v>
          </cell>
        </row>
        <row r="88">
          <cell r="A88">
            <v>31</v>
          </cell>
          <cell r="B88">
            <v>2017</v>
          </cell>
          <cell r="C88">
            <v>8300</v>
          </cell>
          <cell r="D88">
            <v>2</v>
          </cell>
          <cell r="E88">
            <v>2</v>
          </cell>
          <cell r="F88">
            <v>1</v>
          </cell>
          <cell r="G88">
            <v>2000</v>
          </cell>
          <cell r="H88">
            <v>2800</v>
          </cell>
          <cell r="I88">
            <v>283</v>
          </cell>
          <cell r="J88">
            <v>1</v>
          </cell>
          <cell r="K88" t="str">
            <v>Bastón PR-24</v>
          </cell>
          <cell r="L88">
            <v>0</v>
          </cell>
          <cell r="M88">
            <v>0</v>
          </cell>
          <cell r="N88">
            <v>0</v>
          </cell>
          <cell r="O88">
            <v>0</v>
          </cell>
          <cell r="P88">
            <v>0</v>
          </cell>
          <cell r="Q88">
            <v>0</v>
          </cell>
          <cell r="R88">
            <v>0</v>
          </cell>
          <cell r="S88" t="str">
            <v>Pieza</v>
          </cell>
          <cell r="V88" t="str">
            <v>FC</v>
          </cell>
        </row>
        <row r="89">
          <cell r="A89">
            <v>32</v>
          </cell>
          <cell r="B89">
            <v>2017</v>
          </cell>
          <cell r="C89">
            <v>8300</v>
          </cell>
          <cell r="D89">
            <v>2</v>
          </cell>
          <cell r="E89">
            <v>2</v>
          </cell>
          <cell r="F89">
            <v>1</v>
          </cell>
          <cell r="G89">
            <v>2000</v>
          </cell>
          <cell r="H89">
            <v>2800</v>
          </cell>
          <cell r="I89">
            <v>283</v>
          </cell>
          <cell r="J89">
            <v>2</v>
          </cell>
          <cell r="K89" t="str">
            <v>Candado de mano</v>
          </cell>
          <cell r="L89">
            <v>0</v>
          </cell>
          <cell r="M89">
            <v>0</v>
          </cell>
          <cell r="N89">
            <v>0</v>
          </cell>
          <cell r="O89">
            <v>0</v>
          </cell>
          <cell r="P89">
            <v>0</v>
          </cell>
          <cell r="Q89">
            <v>0</v>
          </cell>
          <cell r="R89">
            <v>0</v>
          </cell>
          <cell r="S89" t="str">
            <v>Pieza</v>
          </cell>
          <cell r="V89" t="str">
            <v>FC</v>
          </cell>
        </row>
        <row r="90">
          <cell r="A90">
            <v>33</v>
          </cell>
          <cell r="B90">
            <v>2017</v>
          </cell>
          <cell r="C90">
            <v>8300</v>
          </cell>
          <cell r="D90">
            <v>2</v>
          </cell>
          <cell r="E90">
            <v>2</v>
          </cell>
          <cell r="F90">
            <v>1</v>
          </cell>
          <cell r="G90">
            <v>2000</v>
          </cell>
          <cell r="H90">
            <v>2800</v>
          </cell>
          <cell r="I90">
            <v>283</v>
          </cell>
          <cell r="J90">
            <v>3</v>
          </cell>
          <cell r="K90" t="str">
            <v xml:space="preserve">Careta </v>
          </cell>
          <cell r="L90">
            <v>0</v>
          </cell>
          <cell r="M90">
            <v>0</v>
          </cell>
          <cell r="N90">
            <v>0</v>
          </cell>
          <cell r="O90">
            <v>0</v>
          </cell>
          <cell r="P90">
            <v>0</v>
          </cell>
          <cell r="Q90">
            <v>0</v>
          </cell>
          <cell r="R90">
            <v>0</v>
          </cell>
          <cell r="S90" t="str">
            <v>Pieza</v>
          </cell>
          <cell r="V90" t="str">
            <v>FC</v>
          </cell>
        </row>
        <row r="91">
          <cell r="A91">
            <v>34</v>
          </cell>
          <cell r="B91">
            <v>2017</v>
          </cell>
          <cell r="C91">
            <v>8300</v>
          </cell>
          <cell r="D91">
            <v>2</v>
          </cell>
          <cell r="E91">
            <v>2</v>
          </cell>
          <cell r="F91">
            <v>1</v>
          </cell>
          <cell r="G91">
            <v>2000</v>
          </cell>
          <cell r="H91">
            <v>2800</v>
          </cell>
          <cell r="I91">
            <v>283</v>
          </cell>
          <cell r="J91">
            <v>4</v>
          </cell>
          <cell r="K91" t="str">
            <v>Careta para gotcha</v>
          </cell>
          <cell r="L91">
            <v>0</v>
          </cell>
          <cell r="M91">
            <v>0</v>
          </cell>
          <cell r="N91">
            <v>0</v>
          </cell>
          <cell r="O91">
            <v>0</v>
          </cell>
          <cell r="P91">
            <v>0</v>
          </cell>
          <cell r="Q91">
            <v>0</v>
          </cell>
          <cell r="R91">
            <v>0</v>
          </cell>
          <cell r="S91" t="str">
            <v>Pieza</v>
          </cell>
          <cell r="V91" t="str">
            <v>FC</v>
          </cell>
        </row>
        <row r="92">
          <cell r="A92">
            <v>35</v>
          </cell>
          <cell r="B92">
            <v>2017</v>
          </cell>
          <cell r="C92">
            <v>8300</v>
          </cell>
          <cell r="D92">
            <v>2</v>
          </cell>
          <cell r="E92">
            <v>2</v>
          </cell>
          <cell r="F92">
            <v>1</v>
          </cell>
          <cell r="G92">
            <v>2000</v>
          </cell>
          <cell r="H92">
            <v>2800</v>
          </cell>
          <cell r="I92">
            <v>283</v>
          </cell>
          <cell r="J92">
            <v>5</v>
          </cell>
          <cell r="K92" t="str">
            <v>Casco</v>
          </cell>
          <cell r="L92">
            <v>0</v>
          </cell>
          <cell r="M92">
            <v>0</v>
          </cell>
          <cell r="N92">
            <v>0</v>
          </cell>
          <cell r="O92">
            <v>0</v>
          </cell>
          <cell r="P92">
            <v>0</v>
          </cell>
          <cell r="Q92">
            <v>0</v>
          </cell>
          <cell r="R92">
            <v>0</v>
          </cell>
          <cell r="S92" t="str">
            <v>Pieza</v>
          </cell>
          <cell r="V92" t="str">
            <v>FC</v>
          </cell>
        </row>
        <row r="93">
          <cell r="A93">
            <v>36</v>
          </cell>
          <cell r="B93">
            <v>2017</v>
          </cell>
          <cell r="C93">
            <v>8300</v>
          </cell>
          <cell r="D93">
            <v>2</v>
          </cell>
          <cell r="E93">
            <v>2</v>
          </cell>
          <cell r="F93">
            <v>1</v>
          </cell>
          <cell r="G93">
            <v>2000</v>
          </cell>
          <cell r="H93">
            <v>2800</v>
          </cell>
          <cell r="I93">
            <v>283</v>
          </cell>
          <cell r="J93">
            <v>6</v>
          </cell>
          <cell r="K93" t="str">
            <v xml:space="preserve">Cinturón </v>
          </cell>
          <cell r="L93">
            <v>0</v>
          </cell>
          <cell r="M93">
            <v>0</v>
          </cell>
          <cell r="N93">
            <v>0</v>
          </cell>
          <cell r="O93">
            <v>0</v>
          </cell>
          <cell r="P93">
            <v>0</v>
          </cell>
          <cell r="Q93">
            <v>0</v>
          </cell>
          <cell r="R93">
            <v>0</v>
          </cell>
          <cell r="S93" t="str">
            <v>Pieza</v>
          </cell>
          <cell r="V93" t="str">
            <v>FC</v>
          </cell>
        </row>
        <row r="94">
          <cell r="A94">
            <v>37</v>
          </cell>
          <cell r="B94">
            <v>2017</v>
          </cell>
          <cell r="C94">
            <v>8300</v>
          </cell>
          <cell r="D94">
            <v>2</v>
          </cell>
          <cell r="E94">
            <v>2</v>
          </cell>
          <cell r="F94">
            <v>1</v>
          </cell>
          <cell r="G94">
            <v>2000</v>
          </cell>
          <cell r="H94">
            <v>2800</v>
          </cell>
          <cell r="I94">
            <v>283</v>
          </cell>
          <cell r="J94">
            <v>7</v>
          </cell>
          <cell r="K94" t="str">
            <v>Coderas</v>
          </cell>
          <cell r="L94">
            <v>0</v>
          </cell>
          <cell r="M94">
            <v>0</v>
          </cell>
          <cell r="N94">
            <v>0</v>
          </cell>
          <cell r="O94">
            <v>0</v>
          </cell>
          <cell r="P94">
            <v>0</v>
          </cell>
          <cell r="Q94">
            <v>0</v>
          </cell>
          <cell r="R94">
            <v>0</v>
          </cell>
          <cell r="S94" t="str">
            <v>Pieza</v>
          </cell>
          <cell r="V94" t="str">
            <v>FC</v>
          </cell>
        </row>
        <row r="95">
          <cell r="A95">
            <v>38</v>
          </cell>
          <cell r="B95">
            <v>2017</v>
          </cell>
          <cell r="C95">
            <v>8300</v>
          </cell>
          <cell r="D95">
            <v>2</v>
          </cell>
          <cell r="E95">
            <v>2</v>
          </cell>
          <cell r="F95">
            <v>1</v>
          </cell>
          <cell r="G95">
            <v>2000</v>
          </cell>
          <cell r="H95">
            <v>2800</v>
          </cell>
          <cell r="I95">
            <v>283</v>
          </cell>
          <cell r="J95">
            <v>8</v>
          </cell>
          <cell r="K95" t="str">
            <v>Cuchillos de utilería</v>
          </cell>
          <cell r="L95">
            <v>0</v>
          </cell>
          <cell r="M95">
            <v>0</v>
          </cell>
          <cell r="N95">
            <v>0</v>
          </cell>
          <cell r="O95">
            <v>0</v>
          </cell>
          <cell r="P95">
            <v>0</v>
          </cell>
          <cell r="Q95">
            <v>0</v>
          </cell>
          <cell r="R95">
            <v>0</v>
          </cell>
          <cell r="S95" t="str">
            <v>Pieza</v>
          </cell>
          <cell r="V95" t="str">
            <v>FC</v>
          </cell>
        </row>
        <row r="96">
          <cell r="A96">
            <v>39</v>
          </cell>
          <cell r="B96">
            <v>2017</v>
          </cell>
          <cell r="C96">
            <v>8300</v>
          </cell>
          <cell r="D96">
            <v>2</v>
          </cell>
          <cell r="E96">
            <v>2</v>
          </cell>
          <cell r="F96">
            <v>1</v>
          </cell>
          <cell r="G96">
            <v>2000</v>
          </cell>
          <cell r="H96">
            <v>2800</v>
          </cell>
          <cell r="I96">
            <v>283</v>
          </cell>
          <cell r="J96">
            <v>9</v>
          </cell>
          <cell r="K96" t="str">
            <v>Cuerdas</v>
          </cell>
          <cell r="L96">
            <v>0</v>
          </cell>
          <cell r="M96">
            <v>0</v>
          </cell>
          <cell r="N96">
            <v>0</v>
          </cell>
          <cell r="O96">
            <v>0</v>
          </cell>
          <cell r="P96">
            <v>0</v>
          </cell>
          <cell r="Q96">
            <v>0</v>
          </cell>
          <cell r="R96">
            <v>0</v>
          </cell>
          <cell r="S96" t="str">
            <v>Pieza</v>
          </cell>
          <cell r="V96" t="str">
            <v>FC</v>
          </cell>
        </row>
        <row r="97">
          <cell r="A97">
            <v>40</v>
          </cell>
          <cell r="B97">
            <v>2017</v>
          </cell>
          <cell r="C97">
            <v>8300</v>
          </cell>
          <cell r="D97">
            <v>2</v>
          </cell>
          <cell r="E97">
            <v>2</v>
          </cell>
          <cell r="F97">
            <v>1</v>
          </cell>
          <cell r="G97">
            <v>2000</v>
          </cell>
          <cell r="H97">
            <v>2800</v>
          </cell>
          <cell r="I97">
            <v>283</v>
          </cell>
          <cell r="J97">
            <v>10</v>
          </cell>
          <cell r="K97" t="str">
            <v>Descensor</v>
          </cell>
          <cell r="L97">
            <v>0</v>
          </cell>
          <cell r="M97">
            <v>0</v>
          </cell>
          <cell r="N97">
            <v>0</v>
          </cell>
          <cell r="O97">
            <v>0</v>
          </cell>
          <cell r="P97">
            <v>0</v>
          </cell>
          <cell r="Q97">
            <v>0</v>
          </cell>
          <cell r="R97">
            <v>0</v>
          </cell>
          <cell r="S97" t="str">
            <v>Pieza</v>
          </cell>
          <cell r="V97" t="str">
            <v>FC</v>
          </cell>
        </row>
        <row r="98">
          <cell r="A98">
            <v>41</v>
          </cell>
          <cell r="B98">
            <v>2017</v>
          </cell>
          <cell r="C98">
            <v>8300</v>
          </cell>
          <cell r="D98">
            <v>2</v>
          </cell>
          <cell r="E98">
            <v>2</v>
          </cell>
          <cell r="F98">
            <v>1</v>
          </cell>
          <cell r="G98">
            <v>2000</v>
          </cell>
          <cell r="H98">
            <v>2800</v>
          </cell>
          <cell r="I98">
            <v>283</v>
          </cell>
          <cell r="J98">
            <v>11</v>
          </cell>
          <cell r="K98" t="str">
            <v xml:space="preserve">Equipo antimotín </v>
          </cell>
          <cell r="L98">
            <v>0</v>
          </cell>
          <cell r="M98">
            <v>0</v>
          </cell>
          <cell r="N98">
            <v>0</v>
          </cell>
          <cell r="O98">
            <v>0</v>
          </cell>
          <cell r="P98">
            <v>0</v>
          </cell>
          <cell r="Q98">
            <v>0</v>
          </cell>
          <cell r="R98">
            <v>0</v>
          </cell>
          <cell r="S98" t="str">
            <v>Pieza</v>
          </cell>
          <cell r="V98" t="str">
            <v>FC</v>
          </cell>
        </row>
        <row r="99">
          <cell r="A99">
            <v>42</v>
          </cell>
          <cell r="B99">
            <v>2017</v>
          </cell>
          <cell r="C99">
            <v>8300</v>
          </cell>
          <cell r="D99">
            <v>2</v>
          </cell>
          <cell r="E99">
            <v>2</v>
          </cell>
          <cell r="F99">
            <v>1</v>
          </cell>
          <cell r="G99">
            <v>2000</v>
          </cell>
          <cell r="H99">
            <v>2800</v>
          </cell>
          <cell r="I99">
            <v>283</v>
          </cell>
          <cell r="J99">
            <v>12</v>
          </cell>
          <cell r="K99" t="str">
            <v xml:space="preserve">Equipo de rappel </v>
          </cell>
          <cell r="L99">
            <v>0</v>
          </cell>
          <cell r="M99">
            <v>0</v>
          </cell>
          <cell r="N99">
            <v>0</v>
          </cell>
          <cell r="O99">
            <v>0</v>
          </cell>
          <cell r="P99">
            <v>0</v>
          </cell>
          <cell r="Q99">
            <v>0</v>
          </cell>
          <cell r="R99">
            <v>0</v>
          </cell>
          <cell r="S99" t="str">
            <v>Pieza</v>
          </cell>
          <cell r="V99" t="str">
            <v>FC</v>
          </cell>
        </row>
        <row r="100">
          <cell r="A100">
            <v>43</v>
          </cell>
          <cell r="B100">
            <v>2017</v>
          </cell>
          <cell r="C100">
            <v>8300</v>
          </cell>
          <cell r="D100">
            <v>2</v>
          </cell>
          <cell r="E100">
            <v>2</v>
          </cell>
          <cell r="F100">
            <v>1</v>
          </cell>
          <cell r="G100">
            <v>2000</v>
          </cell>
          <cell r="H100">
            <v>2800</v>
          </cell>
          <cell r="I100">
            <v>283</v>
          </cell>
          <cell r="J100">
            <v>13</v>
          </cell>
          <cell r="K100" t="str">
            <v>Escudo</v>
          </cell>
          <cell r="L100">
            <v>0</v>
          </cell>
          <cell r="M100">
            <v>0</v>
          </cell>
          <cell r="N100">
            <v>0</v>
          </cell>
          <cell r="O100">
            <v>0</v>
          </cell>
          <cell r="P100">
            <v>0</v>
          </cell>
          <cell r="Q100">
            <v>0</v>
          </cell>
          <cell r="R100">
            <v>0</v>
          </cell>
          <cell r="S100" t="str">
            <v>Pieza</v>
          </cell>
          <cell r="V100" t="str">
            <v>FC</v>
          </cell>
        </row>
        <row r="101">
          <cell r="A101">
            <v>44</v>
          </cell>
          <cell r="B101">
            <v>2017</v>
          </cell>
          <cell r="C101">
            <v>8300</v>
          </cell>
          <cell r="D101">
            <v>2</v>
          </cell>
          <cell r="E101">
            <v>2</v>
          </cell>
          <cell r="F101">
            <v>1</v>
          </cell>
          <cell r="G101">
            <v>2000</v>
          </cell>
          <cell r="H101">
            <v>2800</v>
          </cell>
          <cell r="I101">
            <v>283</v>
          </cell>
          <cell r="J101">
            <v>14</v>
          </cell>
          <cell r="K101" t="str">
            <v xml:space="preserve">Espejo </v>
          </cell>
          <cell r="L101">
            <v>0</v>
          </cell>
          <cell r="M101">
            <v>0</v>
          </cell>
          <cell r="N101">
            <v>0</v>
          </cell>
          <cell r="O101">
            <v>0</v>
          </cell>
          <cell r="P101">
            <v>0</v>
          </cell>
          <cell r="Q101">
            <v>0</v>
          </cell>
          <cell r="R101">
            <v>0</v>
          </cell>
          <cell r="S101" t="str">
            <v>Pieza</v>
          </cell>
          <cell r="V101" t="str">
            <v>FC</v>
          </cell>
        </row>
        <row r="102">
          <cell r="A102">
            <v>45</v>
          </cell>
          <cell r="B102">
            <v>2017</v>
          </cell>
          <cell r="C102">
            <v>8300</v>
          </cell>
          <cell r="D102">
            <v>2</v>
          </cell>
          <cell r="E102">
            <v>2</v>
          </cell>
          <cell r="F102">
            <v>1</v>
          </cell>
          <cell r="G102">
            <v>2000</v>
          </cell>
          <cell r="H102">
            <v>2800</v>
          </cell>
          <cell r="I102">
            <v>283</v>
          </cell>
          <cell r="J102">
            <v>15</v>
          </cell>
          <cell r="K102" t="str">
            <v>Esposas</v>
          </cell>
          <cell r="L102">
            <v>0</v>
          </cell>
          <cell r="M102">
            <v>0</v>
          </cell>
          <cell r="N102">
            <v>0</v>
          </cell>
          <cell r="O102">
            <v>0</v>
          </cell>
          <cell r="P102">
            <v>0</v>
          </cell>
          <cell r="Q102">
            <v>0</v>
          </cell>
          <cell r="R102">
            <v>0</v>
          </cell>
          <cell r="S102" t="str">
            <v>Pieza</v>
          </cell>
          <cell r="V102" t="str">
            <v>FC</v>
          </cell>
        </row>
        <row r="103">
          <cell r="A103">
            <v>46</v>
          </cell>
          <cell r="B103">
            <v>2017</v>
          </cell>
          <cell r="C103">
            <v>8300</v>
          </cell>
          <cell r="D103">
            <v>2</v>
          </cell>
          <cell r="E103">
            <v>2</v>
          </cell>
          <cell r="F103">
            <v>1</v>
          </cell>
          <cell r="G103">
            <v>2000</v>
          </cell>
          <cell r="H103">
            <v>2800</v>
          </cell>
          <cell r="I103">
            <v>283</v>
          </cell>
          <cell r="J103">
            <v>16</v>
          </cell>
          <cell r="K103" t="str">
            <v>Fusiles de utilería</v>
          </cell>
          <cell r="L103">
            <v>0</v>
          </cell>
          <cell r="M103">
            <v>0</v>
          </cell>
          <cell r="N103">
            <v>0</v>
          </cell>
          <cell r="O103">
            <v>0</v>
          </cell>
          <cell r="P103">
            <v>0</v>
          </cell>
          <cell r="Q103">
            <v>0</v>
          </cell>
          <cell r="R103">
            <v>0</v>
          </cell>
          <cell r="S103" t="str">
            <v>Pieza</v>
          </cell>
          <cell r="V103" t="str">
            <v>FC</v>
          </cell>
        </row>
        <row r="104">
          <cell r="A104">
            <v>47</v>
          </cell>
          <cell r="B104">
            <v>2017</v>
          </cell>
          <cell r="C104">
            <v>8300</v>
          </cell>
          <cell r="D104">
            <v>2</v>
          </cell>
          <cell r="E104">
            <v>2</v>
          </cell>
          <cell r="F104">
            <v>1</v>
          </cell>
          <cell r="G104">
            <v>2000</v>
          </cell>
          <cell r="H104">
            <v>2800</v>
          </cell>
          <cell r="I104">
            <v>283</v>
          </cell>
          <cell r="J104">
            <v>17</v>
          </cell>
          <cell r="K104" t="str">
            <v xml:space="preserve">Lámpara de mano </v>
          </cell>
          <cell r="L104">
            <v>0</v>
          </cell>
          <cell r="M104">
            <v>0</v>
          </cell>
          <cell r="N104">
            <v>0</v>
          </cell>
          <cell r="O104">
            <v>0</v>
          </cell>
          <cell r="P104">
            <v>0</v>
          </cell>
          <cell r="Q104">
            <v>0</v>
          </cell>
          <cell r="R104">
            <v>0</v>
          </cell>
          <cell r="S104" t="str">
            <v>Pieza</v>
          </cell>
          <cell r="V104" t="str">
            <v>FC</v>
          </cell>
        </row>
        <row r="105">
          <cell r="A105">
            <v>48</v>
          </cell>
          <cell r="B105">
            <v>2017</v>
          </cell>
          <cell r="C105">
            <v>8300</v>
          </cell>
          <cell r="D105">
            <v>2</v>
          </cell>
          <cell r="E105">
            <v>2</v>
          </cell>
          <cell r="F105">
            <v>1</v>
          </cell>
          <cell r="G105">
            <v>2000</v>
          </cell>
          <cell r="H105">
            <v>2800</v>
          </cell>
          <cell r="I105">
            <v>283</v>
          </cell>
          <cell r="J105">
            <v>18</v>
          </cell>
          <cell r="K105" t="str">
            <v xml:space="preserve">Maletín </v>
          </cell>
          <cell r="L105">
            <v>0</v>
          </cell>
          <cell r="M105">
            <v>0</v>
          </cell>
          <cell r="N105">
            <v>0</v>
          </cell>
          <cell r="O105">
            <v>0</v>
          </cell>
          <cell r="P105">
            <v>0</v>
          </cell>
          <cell r="Q105">
            <v>0</v>
          </cell>
          <cell r="R105">
            <v>0</v>
          </cell>
          <cell r="S105" t="str">
            <v>Pieza</v>
          </cell>
          <cell r="V105" t="str">
            <v>FC</v>
          </cell>
        </row>
        <row r="106">
          <cell r="A106">
            <v>49</v>
          </cell>
          <cell r="B106">
            <v>2017</v>
          </cell>
          <cell r="C106">
            <v>8300</v>
          </cell>
          <cell r="D106">
            <v>2</v>
          </cell>
          <cell r="E106">
            <v>2</v>
          </cell>
          <cell r="F106">
            <v>1</v>
          </cell>
          <cell r="G106">
            <v>2000</v>
          </cell>
          <cell r="H106">
            <v>2800</v>
          </cell>
          <cell r="I106">
            <v>283</v>
          </cell>
          <cell r="J106">
            <v>19</v>
          </cell>
          <cell r="K106" t="str">
            <v>Máscara</v>
          </cell>
          <cell r="L106">
            <v>0</v>
          </cell>
          <cell r="M106">
            <v>0</v>
          </cell>
          <cell r="N106">
            <v>0</v>
          </cell>
          <cell r="O106">
            <v>0</v>
          </cell>
          <cell r="P106">
            <v>0</v>
          </cell>
          <cell r="Q106">
            <v>0</v>
          </cell>
          <cell r="R106">
            <v>0</v>
          </cell>
          <cell r="S106" t="str">
            <v>Pieza</v>
          </cell>
          <cell r="V106" t="str">
            <v>FC</v>
          </cell>
        </row>
        <row r="107">
          <cell r="A107">
            <v>50</v>
          </cell>
          <cell r="B107">
            <v>2017</v>
          </cell>
          <cell r="C107">
            <v>8300</v>
          </cell>
          <cell r="D107">
            <v>2</v>
          </cell>
          <cell r="E107">
            <v>2</v>
          </cell>
          <cell r="F107">
            <v>1</v>
          </cell>
          <cell r="G107">
            <v>2000</v>
          </cell>
          <cell r="H107">
            <v>2800</v>
          </cell>
          <cell r="I107">
            <v>283</v>
          </cell>
          <cell r="J107">
            <v>20</v>
          </cell>
          <cell r="K107" t="str">
            <v>Mochila</v>
          </cell>
          <cell r="L107">
            <v>0</v>
          </cell>
          <cell r="M107">
            <v>0</v>
          </cell>
          <cell r="N107">
            <v>0</v>
          </cell>
          <cell r="O107">
            <v>0</v>
          </cell>
          <cell r="P107">
            <v>0</v>
          </cell>
          <cell r="Q107">
            <v>0</v>
          </cell>
          <cell r="R107">
            <v>0</v>
          </cell>
          <cell r="S107" t="str">
            <v>Pieza</v>
          </cell>
          <cell r="V107" t="str">
            <v>FC</v>
          </cell>
        </row>
        <row r="108">
          <cell r="A108">
            <v>51</v>
          </cell>
          <cell r="B108">
            <v>2017</v>
          </cell>
          <cell r="C108">
            <v>8300</v>
          </cell>
          <cell r="D108">
            <v>2</v>
          </cell>
          <cell r="E108">
            <v>2</v>
          </cell>
          <cell r="F108">
            <v>1</v>
          </cell>
          <cell r="G108">
            <v>2000</v>
          </cell>
          <cell r="H108">
            <v>2800</v>
          </cell>
          <cell r="I108">
            <v>283</v>
          </cell>
          <cell r="J108">
            <v>21</v>
          </cell>
          <cell r="K108" t="str">
            <v>Mosquetón</v>
          </cell>
          <cell r="L108">
            <v>0</v>
          </cell>
          <cell r="M108">
            <v>0</v>
          </cell>
          <cell r="N108">
            <v>0</v>
          </cell>
          <cell r="O108">
            <v>0</v>
          </cell>
          <cell r="P108">
            <v>0</v>
          </cell>
          <cell r="Q108">
            <v>0</v>
          </cell>
          <cell r="R108">
            <v>0</v>
          </cell>
          <cell r="S108" t="str">
            <v>Pieza</v>
          </cell>
          <cell r="V108" t="str">
            <v>FC</v>
          </cell>
        </row>
        <row r="109">
          <cell r="A109">
            <v>52</v>
          </cell>
          <cell r="B109">
            <v>2017</v>
          </cell>
          <cell r="C109">
            <v>8300</v>
          </cell>
          <cell r="D109">
            <v>2</v>
          </cell>
          <cell r="E109">
            <v>2</v>
          </cell>
          <cell r="F109">
            <v>1</v>
          </cell>
          <cell r="G109">
            <v>2000</v>
          </cell>
          <cell r="H109">
            <v>2800</v>
          </cell>
          <cell r="I109">
            <v>283</v>
          </cell>
          <cell r="J109">
            <v>22</v>
          </cell>
          <cell r="K109" t="str">
            <v>Ocho de rescate</v>
          </cell>
          <cell r="L109">
            <v>0</v>
          </cell>
          <cell r="M109">
            <v>0</v>
          </cell>
          <cell r="N109">
            <v>0</v>
          </cell>
          <cell r="O109">
            <v>0</v>
          </cell>
          <cell r="P109">
            <v>0</v>
          </cell>
          <cell r="Q109">
            <v>0</v>
          </cell>
          <cell r="R109">
            <v>0</v>
          </cell>
          <cell r="S109" t="str">
            <v>Pieza</v>
          </cell>
          <cell r="V109" t="str">
            <v>FC</v>
          </cell>
        </row>
        <row r="110">
          <cell r="A110">
            <v>53</v>
          </cell>
          <cell r="B110">
            <v>2017</v>
          </cell>
          <cell r="C110">
            <v>8300</v>
          </cell>
          <cell r="D110">
            <v>2</v>
          </cell>
          <cell r="E110">
            <v>2</v>
          </cell>
          <cell r="F110">
            <v>1</v>
          </cell>
          <cell r="G110">
            <v>2000</v>
          </cell>
          <cell r="H110">
            <v>2800</v>
          </cell>
          <cell r="I110">
            <v>283</v>
          </cell>
          <cell r="J110">
            <v>23</v>
          </cell>
          <cell r="K110" t="str">
            <v xml:space="preserve">Peto </v>
          </cell>
          <cell r="L110">
            <v>0</v>
          </cell>
          <cell r="M110">
            <v>0</v>
          </cell>
          <cell r="N110">
            <v>0</v>
          </cell>
          <cell r="O110">
            <v>0</v>
          </cell>
          <cell r="P110">
            <v>0</v>
          </cell>
          <cell r="Q110">
            <v>0</v>
          </cell>
          <cell r="R110">
            <v>0</v>
          </cell>
          <cell r="S110" t="str">
            <v>Pieza</v>
          </cell>
          <cell r="V110" t="str">
            <v>FC</v>
          </cell>
        </row>
        <row r="111">
          <cell r="A111">
            <v>54</v>
          </cell>
          <cell r="B111">
            <v>2017</v>
          </cell>
          <cell r="C111">
            <v>8300</v>
          </cell>
          <cell r="D111">
            <v>2</v>
          </cell>
          <cell r="E111">
            <v>2</v>
          </cell>
          <cell r="F111">
            <v>1</v>
          </cell>
          <cell r="G111">
            <v>2000</v>
          </cell>
          <cell r="H111">
            <v>2800</v>
          </cell>
          <cell r="I111">
            <v>283</v>
          </cell>
          <cell r="J111">
            <v>24</v>
          </cell>
          <cell r="K111" t="str">
            <v>Pistolas de utilería</v>
          </cell>
          <cell r="L111">
            <v>0</v>
          </cell>
          <cell r="M111">
            <v>0</v>
          </cell>
          <cell r="N111">
            <v>0</v>
          </cell>
          <cell r="O111">
            <v>0</v>
          </cell>
          <cell r="P111">
            <v>0</v>
          </cell>
          <cell r="Q111">
            <v>0</v>
          </cell>
          <cell r="R111">
            <v>0</v>
          </cell>
          <cell r="S111" t="str">
            <v>Pieza</v>
          </cell>
          <cell r="V111" t="str">
            <v>FC</v>
          </cell>
        </row>
        <row r="112">
          <cell r="A112">
            <v>55</v>
          </cell>
          <cell r="B112">
            <v>2017</v>
          </cell>
          <cell r="C112">
            <v>8300</v>
          </cell>
          <cell r="D112">
            <v>2</v>
          </cell>
          <cell r="E112">
            <v>2</v>
          </cell>
          <cell r="F112">
            <v>1</v>
          </cell>
          <cell r="G112">
            <v>2000</v>
          </cell>
          <cell r="H112">
            <v>2800</v>
          </cell>
          <cell r="I112">
            <v>283</v>
          </cell>
          <cell r="J112">
            <v>25</v>
          </cell>
          <cell r="K112" t="str">
            <v xml:space="preserve">Placas </v>
          </cell>
          <cell r="L112">
            <v>0</v>
          </cell>
          <cell r="M112">
            <v>0</v>
          </cell>
          <cell r="N112">
            <v>0</v>
          </cell>
          <cell r="O112">
            <v>0</v>
          </cell>
          <cell r="P112">
            <v>0</v>
          </cell>
          <cell r="Q112">
            <v>0</v>
          </cell>
          <cell r="R112">
            <v>0</v>
          </cell>
          <cell r="S112" t="str">
            <v>Pieza</v>
          </cell>
          <cell r="V112" t="str">
            <v>FC</v>
          </cell>
        </row>
        <row r="113">
          <cell r="A113">
            <v>56</v>
          </cell>
          <cell r="B113">
            <v>2017</v>
          </cell>
          <cell r="C113">
            <v>8300</v>
          </cell>
          <cell r="D113">
            <v>2</v>
          </cell>
          <cell r="E113">
            <v>2</v>
          </cell>
          <cell r="F113">
            <v>1</v>
          </cell>
          <cell r="G113">
            <v>2000</v>
          </cell>
          <cell r="H113">
            <v>2800</v>
          </cell>
          <cell r="I113">
            <v>283</v>
          </cell>
          <cell r="J113">
            <v>26</v>
          </cell>
          <cell r="K113" t="str">
            <v>Porta cargador arma larga</v>
          </cell>
          <cell r="L113">
            <v>0</v>
          </cell>
          <cell r="M113">
            <v>0</v>
          </cell>
          <cell r="N113">
            <v>0</v>
          </cell>
          <cell r="O113">
            <v>0</v>
          </cell>
          <cell r="P113">
            <v>0</v>
          </cell>
          <cell r="Q113">
            <v>0</v>
          </cell>
          <cell r="R113">
            <v>0</v>
          </cell>
          <cell r="S113" t="str">
            <v>Pieza</v>
          </cell>
          <cell r="V113" t="str">
            <v>FC</v>
          </cell>
        </row>
        <row r="114">
          <cell r="A114">
            <v>57</v>
          </cell>
          <cell r="B114">
            <v>2017</v>
          </cell>
          <cell r="C114">
            <v>8300</v>
          </cell>
          <cell r="D114">
            <v>2</v>
          </cell>
          <cell r="E114">
            <v>2</v>
          </cell>
          <cell r="F114">
            <v>1</v>
          </cell>
          <cell r="G114">
            <v>2000</v>
          </cell>
          <cell r="H114">
            <v>2800</v>
          </cell>
          <cell r="I114">
            <v>283</v>
          </cell>
          <cell r="J114">
            <v>27</v>
          </cell>
          <cell r="K114" t="str">
            <v>Protecciones visuales</v>
          </cell>
          <cell r="L114">
            <v>0</v>
          </cell>
          <cell r="M114">
            <v>0</v>
          </cell>
          <cell r="N114">
            <v>0</v>
          </cell>
          <cell r="O114">
            <v>0</v>
          </cell>
          <cell r="P114">
            <v>0</v>
          </cell>
          <cell r="Q114">
            <v>0</v>
          </cell>
          <cell r="R114">
            <v>0</v>
          </cell>
          <cell r="S114" t="str">
            <v>Pieza</v>
          </cell>
          <cell r="V114" t="str">
            <v>FC</v>
          </cell>
        </row>
        <row r="115">
          <cell r="A115">
            <v>58</v>
          </cell>
          <cell r="B115">
            <v>2017</v>
          </cell>
          <cell r="C115">
            <v>8300</v>
          </cell>
          <cell r="D115">
            <v>2</v>
          </cell>
          <cell r="E115">
            <v>2</v>
          </cell>
          <cell r="F115">
            <v>1</v>
          </cell>
          <cell r="G115">
            <v>2000</v>
          </cell>
          <cell r="H115">
            <v>2800</v>
          </cell>
          <cell r="I115">
            <v>283</v>
          </cell>
          <cell r="J115">
            <v>28</v>
          </cell>
          <cell r="K115" t="str">
            <v>Protectores auditivos</v>
          </cell>
          <cell r="L115">
            <v>0</v>
          </cell>
          <cell r="M115">
            <v>0</v>
          </cell>
          <cell r="N115">
            <v>0</v>
          </cell>
          <cell r="O115">
            <v>0</v>
          </cell>
          <cell r="P115">
            <v>0</v>
          </cell>
          <cell r="Q115">
            <v>0</v>
          </cell>
          <cell r="R115">
            <v>0</v>
          </cell>
          <cell r="S115" t="str">
            <v>Pieza</v>
          </cell>
          <cell r="V115" t="str">
            <v>FC</v>
          </cell>
        </row>
        <row r="116">
          <cell r="A116">
            <v>59</v>
          </cell>
          <cell r="B116">
            <v>2017</v>
          </cell>
          <cell r="C116">
            <v>8300</v>
          </cell>
          <cell r="D116">
            <v>2</v>
          </cell>
          <cell r="E116">
            <v>2</v>
          </cell>
          <cell r="F116">
            <v>1</v>
          </cell>
          <cell r="G116">
            <v>2000</v>
          </cell>
          <cell r="H116">
            <v>2800</v>
          </cell>
          <cell r="I116">
            <v>283</v>
          </cell>
          <cell r="J116">
            <v>29</v>
          </cell>
          <cell r="K116" t="str">
            <v>Reductor de grilletes para esposas</v>
          </cell>
          <cell r="L116">
            <v>0</v>
          </cell>
          <cell r="M116">
            <v>0</v>
          </cell>
          <cell r="N116">
            <v>0</v>
          </cell>
          <cell r="O116">
            <v>0</v>
          </cell>
          <cell r="P116">
            <v>0</v>
          </cell>
          <cell r="Q116">
            <v>0</v>
          </cell>
          <cell r="R116">
            <v>0</v>
          </cell>
          <cell r="S116" t="str">
            <v>Pieza</v>
          </cell>
          <cell r="V116" t="str">
            <v>FC</v>
          </cell>
        </row>
        <row r="117">
          <cell r="A117">
            <v>60</v>
          </cell>
          <cell r="B117">
            <v>2017</v>
          </cell>
          <cell r="C117">
            <v>8300</v>
          </cell>
          <cell r="D117">
            <v>2</v>
          </cell>
          <cell r="E117">
            <v>2</v>
          </cell>
          <cell r="F117">
            <v>1</v>
          </cell>
          <cell r="G117">
            <v>2000</v>
          </cell>
          <cell r="H117">
            <v>2800</v>
          </cell>
          <cell r="I117">
            <v>283</v>
          </cell>
          <cell r="J117">
            <v>30</v>
          </cell>
          <cell r="K117" t="str">
            <v>Rodilleras</v>
          </cell>
          <cell r="L117">
            <v>0</v>
          </cell>
          <cell r="M117">
            <v>0</v>
          </cell>
          <cell r="N117">
            <v>0</v>
          </cell>
          <cell r="O117">
            <v>0</v>
          </cell>
          <cell r="P117">
            <v>0</v>
          </cell>
          <cell r="Q117">
            <v>0</v>
          </cell>
          <cell r="R117">
            <v>0</v>
          </cell>
          <cell r="S117" t="str">
            <v>Pieza</v>
          </cell>
          <cell r="V117" t="str">
            <v>FC</v>
          </cell>
        </row>
        <row r="118">
          <cell r="A118">
            <v>61</v>
          </cell>
          <cell r="B118">
            <v>2017</v>
          </cell>
          <cell r="C118">
            <v>8300</v>
          </cell>
          <cell r="D118">
            <v>2</v>
          </cell>
          <cell r="E118">
            <v>2</v>
          </cell>
          <cell r="F118">
            <v>1</v>
          </cell>
          <cell r="G118">
            <v>2000</v>
          </cell>
          <cell r="H118">
            <v>2800</v>
          </cell>
          <cell r="I118">
            <v>283</v>
          </cell>
          <cell r="J118">
            <v>31</v>
          </cell>
          <cell r="K118" t="str">
            <v>Tolete</v>
          </cell>
          <cell r="L118">
            <v>0</v>
          </cell>
          <cell r="M118">
            <v>0</v>
          </cell>
          <cell r="N118">
            <v>0</v>
          </cell>
          <cell r="O118">
            <v>0</v>
          </cell>
          <cell r="P118">
            <v>0</v>
          </cell>
          <cell r="Q118">
            <v>0</v>
          </cell>
          <cell r="R118">
            <v>0</v>
          </cell>
          <cell r="S118" t="str">
            <v>Pieza</v>
          </cell>
          <cell r="V118" t="str">
            <v>FC</v>
          </cell>
        </row>
        <row r="119">
          <cell r="A119">
            <v>62</v>
          </cell>
          <cell r="B119">
            <v>2017</v>
          </cell>
          <cell r="C119">
            <v>8300</v>
          </cell>
          <cell r="D119">
            <v>2</v>
          </cell>
          <cell r="E119">
            <v>2</v>
          </cell>
          <cell r="F119">
            <v>1</v>
          </cell>
          <cell r="G119">
            <v>2000</v>
          </cell>
          <cell r="H119">
            <v>2800</v>
          </cell>
          <cell r="I119">
            <v>283</v>
          </cell>
          <cell r="J119">
            <v>32</v>
          </cell>
          <cell r="K119" t="str">
            <v>Tonfa</v>
          </cell>
          <cell r="L119">
            <v>0</v>
          </cell>
          <cell r="M119">
            <v>0</v>
          </cell>
          <cell r="N119">
            <v>0</v>
          </cell>
          <cell r="O119">
            <v>0</v>
          </cell>
          <cell r="P119">
            <v>0</v>
          </cell>
          <cell r="Q119">
            <v>0</v>
          </cell>
          <cell r="R119">
            <v>0</v>
          </cell>
          <cell r="S119" t="str">
            <v>Pieza</v>
          </cell>
          <cell r="V119" t="str">
            <v>FC</v>
          </cell>
        </row>
        <row r="120">
          <cell r="A120">
            <v>63</v>
          </cell>
          <cell r="B120">
            <v>2017</v>
          </cell>
          <cell r="C120">
            <v>8300</v>
          </cell>
          <cell r="D120">
            <v>2</v>
          </cell>
          <cell r="E120">
            <v>2</v>
          </cell>
          <cell r="F120">
            <v>1</v>
          </cell>
          <cell r="G120">
            <v>3000</v>
          </cell>
          <cell r="K120" t="str">
            <v>SERVICIOS GENERALES</v>
          </cell>
          <cell r="L120">
            <v>0</v>
          </cell>
          <cell r="M120">
            <v>3569500</v>
          </cell>
          <cell r="N120">
            <v>3569500</v>
          </cell>
          <cell r="O120">
            <v>0</v>
          </cell>
          <cell r="P120">
            <v>0</v>
          </cell>
          <cell r="Q120">
            <v>0</v>
          </cell>
          <cell r="R120">
            <v>3569500</v>
          </cell>
        </row>
        <row r="121">
          <cell r="A121">
            <v>64</v>
          </cell>
          <cell r="B121">
            <v>2017</v>
          </cell>
          <cell r="C121">
            <v>8300</v>
          </cell>
          <cell r="D121">
            <v>2</v>
          </cell>
          <cell r="E121">
            <v>2</v>
          </cell>
          <cell r="F121">
            <v>1</v>
          </cell>
          <cell r="G121">
            <v>3000</v>
          </cell>
          <cell r="H121">
            <v>3300</v>
          </cell>
          <cell r="K121" t="str">
            <v>Servicios Profesionales, Científicos, Técnicos y Otros Servicios</v>
          </cell>
          <cell r="L121">
            <v>0</v>
          </cell>
          <cell r="M121">
            <v>3569500</v>
          </cell>
          <cell r="N121">
            <v>3569500</v>
          </cell>
          <cell r="O121">
            <v>0</v>
          </cell>
          <cell r="P121">
            <v>0</v>
          </cell>
          <cell r="Q121">
            <v>0</v>
          </cell>
          <cell r="R121">
            <v>3569500</v>
          </cell>
        </row>
        <row r="122">
          <cell r="A122">
            <v>65</v>
          </cell>
          <cell r="B122">
            <v>2017</v>
          </cell>
          <cell r="C122">
            <v>8300</v>
          </cell>
          <cell r="D122">
            <v>2</v>
          </cell>
          <cell r="E122">
            <v>2</v>
          </cell>
          <cell r="F122">
            <v>1</v>
          </cell>
          <cell r="G122">
            <v>3000</v>
          </cell>
          <cell r="H122">
            <v>3300</v>
          </cell>
          <cell r="I122">
            <v>334</v>
          </cell>
          <cell r="K122" t="str">
            <v>Servicios de capacitación</v>
          </cell>
          <cell r="L122">
            <v>0</v>
          </cell>
          <cell r="M122">
            <v>3569500</v>
          </cell>
          <cell r="N122">
            <v>3569500</v>
          </cell>
          <cell r="O122">
            <v>0</v>
          </cell>
          <cell r="P122">
            <v>0</v>
          </cell>
          <cell r="Q122">
            <v>0</v>
          </cell>
          <cell r="R122">
            <v>3569500</v>
          </cell>
          <cell r="S122" t="str">
            <v xml:space="preserve"> </v>
          </cell>
        </row>
        <row r="123">
          <cell r="A123">
            <v>66</v>
          </cell>
          <cell r="B123">
            <v>2017</v>
          </cell>
          <cell r="C123">
            <v>8300</v>
          </cell>
          <cell r="D123">
            <v>2</v>
          </cell>
          <cell r="E123">
            <v>2</v>
          </cell>
          <cell r="F123">
            <v>1</v>
          </cell>
          <cell r="G123">
            <v>3000</v>
          </cell>
          <cell r="H123">
            <v>3300</v>
          </cell>
          <cell r="I123">
            <v>334</v>
          </cell>
          <cell r="J123">
            <v>1</v>
          </cell>
          <cell r="K123" t="str">
            <v>Curso de capacitación</v>
          </cell>
          <cell r="L123">
            <v>0</v>
          </cell>
          <cell r="M123">
            <v>3569500</v>
          </cell>
          <cell r="N123">
            <v>3569500</v>
          </cell>
          <cell r="O123">
            <v>0</v>
          </cell>
          <cell r="P123">
            <v>0</v>
          </cell>
          <cell r="Q123">
            <v>0</v>
          </cell>
          <cell r="R123">
            <v>3569500</v>
          </cell>
          <cell r="S123" t="str">
            <v>Servicio</v>
          </cell>
          <cell r="V123" t="str">
            <v>FC</v>
          </cell>
        </row>
        <row r="124">
          <cell r="A124">
            <v>67</v>
          </cell>
          <cell r="B124">
            <v>2017</v>
          </cell>
          <cell r="C124">
            <v>8300</v>
          </cell>
          <cell r="D124">
            <v>2</v>
          </cell>
          <cell r="E124">
            <v>2</v>
          </cell>
          <cell r="F124">
            <v>1</v>
          </cell>
          <cell r="G124">
            <v>3000</v>
          </cell>
          <cell r="H124">
            <v>3300</v>
          </cell>
          <cell r="I124">
            <v>334</v>
          </cell>
          <cell r="K124" t="str">
            <v>Curso de capacitación para Policía Estatal</v>
          </cell>
          <cell r="L124">
            <v>0</v>
          </cell>
          <cell r="M124">
            <v>0</v>
          </cell>
          <cell r="N124">
            <v>0</v>
          </cell>
          <cell r="O124">
            <v>0</v>
          </cell>
          <cell r="P124">
            <v>0</v>
          </cell>
          <cell r="Q124">
            <v>0</v>
          </cell>
          <cell r="R124">
            <v>0</v>
          </cell>
          <cell r="S124" t="str">
            <v>Servicio</v>
          </cell>
          <cell r="V124" t="str">
            <v>FC</v>
          </cell>
        </row>
        <row r="125">
          <cell r="A125">
            <v>68</v>
          </cell>
          <cell r="B125">
            <v>2017</v>
          </cell>
          <cell r="C125">
            <v>8300</v>
          </cell>
          <cell r="D125">
            <v>2</v>
          </cell>
          <cell r="E125">
            <v>2</v>
          </cell>
          <cell r="F125">
            <v>1</v>
          </cell>
          <cell r="G125">
            <v>3000</v>
          </cell>
          <cell r="H125">
            <v>3300</v>
          </cell>
          <cell r="I125">
            <v>334</v>
          </cell>
          <cell r="K125" t="str">
            <v>Formación Inicial (Aspirantes)</v>
          </cell>
          <cell r="L125">
            <v>0</v>
          </cell>
          <cell r="M125">
            <v>0</v>
          </cell>
          <cell r="N125">
            <v>0</v>
          </cell>
          <cell r="O125">
            <v>0</v>
          </cell>
          <cell r="P125">
            <v>0</v>
          </cell>
          <cell r="Q125">
            <v>0</v>
          </cell>
          <cell r="R125">
            <v>0</v>
          </cell>
          <cell r="S125" t="str">
            <v>Servicio</v>
          </cell>
          <cell r="V125" t="str">
            <v>FC</v>
          </cell>
        </row>
        <row r="126">
          <cell r="A126">
            <v>69</v>
          </cell>
          <cell r="B126">
            <v>2017</v>
          </cell>
          <cell r="C126">
            <v>8300</v>
          </cell>
          <cell r="D126">
            <v>2</v>
          </cell>
          <cell r="E126">
            <v>2</v>
          </cell>
          <cell r="F126">
            <v>1</v>
          </cell>
          <cell r="G126">
            <v>3000</v>
          </cell>
          <cell r="H126">
            <v>3300</v>
          </cell>
          <cell r="I126">
            <v>334</v>
          </cell>
          <cell r="K126" t="str">
            <v>Formación Inicial (Elementos en activo)</v>
          </cell>
          <cell r="L126">
            <v>0</v>
          </cell>
          <cell r="M126">
            <v>0</v>
          </cell>
          <cell r="N126">
            <v>0</v>
          </cell>
          <cell r="O126">
            <v>0</v>
          </cell>
          <cell r="P126">
            <v>0</v>
          </cell>
          <cell r="Q126">
            <v>0</v>
          </cell>
          <cell r="R126">
            <v>0</v>
          </cell>
          <cell r="S126" t="str">
            <v>Servicio</v>
          </cell>
          <cell r="V126" t="str">
            <v>FC</v>
          </cell>
        </row>
        <row r="127">
          <cell r="A127">
            <v>70</v>
          </cell>
          <cell r="B127">
            <v>2017</v>
          </cell>
          <cell r="C127">
            <v>8300</v>
          </cell>
          <cell r="D127">
            <v>2</v>
          </cell>
          <cell r="E127">
            <v>2</v>
          </cell>
          <cell r="F127">
            <v>1</v>
          </cell>
          <cell r="G127">
            <v>3000</v>
          </cell>
          <cell r="H127">
            <v>3300</v>
          </cell>
          <cell r="I127">
            <v>334</v>
          </cell>
          <cell r="K127" t="str">
            <v>Formación Continua (Profesionalización)</v>
          </cell>
          <cell r="L127">
            <v>0</v>
          </cell>
          <cell r="M127">
            <v>0</v>
          </cell>
          <cell r="N127">
            <v>0</v>
          </cell>
          <cell r="O127">
            <v>0</v>
          </cell>
          <cell r="P127">
            <v>0</v>
          </cell>
          <cell r="Q127">
            <v>0</v>
          </cell>
          <cell r="R127">
            <v>0</v>
          </cell>
          <cell r="S127" t="str">
            <v>Servicio</v>
          </cell>
          <cell r="V127" t="str">
            <v>FC</v>
          </cell>
        </row>
        <row r="128">
          <cell r="A128">
            <v>71</v>
          </cell>
          <cell r="B128">
            <v>2017</v>
          </cell>
          <cell r="C128">
            <v>8300</v>
          </cell>
          <cell r="D128">
            <v>2</v>
          </cell>
          <cell r="E128">
            <v>2</v>
          </cell>
          <cell r="F128">
            <v>1</v>
          </cell>
          <cell r="G128">
            <v>3000</v>
          </cell>
          <cell r="H128">
            <v>3300</v>
          </cell>
          <cell r="I128">
            <v>334</v>
          </cell>
          <cell r="K128" t="str">
            <v xml:space="preserve">         Técnicas de intervención policial en motopatrullas</v>
          </cell>
          <cell r="S128" t="str">
            <v>Servicio</v>
          </cell>
          <cell r="T128">
            <v>1</v>
          </cell>
          <cell r="U128">
            <v>30</v>
          </cell>
        </row>
        <row r="129">
          <cell r="A129">
            <v>72</v>
          </cell>
          <cell r="B129">
            <v>2017</v>
          </cell>
          <cell r="C129">
            <v>8300</v>
          </cell>
          <cell r="D129">
            <v>2</v>
          </cell>
          <cell r="E129">
            <v>2</v>
          </cell>
          <cell r="F129">
            <v>1</v>
          </cell>
          <cell r="G129">
            <v>3000</v>
          </cell>
          <cell r="H129">
            <v>3300</v>
          </cell>
          <cell r="I129">
            <v>334</v>
          </cell>
          <cell r="K129" t="str">
            <v xml:space="preserve">         Formacion de Mandos</v>
          </cell>
          <cell r="S129" t="str">
            <v>Servicio</v>
          </cell>
          <cell r="T129">
            <v>1</v>
          </cell>
          <cell r="U129">
            <v>5</v>
          </cell>
        </row>
        <row r="130">
          <cell r="A130">
            <v>73</v>
          </cell>
          <cell r="B130">
            <v>2017</v>
          </cell>
          <cell r="C130">
            <v>8300</v>
          </cell>
          <cell r="D130">
            <v>2</v>
          </cell>
          <cell r="E130">
            <v>2</v>
          </cell>
          <cell r="F130">
            <v>1</v>
          </cell>
          <cell r="G130">
            <v>3000</v>
          </cell>
          <cell r="H130">
            <v>3300</v>
          </cell>
          <cell r="I130">
            <v>334</v>
          </cell>
          <cell r="K130" t="str">
            <v>Formación Continua (Sistema Penal Acusatorio)</v>
          </cell>
          <cell r="L130">
            <v>0</v>
          </cell>
          <cell r="M130">
            <v>0</v>
          </cell>
          <cell r="N130">
            <v>0</v>
          </cell>
          <cell r="O130">
            <v>0</v>
          </cell>
          <cell r="P130">
            <v>0</v>
          </cell>
          <cell r="Q130">
            <v>0</v>
          </cell>
          <cell r="R130">
            <v>0</v>
          </cell>
          <cell r="S130" t="str">
            <v>Servicio</v>
          </cell>
          <cell r="V130" t="str">
            <v>FC/FM</v>
          </cell>
        </row>
        <row r="131">
          <cell r="A131">
            <v>74</v>
          </cell>
          <cell r="B131">
            <v>2017</v>
          </cell>
          <cell r="C131">
            <v>8300</v>
          </cell>
          <cell r="D131">
            <v>2</v>
          </cell>
          <cell r="E131">
            <v>2</v>
          </cell>
          <cell r="F131">
            <v>1</v>
          </cell>
          <cell r="G131">
            <v>3000</v>
          </cell>
          <cell r="H131">
            <v>3300</v>
          </cell>
          <cell r="I131">
            <v>334</v>
          </cell>
          <cell r="K131" t="str">
            <v xml:space="preserve">         Diplomado de formador de formadores ( 2 policias preventivos y 3   
         policia procesal)</v>
          </cell>
          <cell r="S131" t="str">
            <v>Servicio</v>
          </cell>
          <cell r="T131">
            <v>1</v>
          </cell>
          <cell r="U131">
            <v>5</v>
          </cell>
        </row>
        <row r="132">
          <cell r="A132">
            <v>75</v>
          </cell>
          <cell r="B132">
            <v>2017</v>
          </cell>
          <cell r="C132">
            <v>8300</v>
          </cell>
          <cell r="D132">
            <v>2</v>
          </cell>
          <cell r="E132">
            <v>2</v>
          </cell>
          <cell r="F132">
            <v>1</v>
          </cell>
          <cell r="G132">
            <v>3000</v>
          </cell>
          <cell r="H132">
            <v>3300</v>
          </cell>
          <cell r="I132">
            <v>334</v>
          </cell>
          <cell r="S132" t="str">
            <v>Servicio</v>
          </cell>
          <cell r="U132">
            <v>2520</v>
          </cell>
        </row>
        <row r="133">
          <cell r="A133">
            <v>76</v>
          </cell>
          <cell r="B133">
            <v>2017</v>
          </cell>
          <cell r="C133">
            <v>8300</v>
          </cell>
          <cell r="D133">
            <v>2</v>
          </cell>
          <cell r="E133">
            <v>2</v>
          </cell>
          <cell r="F133">
            <v>1</v>
          </cell>
          <cell r="G133">
            <v>3000</v>
          </cell>
          <cell r="H133">
            <v>3300</v>
          </cell>
          <cell r="I133">
            <v>334</v>
          </cell>
          <cell r="K133" t="str">
            <v>Nivelación Académica</v>
          </cell>
          <cell r="L133">
            <v>0</v>
          </cell>
          <cell r="M133">
            <v>0</v>
          </cell>
          <cell r="N133">
            <v>0</v>
          </cell>
          <cell r="O133">
            <v>0</v>
          </cell>
          <cell r="P133">
            <v>0</v>
          </cell>
          <cell r="Q133">
            <v>0</v>
          </cell>
          <cell r="R133">
            <v>0</v>
          </cell>
          <cell r="S133" t="str">
            <v>Servicio</v>
          </cell>
          <cell r="V133" t="str">
            <v>FC/FM</v>
          </cell>
        </row>
        <row r="134">
          <cell r="A134">
            <v>77</v>
          </cell>
          <cell r="B134">
            <v>2017</v>
          </cell>
          <cell r="C134">
            <v>8300</v>
          </cell>
          <cell r="D134">
            <v>2</v>
          </cell>
          <cell r="E134">
            <v>2</v>
          </cell>
          <cell r="F134">
            <v>1</v>
          </cell>
          <cell r="G134">
            <v>3000</v>
          </cell>
          <cell r="H134">
            <v>3300</v>
          </cell>
          <cell r="I134">
            <v>334</v>
          </cell>
          <cell r="K134" t="str">
            <v xml:space="preserve">         Licenciatura en Derecho</v>
          </cell>
          <cell r="S134" t="str">
            <v>Servicio</v>
          </cell>
          <cell r="T134">
            <v>2</v>
          </cell>
          <cell r="U134">
            <v>16</v>
          </cell>
        </row>
        <row r="135">
          <cell r="A135">
            <v>78</v>
          </cell>
          <cell r="B135">
            <v>2017</v>
          </cell>
          <cell r="C135">
            <v>8300</v>
          </cell>
          <cell r="D135">
            <v>2</v>
          </cell>
          <cell r="E135">
            <v>2</v>
          </cell>
          <cell r="F135">
            <v>1</v>
          </cell>
          <cell r="G135">
            <v>3000</v>
          </cell>
          <cell r="H135">
            <v>3300</v>
          </cell>
          <cell r="I135">
            <v>334</v>
          </cell>
          <cell r="K135" t="str">
            <v>Curso de capacitación para Policía Municipal</v>
          </cell>
          <cell r="L135">
            <v>0</v>
          </cell>
          <cell r="M135">
            <v>3569500</v>
          </cell>
          <cell r="N135">
            <v>3569500</v>
          </cell>
          <cell r="O135">
            <v>0</v>
          </cell>
          <cell r="P135">
            <v>0</v>
          </cell>
          <cell r="Q135">
            <v>0</v>
          </cell>
          <cell r="R135">
            <v>3569500</v>
          </cell>
          <cell r="S135" t="str">
            <v>Servicio</v>
          </cell>
          <cell r="V135" t="str">
            <v>FC/FM</v>
          </cell>
        </row>
        <row r="136">
          <cell r="A136">
            <v>79</v>
          </cell>
          <cell r="B136">
            <v>2017</v>
          </cell>
          <cell r="C136">
            <v>8300</v>
          </cell>
          <cell r="D136">
            <v>2</v>
          </cell>
          <cell r="E136">
            <v>2</v>
          </cell>
          <cell r="F136">
            <v>1</v>
          </cell>
          <cell r="G136">
            <v>3000</v>
          </cell>
          <cell r="H136">
            <v>3300</v>
          </cell>
          <cell r="I136">
            <v>334</v>
          </cell>
          <cell r="K136" t="str">
            <v>Formación Inicial (Aspirantes)</v>
          </cell>
          <cell r="S136" t="str">
            <v>Servicio</v>
          </cell>
          <cell r="V136" t="str">
            <v>FC/FM</v>
          </cell>
        </row>
        <row r="137">
          <cell r="A137">
            <v>80</v>
          </cell>
          <cell r="B137">
            <v>2017</v>
          </cell>
          <cell r="C137">
            <v>8300</v>
          </cell>
          <cell r="D137">
            <v>2</v>
          </cell>
          <cell r="E137">
            <v>2</v>
          </cell>
          <cell r="F137">
            <v>1</v>
          </cell>
          <cell r="G137">
            <v>3000</v>
          </cell>
          <cell r="H137">
            <v>3300</v>
          </cell>
          <cell r="I137">
            <v>334</v>
          </cell>
          <cell r="K137" t="str">
            <v>Formación Inicial (Elementos en activo)</v>
          </cell>
          <cell r="M137">
            <v>1984000</v>
          </cell>
          <cell r="N137">
            <v>1984000</v>
          </cell>
          <cell r="O137">
            <v>0</v>
          </cell>
          <cell r="P137">
            <v>0</v>
          </cell>
          <cell r="Q137">
            <v>0</v>
          </cell>
          <cell r="R137">
            <v>1984000</v>
          </cell>
          <cell r="S137" t="str">
            <v>Servicio</v>
          </cell>
          <cell r="T137">
            <v>124</v>
          </cell>
          <cell r="V137" t="str">
            <v>FC/FM</v>
          </cell>
        </row>
        <row r="138">
          <cell r="A138">
            <v>81</v>
          </cell>
          <cell r="B138">
            <v>2017</v>
          </cell>
          <cell r="C138">
            <v>8300</v>
          </cell>
          <cell r="D138">
            <v>2</v>
          </cell>
          <cell r="E138">
            <v>2</v>
          </cell>
          <cell r="F138">
            <v>1</v>
          </cell>
          <cell r="G138">
            <v>3000</v>
          </cell>
          <cell r="H138">
            <v>3300</v>
          </cell>
          <cell r="I138">
            <v>334</v>
          </cell>
          <cell r="K138" t="str">
            <v>Formación Continua (Profesionalización)</v>
          </cell>
          <cell r="S138" t="str">
            <v>Servicio</v>
          </cell>
          <cell r="V138" t="str">
            <v>FC/FM</v>
          </cell>
        </row>
        <row r="139">
          <cell r="A139">
            <v>82</v>
          </cell>
          <cell r="B139">
            <v>2017</v>
          </cell>
          <cell r="C139">
            <v>8300</v>
          </cell>
          <cell r="D139">
            <v>2</v>
          </cell>
          <cell r="E139">
            <v>2</v>
          </cell>
          <cell r="F139">
            <v>1</v>
          </cell>
          <cell r="G139">
            <v>3000</v>
          </cell>
          <cell r="H139">
            <v>3300</v>
          </cell>
          <cell r="I139">
            <v>334</v>
          </cell>
          <cell r="K139" t="str">
            <v>Formación Continua (Sistema Penal Acusatorio)</v>
          </cell>
          <cell r="M139">
            <v>1092000</v>
          </cell>
          <cell r="N139">
            <v>1092000</v>
          </cell>
          <cell r="O139">
            <v>0</v>
          </cell>
          <cell r="P139">
            <v>0</v>
          </cell>
          <cell r="Q139">
            <v>0</v>
          </cell>
          <cell r="R139">
            <v>1092000</v>
          </cell>
          <cell r="S139" t="str">
            <v>Servicio</v>
          </cell>
          <cell r="T139">
            <v>312</v>
          </cell>
          <cell r="V139" t="str">
            <v>FC/FM</v>
          </cell>
        </row>
        <row r="140">
          <cell r="A140">
            <v>83</v>
          </cell>
          <cell r="B140">
            <v>2017</v>
          </cell>
          <cell r="C140">
            <v>8300</v>
          </cell>
          <cell r="D140">
            <v>2</v>
          </cell>
          <cell r="E140">
            <v>2</v>
          </cell>
          <cell r="F140">
            <v>1</v>
          </cell>
          <cell r="G140">
            <v>3000</v>
          </cell>
          <cell r="H140">
            <v>3300</v>
          </cell>
          <cell r="I140">
            <v>334</v>
          </cell>
          <cell r="K140" t="str">
            <v>Nivelación Académica</v>
          </cell>
          <cell r="M140">
            <v>493500</v>
          </cell>
          <cell r="N140">
            <v>493500</v>
          </cell>
          <cell r="O140">
            <v>0</v>
          </cell>
          <cell r="P140">
            <v>0</v>
          </cell>
          <cell r="Q140">
            <v>0</v>
          </cell>
          <cell r="R140">
            <v>493500</v>
          </cell>
          <cell r="S140" t="str">
            <v>Servicio</v>
          </cell>
          <cell r="T140">
            <v>47</v>
          </cell>
          <cell r="V140" t="str">
            <v>FC/FM</v>
          </cell>
        </row>
        <row r="141">
          <cell r="A141">
            <v>84</v>
          </cell>
          <cell r="B141">
            <v>2017</v>
          </cell>
          <cell r="C141">
            <v>8300</v>
          </cell>
          <cell r="D141">
            <v>2</v>
          </cell>
          <cell r="E141">
            <v>2</v>
          </cell>
          <cell r="F141">
            <v>1</v>
          </cell>
          <cell r="G141">
            <v>3000</v>
          </cell>
          <cell r="H141">
            <v>3300</v>
          </cell>
          <cell r="I141">
            <v>334</v>
          </cell>
          <cell r="K141" t="str">
            <v>Curso de capacitación para Policía de Investigación</v>
          </cell>
          <cell r="L141">
            <v>0</v>
          </cell>
          <cell r="M141">
            <v>0</v>
          </cell>
          <cell r="N141">
            <v>0</v>
          </cell>
          <cell r="O141">
            <v>0</v>
          </cell>
          <cell r="P141">
            <v>0</v>
          </cell>
          <cell r="Q141">
            <v>0</v>
          </cell>
          <cell r="R141">
            <v>0</v>
          </cell>
          <cell r="S141" t="str">
            <v>Servicio</v>
          </cell>
          <cell r="V141" t="str">
            <v>FC</v>
          </cell>
        </row>
        <row r="142">
          <cell r="A142">
            <v>85</v>
          </cell>
          <cell r="B142">
            <v>2017</v>
          </cell>
          <cell r="C142">
            <v>8300</v>
          </cell>
          <cell r="D142">
            <v>2</v>
          </cell>
          <cell r="E142">
            <v>2</v>
          </cell>
          <cell r="F142">
            <v>1</v>
          </cell>
          <cell r="G142">
            <v>3000</v>
          </cell>
          <cell r="H142">
            <v>3300</v>
          </cell>
          <cell r="I142">
            <v>334</v>
          </cell>
          <cell r="K142" t="str">
            <v xml:space="preserve">Formación Inicial </v>
          </cell>
          <cell r="L142">
            <v>0</v>
          </cell>
          <cell r="M142">
            <v>0</v>
          </cell>
          <cell r="N142">
            <v>0</v>
          </cell>
          <cell r="O142">
            <v>0</v>
          </cell>
          <cell r="P142">
            <v>0</v>
          </cell>
          <cell r="Q142">
            <v>0</v>
          </cell>
          <cell r="R142">
            <v>0</v>
          </cell>
          <cell r="S142" t="str">
            <v>Servicio</v>
          </cell>
          <cell r="V142" t="str">
            <v>FC</v>
          </cell>
        </row>
        <row r="143">
          <cell r="A143">
            <v>86</v>
          </cell>
          <cell r="B143">
            <v>2017</v>
          </cell>
          <cell r="C143">
            <v>8300</v>
          </cell>
          <cell r="D143">
            <v>2</v>
          </cell>
          <cell r="E143">
            <v>2</v>
          </cell>
          <cell r="F143">
            <v>1</v>
          </cell>
          <cell r="G143">
            <v>3000</v>
          </cell>
          <cell r="H143">
            <v>3300</v>
          </cell>
          <cell r="I143">
            <v>334</v>
          </cell>
          <cell r="K143" t="str">
            <v>Formación Continua</v>
          </cell>
          <cell r="L143">
            <v>0</v>
          </cell>
          <cell r="M143">
            <v>0</v>
          </cell>
          <cell r="N143">
            <v>0</v>
          </cell>
          <cell r="O143">
            <v>0</v>
          </cell>
          <cell r="P143">
            <v>0</v>
          </cell>
          <cell r="Q143">
            <v>0</v>
          </cell>
          <cell r="R143">
            <v>0</v>
          </cell>
          <cell r="S143" t="str">
            <v>Servicio</v>
          </cell>
          <cell r="V143" t="str">
            <v>FC</v>
          </cell>
        </row>
        <row r="144">
          <cell r="A144">
            <v>87</v>
          </cell>
          <cell r="B144">
            <v>2017</v>
          </cell>
          <cell r="C144">
            <v>8300</v>
          </cell>
          <cell r="D144">
            <v>2</v>
          </cell>
          <cell r="E144">
            <v>2</v>
          </cell>
          <cell r="F144">
            <v>1</v>
          </cell>
          <cell r="G144">
            <v>3000</v>
          </cell>
          <cell r="H144">
            <v>3300</v>
          </cell>
          <cell r="I144">
            <v>334</v>
          </cell>
          <cell r="K144" t="str">
            <v>Nivelación Académica</v>
          </cell>
          <cell r="L144">
            <v>0</v>
          </cell>
          <cell r="M144">
            <v>0</v>
          </cell>
          <cell r="N144">
            <v>0</v>
          </cell>
          <cell r="O144">
            <v>0</v>
          </cell>
          <cell r="P144">
            <v>0</v>
          </cell>
          <cell r="Q144">
            <v>0</v>
          </cell>
          <cell r="R144">
            <v>0</v>
          </cell>
          <cell r="S144" t="str">
            <v>Servicio</v>
          </cell>
          <cell r="V144" t="str">
            <v>FC</v>
          </cell>
        </row>
        <row r="145">
          <cell r="A145">
            <v>88</v>
          </cell>
          <cell r="B145">
            <v>2017</v>
          </cell>
          <cell r="C145">
            <v>8300</v>
          </cell>
          <cell r="D145">
            <v>2</v>
          </cell>
          <cell r="E145">
            <v>2</v>
          </cell>
          <cell r="F145">
            <v>1</v>
          </cell>
          <cell r="G145">
            <v>3000</v>
          </cell>
          <cell r="H145">
            <v>3300</v>
          </cell>
          <cell r="I145">
            <v>334</v>
          </cell>
          <cell r="K145" t="str">
            <v>Curso de capacitación para Perito</v>
          </cell>
          <cell r="L145">
            <v>0</v>
          </cell>
          <cell r="M145">
            <v>0</v>
          </cell>
          <cell r="N145">
            <v>0</v>
          </cell>
          <cell r="O145">
            <v>0</v>
          </cell>
          <cell r="P145">
            <v>0</v>
          </cell>
          <cell r="Q145">
            <v>0</v>
          </cell>
          <cell r="R145">
            <v>0</v>
          </cell>
          <cell r="S145" t="str">
            <v>Servicio</v>
          </cell>
          <cell r="V145" t="str">
            <v>FC</v>
          </cell>
        </row>
        <row r="146">
          <cell r="A146">
            <v>89</v>
          </cell>
          <cell r="B146">
            <v>2017</v>
          </cell>
          <cell r="C146">
            <v>8300</v>
          </cell>
          <cell r="D146">
            <v>2</v>
          </cell>
          <cell r="E146">
            <v>2</v>
          </cell>
          <cell r="F146">
            <v>1</v>
          </cell>
          <cell r="G146">
            <v>3000</v>
          </cell>
          <cell r="H146">
            <v>3300</v>
          </cell>
          <cell r="I146">
            <v>334</v>
          </cell>
          <cell r="K146" t="str">
            <v xml:space="preserve">Formación Inicial </v>
          </cell>
          <cell r="L146">
            <v>0</v>
          </cell>
          <cell r="M146">
            <v>0</v>
          </cell>
          <cell r="N146">
            <v>0</v>
          </cell>
          <cell r="O146">
            <v>0</v>
          </cell>
          <cell r="P146">
            <v>0</v>
          </cell>
          <cell r="Q146">
            <v>0</v>
          </cell>
          <cell r="R146">
            <v>0</v>
          </cell>
          <cell r="S146" t="str">
            <v>Servicio</v>
          </cell>
          <cell r="V146" t="str">
            <v>FC</v>
          </cell>
        </row>
        <row r="147">
          <cell r="A147">
            <v>90</v>
          </cell>
          <cell r="B147">
            <v>2017</v>
          </cell>
          <cell r="C147">
            <v>8300</v>
          </cell>
          <cell r="D147">
            <v>2</v>
          </cell>
          <cell r="E147">
            <v>2</v>
          </cell>
          <cell r="F147">
            <v>1</v>
          </cell>
          <cell r="G147">
            <v>3000</v>
          </cell>
          <cell r="H147">
            <v>3300</v>
          </cell>
          <cell r="I147">
            <v>334</v>
          </cell>
          <cell r="K147" t="str">
            <v>Formación Continua</v>
          </cell>
          <cell r="L147">
            <v>0</v>
          </cell>
          <cell r="M147">
            <v>0</v>
          </cell>
          <cell r="N147">
            <v>0</v>
          </cell>
          <cell r="O147">
            <v>0</v>
          </cell>
          <cell r="P147">
            <v>0</v>
          </cell>
          <cell r="Q147">
            <v>0</v>
          </cell>
          <cell r="R147">
            <v>0</v>
          </cell>
          <cell r="S147" t="str">
            <v>Servicio</v>
          </cell>
          <cell r="V147" t="str">
            <v>FC</v>
          </cell>
        </row>
        <row r="148">
          <cell r="A148">
            <v>91</v>
          </cell>
          <cell r="B148">
            <v>2017</v>
          </cell>
          <cell r="C148">
            <v>8300</v>
          </cell>
          <cell r="D148">
            <v>2</v>
          </cell>
          <cell r="E148">
            <v>2</v>
          </cell>
          <cell r="F148">
            <v>1</v>
          </cell>
          <cell r="G148">
            <v>3000</v>
          </cell>
          <cell r="H148">
            <v>3300</v>
          </cell>
          <cell r="I148">
            <v>334</v>
          </cell>
          <cell r="K148" t="str">
            <v>Nivelación Académica</v>
          </cell>
          <cell r="L148">
            <v>0</v>
          </cell>
          <cell r="M148">
            <v>0</v>
          </cell>
          <cell r="N148">
            <v>0</v>
          </cell>
          <cell r="O148">
            <v>0</v>
          </cell>
          <cell r="P148">
            <v>0</v>
          </cell>
          <cell r="Q148">
            <v>0</v>
          </cell>
          <cell r="R148">
            <v>0</v>
          </cell>
          <cell r="S148" t="str">
            <v>Servicio</v>
          </cell>
          <cell r="V148" t="str">
            <v>FC</v>
          </cell>
        </row>
        <row r="149">
          <cell r="A149">
            <v>92</v>
          </cell>
          <cell r="B149">
            <v>2017</v>
          </cell>
          <cell r="C149">
            <v>8300</v>
          </cell>
          <cell r="D149">
            <v>2</v>
          </cell>
          <cell r="E149">
            <v>2</v>
          </cell>
          <cell r="F149">
            <v>1</v>
          </cell>
          <cell r="G149">
            <v>3000</v>
          </cell>
          <cell r="H149">
            <v>3300</v>
          </cell>
          <cell r="I149">
            <v>334</v>
          </cell>
          <cell r="K149" t="str">
            <v>Curso de capacitación para Agente del Ministerio Público</v>
          </cell>
          <cell r="L149">
            <v>0</v>
          </cell>
          <cell r="M149">
            <v>0</v>
          </cell>
          <cell r="N149">
            <v>0</v>
          </cell>
          <cell r="O149">
            <v>0</v>
          </cell>
          <cell r="P149">
            <v>0</v>
          </cell>
          <cell r="Q149">
            <v>0</v>
          </cell>
          <cell r="R149">
            <v>0</v>
          </cell>
          <cell r="S149" t="str">
            <v>Servicio</v>
          </cell>
          <cell r="V149" t="str">
            <v>FC</v>
          </cell>
        </row>
        <row r="150">
          <cell r="A150">
            <v>93</v>
          </cell>
          <cell r="B150">
            <v>2017</v>
          </cell>
          <cell r="C150">
            <v>8300</v>
          </cell>
          <cell r="D150">
            <v>2</v>
          </cell>
          <cell r="E150">
            <v>2</v>
          </cell>
          <cell r="F150">
            <v>1</v>
          </cell>
          <cell r="G150">
            <v>3000</v>
          </cell>
          <cell r="H150">
            <v>3300</v>
          </cell>
          <cell r="I150">
            <v>334</v>
          </cell>
          <cell r="K150" t="str">
            <v xml:space="preserve">Formación Inicial </v>
          </cell>
          <cell r="L150">
            <v>0</v>
          </cell>
          <cell r="M150">
            <v>0</v>
          </cell>
          <cell r="N150">
            <v>0</v>
          </cell>
          <cell r="O150">
            <v>0</v>
          </cell>
          <cell r="P150">
            <v>0</v>
          </cell>
          <cell r="Q150">
            <v>0</v>
          </cell>
          <cell r="R150">
            <v>0</v>
          </cell>
          <cell r="S150" t="str">
            <v>Servicio</v>
          </cell>
          <cell r="V150" t="str">
            <v>FC</v>
          </cell>
        </row>
        <row r="151">
          <cell r="A151">
            <v>94</v>
          </cell>
          <cell r="B151">
            <v>2017</v>
          </cell>
          <cell r="C151">
            <v>8300</v>
          </cell>
          <cell r="D151">
            <v>2</v>
          </cell>
          <cell r="E151">
            <v>2</v>
          </cell>
          <cell r="F151">
            <v>1</v>
          </cell>
          <cell r="G151">
            <v>3000</v>
          </cell>
          <cell r="H151">
            <v>3300</v>
          </cell>
          <cell r="I151">
            <v>334</v>
          </cell>
          <cell r="K151" t="str">
            <v>Formación Continua</v>
          </cell>
          <cell r="L151">
            <v>0</v>
          </cell>
          <cell r="M151">
            <v>0</v>
          </cell>
          <cell r="N151">
            <v>0</v>
          </cell>
          <cell r="O151">
            <v>0</v>
          </cell>
          <cell r="P151">
            <v>0</v>
          </cell>
          <cell r="Q151">
            <v>0</v>
          </cell>
          <cell r="R151">
            <v>0</v>
          </cell>
          <cell r="S151" t="str">
            <v>Servicio</v>
          </cell>
          <cell r="V151" t="str">
            <v>FC</v>
          </cell>
        </row>
        <row r="152">
          <cell r="A152">
            <v>95</v>
          </cell>
          <cell r="B152">
            <v>2017</v>
          </cell>
          <cell r="C152">
            <v>8300</v>
          </cell>
          <cell r="D152">
            <v>2</v>
          </cell>
          <cell r="E152">
            <v>2</v>
          </cell>
          <cell r="F152">
            <v>1</v>
          </cell>
          <cell r="G152">
            <v>3000</v>
          </cell>
          <cell r="H152">
            <v>3300</v>
          </cell>
          <cell r="I152">
            <v>334</v>
          </cell>
          <cell r="K152" t="str">
            <v>Nivelación Académica</v>
          </cell>
          <cell r="L152">
            <v>0</v>
          </cell>
          <cell r="M152">
            <v>0</v>
          </cell>
          <cell r="N152">
            <v>0</v>
          </cell>
          <cell r="O152">
            <v>0</v>
          </cell>
          <cell r="P152">
            <v>0</v>
          </cell>
          <cell r="Q152">
            <v>0</v>
          </cell>
          <cell r="R152">
            <v>0</v>
          </cell>
          <cell r="S152" t="str">
            <v>Servicio</v>
          </cell>
          <cell r="V152" t="str">
            <v>FC</v>
          </cell>
        </row>
        <row r="153">
          <cell r="A153">
            <v>96</v>
          </cell>
          <cell r="B153">
            <v>2017</v>
          </cell>
          <cell r="C153">
            <v>8300</v>
          </cell>
          <cell r="D153">
            <v>2</v>
          </cell>
          <cell r="E153">
            <v>2</v>
          </cell>
          <cell r="F153">
            <v>1</v>
          </cell>
          <cell r="G153">
            <v>3000</v>
          </cell>
          <cell r="H153">
            <v>3300</v>
          </cell>
          <cell r="I153">
            <v>334</v>
          </cell>
          <cell r="K153" t="str">
            <v>Curso de capacitación para otros operadores de Procuración de Justicia</v>
          </cell>
          <cell r="L153">
            <v>0</v>
          </cell>
          <cell r="M153">
            <v>0</v>
          </cell>
          <cell r="N153">
            <v>0</v>
          </cell>
          <cell r="O153">
            <v>0</v>
          </cell>
          <cell r="P153">
            <v>0</v>
          </cell>
          <cell r="Q153">
            <v>0</v>
          </cell>
          <cell r="R153">
            <v>0</v>
          </cell>
          <cell r="S153" t="str">
            <v>Servicio</v>
          </cell>
          <cell r="V153" t="str">
            <v>AE</v>
          </cell>
        </row>
        <row r="154">
          <cell r="A154">
            <v>97</v>
          </cell>
          <cell r="B154">
            <v>2017</v>
          </cell>
          <cell r="C154">
            <v>8300</v>
          </cell>
          <cell r="D154">
            <v>2</v>
          </cell>
          <cell r="E154">
            <v>2</v>
          </cell>
          <cell r="F154">
            <v>1</v>
          </cell>
          <cell r="G154">
            <v>3000</v>
          </cell>
          <cell r="H154">
            <v>3300</v>
          </cell>
          <cell r="I154">
            <v>334</v>
          </cell>
          <cell r="K154" t="str">
            <v xml:space="preserve">Formación Inicial </v>
          </cell>
          <cell r="L154">
            <v>0</v>
          </cell>
          <cell r="M154">
            <v>0</v>
          </cell>
          <cell r="N154">
            <v>0</v>
          </cell>
          <cell r="O154">
            <v>0</v>
          </cell>
          <cell r="P154">
            <v>0</v>
          </cell>
          <cell r="Q154">
            <v>0</v>
          </cell>
          <cell r="R154">
            <v>0</v>
          </cell>
          <cell r="S154" t="str">
            <v>Servicio</v>
          </cell>
          <cell r="V154" t="str">
            <v>AE</v>
          </cell>
        </row>
        <row r="155">
          <cell r="A155">
            <v>98</v>
          </cell>
          <cell r="B155">
            <v>2017</v>
          </cell>
          <cell r="C155">
            <v>8300</v>
          </cell>
          <cell r="D155">
            <v>2</v>
          </cell>
          <cell r="E155">
            <v>2</v>
          </cell>
          <cell r="F155">
            <v>1</v>
          </cell>
          <cell r="G155">
            <v>3000</v>
          </cell>
          <cell r="H155">
            <v>3300</v>
          </cell>
          <cell r="I155">
            <v>334</v>
          </cell>
          <cell r="K155" t="str">
            <v>Formación Continua</v>
          </cell>
          <cell r="L155">
            <v>0</v>
          </cell>
          <cell r="M155">
            <v>0</v>
          </cell>
          <cell r="N155">
            <v>0</v>
          </cell>
          <cell r="O155">
            <v>0</v>
          </cell>
          <cell r="P155">
            <v>0</v>
          </cell>
          <cell r="Q155">
            <v>0</v>
          </cell>
          <cell r="R155">
            <v>0</v>
          </cell>
          <cell r="S155" t="str">
            <v>Servicio</v>
          </cell>
          <cell r="V155" t="str">
            <v>AE</v>
          </cell>
        </row>
        <row r="156">
          <cell r="A156">
            <v>99</v>
          </cell>
          <cell r="B156">
            <v>2017</v>
          </cell>
          <cell r="C156">
            <v>8300</v>
          </cell>
          <cell r="D156">
            <v>2</v>
          </cell>
          <cell r="E156">
            <v>2</v>
          </cell>
          <cell r="F156">
            <v>1</v>
          </cell>
          <cell r="G156">
            <v>3000</v>
          </cell>
          <cell r="H156">
            <v>3300</v>
          </cell>
          <cell r="I156">
            <v>334</v>
          </cell>
          <cell r="K156" t="str">
            <v xml:space="preserve">Curso de capacitación para Personal del Sistema Penitenciario </v>
          </cell>
          <cell r="L156">
            <v>0</v>
          </cell>
          <cell r="M156">
            <v>0</v>
          </cell>
          <cell r="N156">
            <v>0</v>
          </cell>
          <cell r="O156">
            <v>0</v>
          </cell>
          <cell r="P156">
            <v>0</v>
          </cell>
          <cell r="Q156">
            <v>0</v>
          </cell>
          <cell r="R156">
            <v>0</v>
          </cell>
          <cell r="S156" t="str">
            <v>Servicio</v>
          </cell>
          <cell r="V156" t="str">
            <v xml:space="preserve"> </v>
          </cell>
        </row>
        <row r="157">
          <cell r="A157">
            <v>100</v>
          </cell>
          <cell r="B157">
            <v>2017</v>
          </cell>
          <cell r="C157">
            <v>8300</v>
          </cell>
          <cell r="D157">
            <v>2</v>
          </cell>
          <cell r="E157">
            <v>2</v>
          </cell>
          <cell r="F157">
            <v>1</v>
          </cell>
          <cell r="G157">
            <v>3000</v>
          </cell>
          <cell r="H157">
            <v>3300</v>
          </cell>
          <cell r="I157">
            <v>334</v>
          </cell>
          <cell r="K157" t="str">
            <v>Formación Inicial (Custodia Penitenciaria)</v>
          </cell>
          <cell r="M157">
            <v>0</v>
          </cell>
          <cell r="N157">
            <v>0</v>
          </cell>
          <cell r="O157">
            <v>0</v>
          </cell>
          <cell r="P157">
            <v>0</v>
          </cell>
          <cell r="Q157">
            <v>0</v>
          </cell>
          <cell r="R157">
            <v>0</v>
          </cell>
          <cell r="S157" t="str">
            <v>Servicio</v>
          </cell>
          <cell r="V157" t="str">
            <v>FC</v>
          </cell>
        </row>
        <row r="158">
          <cell r="A158">
            <v>101</v>
          </cell>
          <cell r="B158">
            <v>2017</v>
          </cell>
          <cell r="C158">
            <v>8300</v>
          </cell>
          <cell r="D158">
            <v>2</v>
          </cell>
          <cell r="E158">
            <v>2</v>
          </cell>
          <cell r="F158">
            <v>1</v>
          </cell>
          <cell r="G158">
            <v>3000</v>
          </cell>
          <cell r="H158">
            <v>3300</v>
          </cell>
          <cell r="I158">
            <v>334</v>
          </cell>
          <cell r="K158" t="str">
            <v>Formación Inicial (Técnico)</v>
          </cell>
          <cell r="M158">
            <v>0</v>
          </cell>
          <cell r="N158">
            <v>0</v>
          </cell>
          <cell r="O158">
            <v>0</v>
          </cell>
          <cell r="P158">
            <v>0</v>
          </cell>
          <cell r="Q158">
            <v>0</v>
          </cell>
          <cell r="R158">
            <v>0</v>
          </cell>
          <cell r="S158" t="str">
            <v>Servicio</v>
          </cell>
          <cell r="V158" t="str">
            <v>AE</v>
          </cell>
        </row>
        <row r="159">
          <cell r="A159">
            <v>102</v>
          </cell>
          <cell r="B159">
            <v>2017</v>
          </cell>
          <cell r="C159">
            <v>8300</v>
          </cell>
          <cell r="D159">
            <v>2</v>
          </cell>
          <cell r="E159">
            <v>2</v>
          </cell>
          <cell r="F159">
            <v>1</v>
          </cell>
          <cell r="G159">
            <v>3000</v>
          </cell>
          <cell r="H159">
            <v>3300</v>
          </cell>
          <cell r="I159">
            <v>334</v>
          </cell>
          <cell r="K159" t="str">
            <v>Formación Inicial (Administrativo)</v>
          </cell>
          <cell r="M159">
            <v>0</v>
          </cell>
          <cell r="N159">
            <v>0</v>
          </cell>
          <cell r="O159">
            <v>0</v>
          </cell>
          <cell r="P159">
            <v>0</v>
          </cell>
          <cell r="Q159">
            <v>0</v>
          </cell>
          <cell r="R159">
            <v>0</v>
          </cell>
          <cell r="S159" t="str">
            <v>Servicio</v>
          </cell>
          <cell r="V159" t="str">
            <v>AE</v>
          </cell>
        </row>
        <row r="160">
          <cell r="A160">
            <v>103</v>
          </cell>
          <cell r="B160">
            <v>2017</v>
          </cell>
          <cell r="C160">
            <v>8300</v>
          </cell>
          <cell r="D160">
            <v>2</v>
          </cell>
          <cell r="E160">
            <v>2</v>
          </cell>
          <cell r="F160">
            <v>1</v>
          </cell>
          <cell r="G160">
            <v>3000</v>
          </cell>
          <cell r="H160">
            <v>3300</v>
          </cell>
          <cell r="I160">
            <v>334</v>
          </cell>
          <cell r="K160" t="str">
            <v>Formación Inicial (Jurídico)</v>
          </cell>
          <cell r="M160">
            <v>0</v>
          </cell>
          <cell r="N160">
            <v>0</v>
          </cell>
          <cell r="O160">
            <v>0</v>
          </cell>
          <cell r="P160">
            <v>0</v>
          </cell>
          <cell r="Q160">
            <v>0</v>
          </cell>
          <cell r="R160">
            <v>0</v>
          </cell>
          <cell r="S160" t="str">
            <v>Servicio</v>
          </cell>
          <cell r="V160" t="str">
            <v>AE</v>
          </cell>
        </row>
        <row r="161">
          <cell r="A161">
            <v>104</v>
          </cell>
          <cell r="B161">
            <v>2017</v>
          </cell>
          <cell r="C161">
            <v>8300</v>
          </cell>
          <cell r="D161">
            <v>2</v>
          </cell>
          <cell r="E161">
            <v>2</v>
          </cell>
          <cell r="F161">
            <v>1</v>
          </cell>
          <cell r="G161">
            <v>3000</v>
          </cell>
          <cell r="H161">
            <v>3300</v>
          </cell>
          <cell r="I161">
            <v>334</v>
          </cell>
          <cell r="K161" t="str">
            <v>Formación Continua (Custodia Penitenciaria)</v>
          </cell>
          <cell r="M161">
            <v>0</v>
          </cell>
          <cell r="N161">
            <v>0</v>
          </cell>
          <cell r="O161">
            <v>0</v>
          </cell>
          <cell r="P161">
            <v>0</v>
          </cell>
          <cell r="Q161">
            <v>0</v>
          </cell>
          <cell r="R161">
            <v>0</v>
          </cell>
          <cell r="S161" t="str">
            <v>Servicio</v>
          </cell>
          <cell r="V161" t="str">
            <v>FC</v>
          </cell>
        </row>
        <row r="162">
          <cell r="A162">
            <v>105</v>
          </cell>
          <cell r="B162">
            <v>2017</v>
          </cell>
          <cell r="C162">
            <v>8300</v>
          </cell>
          <cell r="D162">
            <v>2</v>
          </cell>
          <cell r="E162">
            <v>2</v>
          </cell>
          <cell r="F162">
            <v>1</v>
          </cell>
          <cell r="G162">
            <v>3000</v>
          </cell>
          <cell r="H162">
            <v>3300</v>
          </cell>
          <cell r="I162">
            <v>334</v>
          </cell>
          <cell r="K162" t="str">
            <v>Formación Continua (Técnico)</v>
          </cell>
          <cell r="M162">
            <v>0</v>
          </cell>
          <cell r="N162">
            <v>0</v>
          </cell>
          <cell r="O162">
            <v>0</v>
          </cell>
          <cell r="P162">
            <v>0</v>
          </cell>
          <cell r="Q162">
            <v>0</v>
          </cell>
          <cell r="R162">
            <v>0</v>
          </cell>
          <cell r="S162" t="str">
            <v>Servicio</v>
          </cell>
          <cell r="V162" t="str">
            <v>AE</v>
          </cell>
        </row>
        <row r="163">
          <cell r="A163">
            <v>106</v>
          </cell>
          <cell r="B163">
            <v>2017</v>
          </cell>
          <cell r="C163">
            <v>8300</v>
          </cell>
          <cell r="D163">
            <v>2</v>
          </cell>
          <cell r="E163">
            <v>2</v>
          </cell>
          <cell r="F163">
            <v>1</v>
          </cell>
          <cell r="G163">
            <v>3000</v>
          </cell>
          <cell r="H163">
            <v>3300</v>
          </cell>
          <cell r="I163">
            <v>334</v>
          </cell>
          <cell r="K163" t="str">
            <v>Formación Continua (Administrativo)</v>
          </cell>
          <cell r="M163">
            <v>0</v>
          </cell>
          <cell r="N163">
            <v>0</v>
          </cell>
          <cell r="O163">
            <v>0</v>
          </cell>
          <cell r="P163">
            <v>0</v>
          </cell>
          <cell r="Q163">
            <v>0</v>
          </cell>
          <cell r="R163">
            <v>0</v>
          </cell>
          <cell r="S163" t="str">
            <v>Servicio</v>
          </cell>
          <cell r="V163" t="str">
            <v>AE</v>
          </cell>
        </row>
        <row r="164">
          <cell r="A164">
            <v>107</v>
          </cell>
          <cell r="B164">
            <v>2017</v>
          </cell>
          <cell r="C164">
            <v>8300</v>
          </cell>
          <cell r="D164">
            <v>2</v>
          </cell>
          <cell r="E164">
            <v>2</v>
          </cell>
          <cell r="F164">
            <v>1</v>
          </cell>
          <cell r="G164">
            <v>3000</v>
          </cell>
          <cell r="H164">
            <v>3300</v>
          </cell>
          <cell r="I164">
            <v>334</v>
          </cell>
          <cell r="K164" t="str">
            <v>Formación Continua  (Jurídico)</v>
          </cell>
          <cell r="M164">
            <v>0</v>
          </cell>
          <cell r="N164">
            <v>0</v>
          </cell>
          <cell r="O164">
            <v>0</v>
          </cell>
          <cell r="P164">
            <v>0</v>
          </cell>
          <cell r="Q164">
            <v>0</v>
          </cell>
          <cell r="R164">
            <v>0</v>
          </cell>
          <cell r="S164" t="str">
            <v>Servicio</v>
          </cell>
          <cell r="V164" t="str">
            <v>AE</v>
          </cell>
        </row>
        <row r="165">
          <cell r="A165">
            <v>108</v>
          </cell>
          <cell r="B165">
            <v>2017</v>
          </cell>
          <cell r="C165">
            <v>8300</v>
          </cell>
          <cell r="D165">
            <v>2</v>
          </cell>
          <cell r="E165">
            <v>2</v>
          </cell>
          <cell r="F165">
            <v>1</v>
          </cell>
          <cell r="G165">
            <v>3000</v>
          </cell>
          <cell r="H165">
            <v>3300</v>
          </cell>
          <cell r="I165">
            <v>334</v>
          </cell>
          <cell r="K165" t="str">
            <v>Formación Inicial (otros perfiles)</v>
          </cell>
          <cell r="M165">
            <v>0</v>
          </cell>
          <cell r="N165">
            <v>0</v>
          </cell>
          <cell r="O165">
            <v>0</v>
          </cell>
          <cell r="P165">
            <v>0</v>
          </cell>
          <cell r="Q165">
            <v>0</v>
          </cell>
          <cell r="R165">
            <v>0</v>
          </cell>
          <cell r="S165" t="str">
            <v>Servicio</v>
          </cell>
          <cell r="V165" t="str">
            <v>AE</v>
          </cell>
        </row>
        <row r="166">
          <cell r="A166">
            <v>109</v>
          </cell>
          <cell r="B166">
            <v>2017</v>
          </cell>
          <cell r="C166">
            <v>8300</v>
          </cell>
          <cell r="D166">
            <v>2</v>
          </cell>
          <cell r="E166">
            <v>2</v>
          </cell>
          <cell r="F166">
            <v>1</v>
          </cell>
          <cell r="G166">
            <v>3000</v>
          </cell>
          <cell r="H166">
            <v>3300</v>
          </cell>
          <cell r="I166">
            <v>334</v>
          </cell>
          <cell r="K166" t="str">
            <v>Formación continua (otros perfiles)</v>
          </cell>
          <cell r="M166">
            <v>0</v>
          </cell>
          <cell r="N166">
            <v>0</v>
          </cell>
          <cell r="O166">
            <v>0</v>
          </cell>
          <cell r="P166">
            <v>0</v>
          </cell>
          <cell r="Q166">
            <v>0</v>
          </cell>
          <cell r="R166">
            <v>0</v>
          </cell>
          <cell r="S166" t="str">
            <v>Servicio</v>
          </cell>
          <cell r="V166" t="str">
            <v>AE</v>
          </cell>
        </row>
        <row r="167">
          <cell r="A167">
            <v>110</v>
          </cell>
          <cell r="B167">
            <v>2017</v>
          </cell>
          <cell r="C167">
            <v>8300</v>
          </cell>
          <cell r="D167">
            <v>2</v>
          </cell>
          <cell r="E167">
            <v>2</v>
          </cell>
          <cell r="F167">
            <v>1</v>
          </cell>
          <cell r="G167">
            <v>3000</v>
          </cell>
          <cell r="H167">
            <v>3300</v>
          </cell>
          <cell r="I167">
            <v>334</v>
          </cell>
          <cell r="K167" t="str">
            <v>Nivelación Académica</v>
          </cell>
          <cell r="L167">
            <v>0</v>
          </cell>
          <cell r="M167">
            <v>0</v>
          </cell>
          <cell r="N167">
            <v>0</v>
          </cell>
          <cell r="O167">
            <v>0</v>
          </cell>
          <cell r="P167">
            <v>0</v>
          </cell>
          <cell r="Q167">
            <v>0</v>
          </cell>
          <cell r="R167">
            <v>0</v>
          </cell>
          <cell r="S167" t="str">
            <v>Servicio</v>
          </cell>
          <cell r="V167" t="str">
            <v>AE</v>
          </cell>
        </row>
        <row r="168">
          <cell r="A168">
            <v>111</v>
          </cell>
          <cell r="B168">
            <v>2017</v>
          </cell>
          <cell r="C168">
            <v>8300</v>
          </cell>
          <cell r="D168">
            <v>2</v>
          </cell>
          <cell r="E168">
            <v>2</v>
          </cell>
          <cell r="F168">
            <v>1</v>
          </cell>
          <cell r="G168">
            <v>3000</v>
          </cell>
          <cell r="H168">
            <v>3300</v>
          </cell>
          <cell r="I168">
            <v>334</v>
          </cell>
          <cell r="K168" t="str">
            <v>Curso de capacitación en materia de prevención del delito</v>
          </cell>
          <cell r="L168">
            <v>0</v>
          </cell>
          <cell r="M168">
            <v>0</v>
          </cell>
          <cell r="N168">
            <v>0</v>
          </cell>
          <cell r="O168">
            <v>0</v>
          </cell>
          <cell r="P168">
            <v>0</v>
          </cell>
          <cell r="Q168">
            <v>0</v>
          </cell>
          <cell r="R168">
            <v>0</v>
          </cell>
          <cell r="S168" t="str">
            <v>Servicio</v>
          </cell>
          <cell r="V168" t="str">
            <v>AE</v>
          </cell>
        </row>
        <row r="169">
          <cell r="A169">
            <v>112</v>
          </cell>
          <cell r="B169">
            <v>2017</v>
          </cell>
          <cell r="C169">
            <v>8300</v>
          </cell>
          <cell r="D169">
            <v>2</v>
          </cell>
          <cell r="E169">
            <v>2</v>
          </cell>
          <cell r="F169">
            <v>1</v>
          </cell>
          <cell r="G169">
            <v>3000</v>
          </cell>
          <cell r="H169">
            <v>3300</v>
          </cell>
          <cell r="I169">
            <v>334</v>
          </cell>
          <cell r="K169" t="str">
            <v>Formación Continua</v>
          </cell>
          <cell r="L169">
            <v>0</v>
          </cell>
          <cell r="M169">
            <v>0</v>
          </cell>
          <cell r="N169">
            <v>0</v>
          </cell>
          <cell r="O169">
            <v>0</v>
          </cell>
          <cell r="P169">
            <v>0</v>
          </cell>
          <cell r="Q169">
            <v>0</v>
          </cell>
          <cell r="R169">
            <v>0</v>
          </cell>
          <cell r="S169" t="str">
            <v>Servicio</v>
          </cell>
          <cell r="V169" t="str">
            <v>AE</v>
          </cell>
        </row>
        <row r="170">
          <cell r="A170">
            <v>113</v>
          </cell>
          <cell r="B170">
            <v>2017</v>
          </cell>
          <cell r="C170">
            <v>8300</v>
          </cell>
          <cell r="D170">
            <v>2</v>
          </cell>
          <cell r="E170">
            <v>2</v>
          </cell>
          <cell r="F170">
            <v>1</v>
          </cell>
          <cell r="G170">
            <v>3000</v>
          </cell>
          <cell r="H170">
            <v>3300</v>
          </cell>
          <cell r="I170">
            <v>334</v>
          </cell>
          <cell r="K170" t="str">
            <v>Curso de capacitación a servidores públicos en temas  de acceso a la justicia para mujeres</v>
          </cell>
          <cell r="L170">
            <v>0</v>
          </cell>
          <cell r="M170">
            <v>0</v>
          </cell>
          <cell r="N170">
            <v>0</v>
          </cell>
          <cell r="O170">
            <v>0</v>
          </cell>
          <cell r="P170">
            <v>0</v>
          </cell>
          <cell r="Q170">
            <v>0</v>
          </cell>
          <cell r="R170">
            <v>0</v>
          </cell>
          <cell r="S170" t="str">
            <v>Servicio</v>
          </cell>
          <cell r="V170" t="str">
            <v>FC</v>
          </cell>
        </row>
        <row r="171">
          <cell r="A171">
            <v>114</v>
          </cell>
          <cell r="B171">
            <v>2017</v>
          </cell>
          <cell r="C171">
            <v>8300</v>
          </cell>
          <cell r="D171">
            <v>2</v>
          </cell>
          <cell r="E171">
            <v>2</v>
          </cell>
          <cell r="F171">
            <v>1</v>
          </cell>
          <cell r="G171">
            <v>3000</v>
          </cell>
          <cell r="H171">
            <v>3300</v>
          </cell>
          <cell r="I171">
            <v>334</v>
          </cell>
          <cell r="K171" t="str">
            <v xml:space="preserve">Formación Continua </v>
          </cell>
          <cell r="L171">
            <v>0</v>
          </cell>
          <cell r="M171">
            <v>0</v>
          </cell>
          <cell r="N171">
            <v>0</v>
          </cell>
          <cell r="O171">
            <v>0</v>
          </cell>
          <cell r="P171">
            <v>0</v>
          </cell>
          <cell r="Q171">
            <v>0</v>
          </cell>
          <cell r="R171">
            <v>0</v>
          </cell>
          <cell r="S171" t="str">
            <v>Servicio</v>
          </cell>
          <cell r="V171" t="str">
            <v>FC</v>
          </cell>
        </row>
        <row r="172">
          <cell r="A172">
            <v>115</v>
          </cell>
          <cell r="B172">
            <v>2017</v>
          </cell>
          <cell r="C172">
            <v>8300</v>
          </cell>
          <cell r="D172">
            <v>2</v>
          </cell>
          <cell r="E172">
            <v>2</v>
          </cell>
          <cell r="F172">
            <v>1</v>
          </cell>
          <cell r="G172">
            <v>3000</v>
          </cell>
          <cell r="H172">
            <v>3300</v>
          </cell>
          <cell r="I172">
            <v>334</v>
          </cell>
          <cell r="K172" t="str">
            <v>Curso de capacitación al personal en temas de control de confianza</v>
          </cell>
          <cell r="L172">
            <v>0</v>
          </cell>
          <cell r="M172">
            <v>0</v>
          </cell>
          <cell r="N172">
            <v>0</v>
          </cell>
          <cell r="O172">
            <v>0</v>
          </cell>
          <cell r="P172">
            <v>0</v>
          </cell>
          <cell r="Q172">
            <v>0</v>
          </cell>
          <cell r="R172">
            <v>0</v>
          </cell>
          <cell r="S172" t="str">
            <v>Servicio</v>
          </cell>
          <cell r="V172" t="str">
            <v>FC</v>
          </cell>
        </row>
        <row r="173">
          <cell r="A173">
            <v>116</v>
          </cell>
          <cell r="B173">
            <v>2017</v>
          </cell>
          <cell r="C173">
            <v>8300</v>
          </cell>
          <cell r="D173">
            <v>2</v>
          </cell>
          <cell r="E173">
            <v>2</v>
          </cell>
          <cell r="F173">
            <v>1</v>
          </cell>
          <cell r="G173">
            <v>3000</v>
          </cell>
          <cell r="H173">
            <v>3300</v>
          </cell>
          <cell r="I173">
            <v>334</v>
          </cell>
          <cell r="K173" t="str">
            <v>Formación Continua</v>
          </cell>
          <cell r="L173">
            <v>0</v>
          </cell>
          <cell r="M173">
            <v>0</v>
          </cell>
          <cell r="N173">
            <v>0</v>
          </cell>
          <cell r="O173">
            <v>0</v>
          </cell>
          <cell r="P173">
            <v>0</v>
          </cell>
          <cell r="Q173">
            <v>0</v>
          </cell>
          <cell r="R173">
            <v>0</v>
          </cell>
          <cell r="S173" t="str">
            <v>Servicio</v>
          </cell>
          <cell r="V173" t="str">
            <v>FC</v>
          </cell>
        </row>
        <row r="174">
          <cell r="A174">
            <v>117</v>
          </cell>
          <cell r="B174">
            <v>2017</v>
          </cell>
          <cell r="C174">
            <v>8300</v>
          </cell>
          <cell r="D174">
            <v>2</v>
          </cell>
          <cell r="E174">
            <v>2</v>
          </cell>
          <cell r="F174">
            <v>1</v>
          </cell>
          <cell r="G174">
            <v>3000</v>
          </cell>
          <cell r="H174">
            <v>3300</v>
          </cell>
          <cell r="I174">
            <v>334</v>
          </cell>
          <cell r="K174" t="str">
            <v xml:space="preserve">Curso de capacitación en temas de Justicia para Adolescentes </v>
          </cell>
          <cell r="L174">
            <v>0</v>
          </cell>
          <cell r="M174">
            <v>0</v>
          </cell>
          <cell r="N174">
            <v>0</v>
          </cell>
          <cell r="O174">
            <v>0</v>
          </cell>
          <cell r="P174">
            <v>0</v>
          </cell>
          <cell r="Q174">
            <v>0</v>
          </cell>
          <cell r="R174">
            <v>0</v>
          </cell>
          <cell r="S174" t="str">
            <v>Servicio</v>
          </cell>
          <cell r="V174" t="str">
            <v>AE</v>
          </cell>
        </row>
        <row r="175">
          <cell r="A175">
            <v>118</v>
          </cell>
          <cell r="B175">
            <v>2017</v>
          </cell>
          <cell r="C175">
            <v>8300</v>
          </cell>
          <cell r="D175">
            <v>2</v>
          </cell>
          <cell r="E175">
            <v>2</v>
          </cell>
          <cell r="F175">
            <v>1</v>
          </cell>
          <cell r="G175">
            <v>3000</v>
          </cell>
          <cell r="H175">
            <v>3300</v>
          </cell>
          <cell r="I175">
            <v>334</v>
          </cell>
          <cell r="K175" t="str">
            <v>Formación Inicial (Guía Técnico)</v>
          </cell>
          <cell r="S175" t="str">
            <v>Servicio</v>
          </cell>
          <cell r="V175" t="str">
            <v>AE</v>
          </cell>
        </row>
        <row r="176">
          <cell r="A176">
            <v>119</v>
          </cell>
          <cell r="B176">
            <v>2017</v>
          </cell>
          <cell r="C176">
            <v>8300</v>
          </cell>
          <cell r="D176">
            <v>2</v>
          </cell>
          <cell r="E176">
            <v>2</v>
          </cell>
          <cell r="F176">
            <v>1</v>
          </cell>
          <cell r="G176">
            <v>3000</v>
          </cell>
          <cell r="H176">
            <v>3300</v>
          </cell>
          <cell r="I176">
            <v>334</v>
          </cell>
          <cell r="K176" t="str">
            <v>Formación Continua (Guía Técnico)</v>
          </cell>
          <cell r="S176" t="str">
            <v>Servicio</v>
          </cell>
          <cell r="V176" t="str">
            <v>AE</v>
          </cell>
        </row>
        <row r="177">
          <cell r="A177">
            <v>120</v>
          </cell>
          <cell r="B177">
            <v>2017</v>
          </cell>
          <cell r="C177">
            <v>8300</v>
          </cell>
          <cell r="D177">
            <v>2</v>
          </cell>
          <cell r="E177">
            <v>2</v>
          </cell>
          <cell r="F177">
            <v>1</v>
          </cell>
          <cell r="G177">
            <v>3000</v>
          </cell>
          <cell r="H177">
            <v>3300</v>
          </cell>
          <cell r="I177">
            <v>334</v>
          </cell>
          <cell r="K177" t="str">
            <v>Formación continua (otros perfiles)</v>
          </cell>
          <cell r="S177" t="str">
            <v>Servicio</v>
          </cell>
          <cell r="V177" t="str">
            <v>AE</v>
          </cell>
        </row>
        <row r="178">
          <cell r="A178">
            <v>121</v>
          </cell>
          <cell r="B178">
            <v>2017</v>
          </cell>
          <cell r="C178">
            <v>8300</v>
          </cell>
          <cell r="D178">
            <v>2</v>
          </cell>
          <cell r="E178">
            <v>2</v>
          </cell>
          <cell r="F178">
            <v>1</v>
          </cell>
          <cell r="G178">
            <v>3000</v>
          </cell>
          <cell r="H178">
            <v>3300</v>
          </cell>
          <cell r="I178">
            <v>334</v>
          </cell>
          <cell r="K178" t="str">
            <v>Formación continua (custodios)</v>
          </cell>
          <cell r="S178" t="str">
            <v>Servicio</v>
          </cell>
        </row>
        <row r="179">
          <cell r="A179">
            <v>122</v>
          </cell>
          <cell r="B179">
            <v>2017</v>
          </cell>
          <cell r="C179">
            <v>8300</v>
          </cell>
          <cell r="D179">
            <v>2</v>
          </cell>
          <cell r="E179">
            <v>2</v>
          </cell>
          <cell r="F179">
            <v>1</v>
          </cell>
          <cell r="G179">
            <v>3000</v>
          </cell>
          <cell r="H179">
            <v>3300</v>
          </cell>
          <cell r="I179">
            <v>334</v>
          </cell>
          <cell r="K179" t="str">
            <v>Formación continua (juridicos)</v>
          </cell>
          <cell r="S179" t="str">
            <v>Servicio</v>
          </cell>
        </row>
        <row r="180">
          <cell r="A180">
            <v>123</v>
          </cell>
          <cell r="B180">
            <v>2017</v>
          </cell>
          <cell r="C180">
            <v>8300</v>
          </cell>
          <cell r="D180">
            <v>2</v>
          </cell>
          <cell r="E180">
            <v>2</v>
          </cell>
          <cell r="F180">
            <v>1</v>
          </cell>
          <cell r="G180">
            <v>3000</v>
          </cell>
          <cell r="H180">
            <v>3300</v>
          </cell>
          <cell r="I180">
            <v>334</v>
          </cell>
          <cell r="K180" t="str">
            <v xml:space="preserve">Curso de capacitación exclusivamente para personal que labora en el área de la Red Nacional de  Radiocomunicación </v>
          </cell>
          <cell r="L180">
            <v>0</v>
          </cell>
          <cell r="M180">
            <v>0</v>
          </cell>
          <cell r="N180">
            <v>0</v>
          </cell>
          <cell r="O180">
            <v>0</v>
          </cell>
          <cell r="P180">
            <v>0</v>
          </cell>
          <cell r="Q180">
            <v>0</v>
          </cell>
          <cell r="R180">
            <v>0</v>
          </cell>
          <cell r="S180" t="str">
            <v>Servicio</v>
          </cell>
          <cell r="V180" t="str">
            <v>FC</v>
          </cell>
        </row>
        <row r="181">
          <cell r="A181">
            <v>124</v>
          </cell>
          <cell r="B181">
            <v>2017</v>
          </cell>
          <cell r="C181">
            <v>8300</v>
          </cell>
          <cell r="D181">
            <v>2</v>
          </cell>
          <cell r="E181">
            <v>2</v>
          </cell>
          <cell r="F181">
            <v>1</v>
          </cell>
          <cell r="G181">
            <v>3000</v>
          </cell>
          <cell r="H181">
            <v>3300</v>
          </cell>
          <cell r="I181">
            <v>334</v>
          </cell>
          <cell r="K181" t="str">
            <v>Formación Continua</v>
          </cell>
          <cell r="S181" t="str">
            <v>Servicio</v>
          </cell>
          <cell r="V181" t="str">
            <v>FC</v>
          </cell>
        </row>
        <row r="182">
          <cell r="A182">
            <v>125</v>
          </cell>
          <cell r="B182">
            <v>2017</v>
          </cell>
          <cell r="C182">
            <v>8300</v>
          </cell>
          <cell r="D182">
            <v>2</v>
          </cell>
          <cell r="E182">
            <v>2</v>
          </cell>
          <cell r="F182">
            <v>1</v>
          </cell>
          <cell r="G182">
            <v>3000</v>
          </cell>
          <cell r="H182">
            <v>3300</v>
          </cell>
          <cell r="I182">
            <v>334</v>
          </cell>
          <cell r="K182" t="str">
            <v>Curso de capacitación exclusivamente para proyectos relacionados con el Sistema de Videovigilancia</v>
          </cell>
          <cell r="L182">
            <v>0</v>
          </cell>
          <cell r="M182">
            <v>0</v>
          </cell>
          <cell r="N182">
            <v>0</v>
          </cell>
          <cell r="O182">
            <v>0</v>
          </cell>
          <cell r="P182">
            <v>0</v>
          </cell>
          <cell r="Q182">
            <v>0</v>
          </cell>
          <cell r="R182">
            <v>0</v>
          </cell>
          <cell r="S182" t="str">
            <v>Servicio</v>
          </cell>
          <cell r="V182" t="str">
            <v>FC</v>
          </cell>
        </row>
        <row r="183">
          <cell r="A183">
            <v>126</v>
          </cell>
          <cell r="B183">
            <v>2017</v>
          </cell>
          <cell r="C183">
            <v>8300</v>
          </cell>
          <cell r="D183">
            <v>2</v>
          </cell>
          <cell r="E183">
            <v>2</v>
          </cell>
          <cell r="F183">
            <v>1</v>
          </cell>
          <cell r="G183">
            <v>3000</v>
          </cell>
          <cell r="H183">
            <v>3300</v>
          </cell>
          <cell r="I183">
            <v>334</v>
          </cell>
          <cell r="K183" t="str">
            <v>Formación Continua</v>
          </cell>
          <cell r="L183">
            <v>0</v>
          </cell>
          <cell r="M183">
            <v>0</v>
          </cell>
          <cell r="N183">
            <v>0</v>
          </cell>
          <cell r="O183">
            <v>0</v>
          </cell>
          <cell r="P183">
            <v>0</v>
          </cell>
          <cell r="Q183">
            <v>0</v>
          </cell>
          <cell r="R183">
            <v>0</v>
          </cell>
          <cell r="S183" t="str">
            <v>Servicio</v>
          </cell>
          <cell r="V183" t="str">
            <v>FC</v>
          </cell>
        </row>
        <row r="184">
          <cell r="A184">
            <v>127</v>
          </cell>
          <cell r="B184">
            <v>2017</v>
          </cell>
          <cell r="C184">
            <v>8300</v>
          </cell>
          <cell r="D184">
            <v>2</v>
          </cell>
          <cell r="E184">
            <v>2</v>
          </cell>
          <cell r="F184">
            <v>1</v>
          </cell>
          <cell r="G184">
            <v>3000</v>
          </cell>
          <cell r="H184">
            <v>3300</v>
          </cell>
          <cell r="I184">
            <v>334</v>
          </cell>
          <cell r="K184" t="str">
            <v>Curso de capacitación para personal de las áreas de análisis, captura e investigación del Sistema Nacional de Información</v>
          </cell>
          <cell r="L184">
            <v>0</v>
          </cell>
          <cell r="M184">
            <v>0</v>
          </cell>
          <cell r="N184">
            <v>0</v>
          </cell>
          <cell r="O184">
            <v>0</v>
          </cell>
          <cell r="P184">
            <v>0</v>
          </cell>
          <cell r="Q184">
            <v>0</v>
          </cell>
          <cell r="R184">
            <v>0</v>
          </cell>
          <cell r="S184" t="str">
            <v>Servicio</v>
          </cell>
          <cell r="V184" t="str">
            <v>FC</v>
          </cell>
        </row>
        <row r="185">
          <cell r="A185">
            <v>128</v>
          </cell>
          <cell r="B185">
            <v>2017</v>
          </cell>
          <cell r="C185">
            <v>8300</v>
          </cell>
          <cell r="D185">
            <v>2</v>
          </cell>
          <cell r="E185">
            <v>2</v>
          </cell>
          <cell r="F185">
            <v>1</v>
          </cell>
          <cell r="G185">
            <v>3000</v>
          </cell>
          <cell r="H185">
            <v>3300</v>
          </cell>
          <cell r="I185">
            <v>334</v>
          </cell>
          <cell r="K185" t="str">
            <v>Formación Continua</v>
          </cell>
          <cell r="L185">
            <v>0</v>
          </cell>
          <cell r="M185">
            <v>0</v>
          </cell>
          <cell r="N185">
            <v>0</v>
          </cell>
          <cell r="O185">
            <v>0</v>
          </cell>
          <cell r="P185">
            <v>0</v>
          </cell>
          <cell r="Q185">
            <v>0</v>
          </cell>
          <cell r="R185">
            <v>0</v>
          </cell>
          <cell r="S185" t="str">
            <v>Servicio</v>
          </cell>
          <cell r="V185" t="str">
            <v>FC</v>
          </cell>
        </row>
        <row r="186">
          <cell r="A186">
            <v>129</v>
          </cell>
          <cell r="B186">
            <v>2017</v>
          </cell>
          <cell r="C186">
            <v>8300</v>
          </cell>
          <cell r="D186">
            <v>2</v>
          </cell>
          <cell r="E186">
            <v>2</v>
          </cell>
          <cell r="F186">
            <v>1</v>
          </cell>
          <cell r="G186">
            <v>3000</v>
          </cell>
          <cell r="H186">
            <v>3300</v>
          </cell>
          <cell r="I186">
            <v>334</v>
          </cell>
          <cell r="K186" t="str">
            <v>Curso de capacitación en materia de Registro Público Vehicular</v>
          </cell>
          <cell r="L186">
            <v>0</v>
          </cell>
          <cell r="M186">
            <v>0</v>
          </cell>
          <cell r="N186">
            <v>0</v>
          </cell>
          <cell r="O186">
            <v>0</v>
          </cell>
          <cell r="P186">
            <v>0</v>
          </cell>
          <cell r="Q186">
            <v>0</v>
          </cell>
          <cell r="R186">
            <v>0</v>
          </cell>
          <cell r="S186" t="str">
            <v>Servicio</v>
          </cell>
          <cell r="V186" t="str">
            <v>AE</v>
          </cell>
        </row>
        <row r="187">
          <cell r="A187">
            <v>130</v>
          </cell>
          <cell r="B187">
            <v>2017</v>
          </cell>
          <cell r="C187">
            <v>8300</v>
          </cell>
          <cell r="D187">
            <v>2</v>
          </cell>
          <cell r="E187">
            <v>2</v>
          </cell>
          <cell r="F187">
            <v>1</v>
          </cell>
          <cell r="G187">
            <v>3000</v>
          </cell>
          <cell r="H187">
            <v>3300</v>
          </cell>
          <cell r="I187">
            <v>334</v>
          </cell>
          <cell r="K187" t="str">
            <v>Formación Continua</v>
          </cell>
          <cell r="L187">
            <v>0</v>
          </cell>
          <cell r="M187">
            <v>0</v>
          </cell>
          <cell r="N187">
            <v>0</v>
          </cell>
          <cell r="O187">
            <v>0</v>
          </cell>
          <cell r="P187">
            <v>0</v>
          </cell>
          <cell r="Q187">
            <v>0</v>
          </cell>
          <cell r="R187">
            <v>0</v>
          </cell>
          <cell r="S187" t="str">
            <v>Servicio</v>
          </cell>
          <cell r="V187" t="str">
            <v>AE</v>
          </cell>
        </row>
        <row r="188">
          <cell r="A188">
            <v>131</v>
          </cell>
          <cell r="B188">
            <v>2017</v>
          </cell>
          <cell r="C188">
            <v>8300</v>
          </cell>
          <cell r="D188">
            <v>2</v>
          </cell>
          <cell r="E188">
            <v>2</v>
          </cell>
          <cell r="F188">
            <v>1</v>
          </cell>
          <cell r="G188">
            <v>3000</v>
          </cell>
          <cell r="H188">
            <v>3300</v>
          </cell>
          <cell r="I188">
            <v>334</v>
          </cell>
          <cell r="K188" t="str">
            <v xml:space="preserve">Curso de capacitación para operadores telefónicos y supervisores del Sistema Nacional de Atención de Llamadas de Emergencia y Denuncias Ciudadanas. </v>
          </cell>
          <cell r="L188">
            <v>0</v>
          </cell>
          <cell r="M188">
            <v>0</v>
          </cell>
          <cell r="N188">
            <v>0</v>
          </cell>
          <cell r="O188">
            <v>0</v>
          </cell>
          <cell r="P188">
            <v>0</v>
          </cell>
          <cell r="Q188">
            <v>0</v>
          </cell>
          <cell r="R188">
            <v>0</v>
          </cell>
          <cell r="S188" t="str">
            <v>Servicio</v>
          </cell>
          <cell r="V188" t="str">
            <v>FC</v>
          </cell>
        </row>
        <row r="189">
          <cell r="A189">
            <v>132</v>
          </cell>
          <cell r="B189">
            <v>2017</v>
          </cell>
          <cell r="C189">
            <v>8300</v>
          </cell>
          <cell r="D189">
            <v>2</v>
          </cell>
          <cell r="E189">
            <v>2</v>
          </cell>
          <cell r="F189">
            <v>1</v>
          </cell>
          <cell r="G189">
            <v>3000</v>
          </cell>
          <cell r="H189">
            <v>3300</v>
          </cell>
          <cell r="I189">
            <v>334</v>
          </cell>
          <cell r="K189" t="str">
            <v>Formación Continua</v>
          </cell>
          <cell r="L189">
            <v>0</v>
          </cell>
          <cell r="M189">
            <v>0</v>
          </cell>
          <cell r="N189">
            <v>0</v>
          </cell>
          <cell r="O189">
            <v>0</v>
          </cell>
          <cell r="P189">
            <v>0</v>
          </cell>
          <cell r="Q189">
            <v>0</v>
          </cell>
          <cell r="R189">
            <v>0</v>
          </cell>
          <cell r="S189" t="str">
            <v>Servicio</v>
          </cell>
          <cell r="V189" t="str">
            <v>FC</v>
          </cell>
        </row>
        <row r="190">
          <cell r="A190">
            <v>133</v>
          </cell>
          <cell r="B190">
            <v>2017</v>
          </cell>
          <cell r="C190">
            <v>8300</v>
          </cell>
          <cell r="D190">
            <v>2</v>
          </cell>
          <cell r="E190">
            <v>2</v>
          </cell>
          <cell r="F190">
            <v>1</v>
          </cell>
          <cell r="G190">
            <v>3000</v>
          </cell>
          <cell r="H190">
            <v>3300</v>
          </cell>
          <cell r="I190">
            <v>334</v>
          </cell>
          <cell r="K190" t="str">
            <v>Curso de capacitación para otros operadores de las instituciones de seguridad pública</v>
          </cell>
          <cell r="L190">
            <v>0</v>
          </cell>
          <cell r="M190">
            <v>0</v>
          </cell>
          <cell r="N190">
            <v>0</v>
          </cell>
          <cell r="O190">
            <v>0</v>
          </cell>
          <cell r="P190">
            <v>0</v>
          </cell>
          <cell r="Q190">
            <v>0</v>
          </cell>
          <cell r="R190">
            <v>0</v>
          </cell>
          <cell r="S190" t="str">
            <v>Servicio</v>
          </cell>
          <cell r="V190" t="str">
            <v>FC</v>
          </cell>
        </row>
        <row r="191">
          <cell r="A191">
            <v>134</v>
          </cell>
          <cell r="B191">
            <v>2017</v>
          </cell>
          <cell r="C191">
            <v>8300</v>
          </cell>
          <cell r="D191">
            <v>2</v>
          </cell>
          <cell r="E191">
            <v>2</v>
          </cell>
          <cell r="F191">
            <v>1</v>
          </cell>
          <cell r="G191">
            <v>3000</v>
          </cell>
          <cell r="H191">
            <v>3300</v>
          </cell>
          <cell r="I191">
            <v>334</v>
          </cell>
          <cell r="K191" t="str">
            <v>Formación Inicial</v>
          </cell>
          <cell r="L191">
            <v>0</v>
          </cell>
          <cell r="M191">
            <v>0</v>
          </cell>
          <cell r="N191">
            <v>0</v>
          </cell>
          <cell r="O191">
            <v>0</v>
          </cell>
          <cell r="P191">
            <v>0</v>
          </cell>
          <cell r="Q191">
            <v>0</v>
          </cell>
          <cell r="R191">
            <v>0</v>
          </cell>
          <cell r="S191" t="str">
            <v>Servicio</v>
          </cell>
          <cell r="V191" t="str">
            <v>FC</v>
          </cell>
        </row>
        <row r="192">
          <cell r="A192">
            <v>135</v>
          </cell>
          <cell r="B192">
            <v>2017</v>
          </cell>
          <cell r="C192">
            <v>8300</v>
          </cell>
          <cell r="D192">
            <v>2</v>
          </cell>
          <cell r="E192">
            <v>2</v>
          </cell>
          <cell r="F192">
            <v>1</v>
          </cell>
          <cell r="G192">
            <v>3000</v>
          </cell>
          <cell r="H192">
            <v>3300</v>
          </cell>
          <cell r="I192">
            <v>334</v>
          </cell>
          <cell r="K192" t="str">
            <v>Formación Continua</v>
          </cell>
          <cell r="L192">
            <v>0</v>
          </cell>
          <cell r="M192">
            <v>0</v>
          </cell>
          <cell r="N192">
            <v>0</v>
          </cell>
          <cell r="O192">
            <v>0</v>
          </cell>
          <cell r="P192">
            <v>0</v>
          </cell>
          <cell r="Q192">
            <v>0</v>
          </cell>
          <cell r="R192">
            <v>0</v>
          </cell>
          <cell r="S192" t="str">
            <v>Servicio</v>
          </cell>
          <cell r="V192" t="str">
            <v>FC</v>
          </cell>
        </row>
        <row r="193">
          <cell r="A193">
            <v>136</v>
          </cell>
          <cell r="B193">
            <v>2017</v>
          </cell>
          <cell r="C193">
            <v>8300</v>
          </cell>
          <cell r="D193">
            <v>2</v>
          </cell>
          <cell r="E193">
            <v>2</v>
          </cell>
          <cell r="F193">
            <v>1</v>
          </cell>
          <cell r="G193">
            <v>3000</v>
          </cell>
          <cell r="H193">
            <v>3300</v>
          </cell>
          <cell r="I193">
            <v>334</v>
          </cell>
          <cell r="K193" t="str">
            <v>Formación de mandos (Policía procesal)</v>
          </cell>
          <cell r="L193">
            <v>0</v>
          </cell>
          <cell r="M193">
            <v>0</v>
          </cell>
          <cell r="N193">
            <v>0</v>
          </cell>
          <cell r="O193">
            <v>0</v>
          </cell>
          <cell r="P193">
            <v>0</v>
          </cell>
          <cell r="Q193">
            <v>0</v>
          </cell>
          <cell r="R193">
            <v>0</v>
          </cell>
          <cell r="S193" t="str">
            <v>Servicio</v>
          </cell>
          <cell r="V193" t="str">
            <v>FC</v>
          </cell>
        </row>
        <row r="194">
          <cell r="A194">
            <v>137</v>
          </cell>
          <cell r="B194">
            <v>2017</v>
          </cell>
          <cell r="C194">
            <v>8300</v>
          </cell>
          <cell r="D194">
            <v>2</v>
          </cell>
          <cell r="E194">
            <v>2</v>
          </cell>
          <cell r="F194">
            <v>1</v>
          </cell>
          <cell r="G194">
            <v>3000</v>
          </cell>
          <cell r="H194">
            <v>3300</v>
          </cell>
          <cell r="I194">
            <v>334</v>
          </cell>
          <cell r="K194" t="str">
            <v>Formador de Formadores (Policía procesal)</v>
          </cell>
          <cell r="L194">
            <v>0</v>
          </cell>
          <cell r="M194">
            <v>0</v>
          </cell>
          <cell r="N194">
            <v>0</v>
          </cell>
          <cell r="O194">
            <v>0</v>
          </cell>
          <cell r="P194">
            <v>0</v>
          </cell>
          <cell r="Q194">
            <v>0</v>
          </cell>
          <cell r="R194">
            <v>0</v>
          </cell>
          <cell r="S194" t="str">
            <v>Servicio</v>
          </cell>
          <cell r="V194" t="str">
            <v>FC</v>
          </cell>
        </row>
        <row r="195">
          <cell r="A195">
            <v>138</v>
          </cell>
          <cell r="B195">
            <v>2017</v>
          </cell>
          <cell r="C195">
            <v>8300</v>
          </cell>
          <cell r="D195">
            <v>2</v>
          </cell>
          <cell r="E195">
            <v>2</v>
          </cell>
          <cell r="F195">
            <v>1</v>
          </cell>
          <cell r="G195">
            <v>3000</v>
          </cell>
          <cell r="H195">
            <v>3300</v>
          </cell>
          <cell r="I195">
            <v>334</v>
          </cell>
          <cell r="K195" t="str">
            <v xml:space="preserve">Cursos de capacitación técnicos, científicos especializados en materia de ciencias forenses </v>
          </cell>
          <cell r="L195">
            <v>0</v>
          </cell>
          <cell r="M195">
            <v>0</v>
          </cell>
          <cell r="N195">
            <v>0</v>
          </cell>
          <cell r="O195">
            <v>0</v>
          </cell>
          <cell r="P195">
            <v>0</v>
          </cell>
          <cell r="Q195">
            <v>0</v>
          </cell>
          <cell r="R195">
            <v>0</v>
          </cell>
          <cell r="S195" t="str">
            <v>Servicio</v>
          </cell>
          <cell r="V195" t="str">
            <v>FC</v>
          </cell>
        </row>
        <row r="196">
          <cell r="A196">
            <v>139</v>
          </cell>
          <cell r="B196">
            <v>2017</v>
          </cell>
          <cell r="C196">
            <v>8300</v>
          </cell>
          <cell r="D196">
            <v>2</v>
          </cell>
          <cell r="E196">
            <v>2</v>
          </cell>
          <cell r="F196">
            <v>1</v>
          </cell>
          <cell r="G196">
            <v>3000</v>
          </cell>
          <cell r="H196">
            <v>3300</v>
          </cell>
          <cell r="I196">
            <v>334</v>
          </cell>
          <cell r="K196" t="str">
            <v>Formación Inicial</v>
          </cell>
          <cell r="L196">
            <v>0</v>
          </cell>
          <cell r="M196">
            <v>0</v>
          </cell>
          <cell r="N196">
            <v>0</v>
          </cell>
          <cell r="O196">
            <v>0</v>
          </cell>
          <cell r="P196">
            <v>0</v>
          </cell>
          <cell r="Q196">
            <v>0</v>
          </cell>
          <cell r="R196">
            <v>0</v>
          </cell>
          <cell r="S196" t="str">
            <v>Servicio</v>
          </cell>
          <cell r="V196" t="str">
            <v>FC</v>
          </cell>
        </row>
        <row r="197">
          <cell r="A197">
            <v>140</v>
          </cell>
          <cell r="B197">
            <v>2017</v>
          </cell>
          <cell r="C197">
            <v>8300</v>
          </cell>
          <cell r="D197">
            <v>2</v>
          </cell>
          <cell r="E197">
            <v>2</v>
          </cell>
          <cell r="F197">
            <v>1</v>
          </cell>
          <cell r="G197">
            <v>3000</v>
          </cell>
          <cell r="H197">
            <v>3300</v>
          </cell>
          <cell r="I197">
            <v>334</v>
          </cell>
          <cell r="K197" t="str">
            <v>Formación Continua</v>
          </cell>
          <cell r="L197">
            <v>0</v>
          </cell>
          <cell r="M197">
            <v>0</v>
          </cell>
          <cell r="N197">
            <v>0</v>
          </cell>
          <cell r="O197">
            <v>0</v>
          </cell>
          <cell r="P197">
            <v>0</v>
          </cell>
          <cell r="Q197">
            <v>0</v>
          </cell>
          <cell r="R197">
            <v>0</v>
          </cell>
          <cell r="S197" t="str">
            <v>Servicio</v>
          </cell>
          <cell r="V197" t="str">
            <v>FC</v>
          </cell>
        </row>
        <row r="198">
          <cell r="A198">
            <v>141</v>
          </cell>
          <cell r="B198">
            <v>2017</v>
          </cell>
          <cell r="C198">
            <v>8300</v>
          </cell>
          <cell r="D198">
            <v>2</v>
          </cell>
          <cell r="E198">
            <v>2</v>
          </cell>
          <cell r="F198">
            <v>1</v>
          </cell>
          <cell r="G198">
            <v>3000</v>
          </cell>
          <cell r="H198">
            <v>3300</v>
          </cell>
          <cell r="I198">
            <v>336</v>
          </cell>
          <cell r="K198" t="str">
            <v>Servicios de apoyo administrativo, traducción, fotocopiado e impresión</v>
          </cell>
          <cell r="L198">
            <v>0</v>
          </cell>
          <cell r="M198">
            <v>0</v>
          </cell>
          <cell r="N198">
            <v>0</v>
          </cell>
          <cell r="O198">
            <v>0</v>
          </cell>
          <cell r="P198">
            <v>0</v>
          </cell>
          <cell r="Q198">
            <v>0</v>
          </cell>
          <cell r="R198">
            <v>0</v>
          </cell>
        </row>
        <row r="199">
          <cell r="A199">
            <v>142</v>
          </cell>
          <cell r="B199">
            <v>2017</v>
          </cell>
          <cell r="C199">
            <v>8300</v>
          </cell>
          <cell r="D199">
            <v>2</v>
          </cell>
          <cell r="E199">
            <v>2</v>
          </cell>
          <cell r="F199">
            <v>1</v>
          </cell>
          <cell r="G199">
            <v>3000</v>
          </cell>
          <cell r="H199">
            <v>3300</v>
          </cell>
          <cell r="I199">
            <v>336</v>
          </cell>
          <cell r="J199">
            <v>1</v>
          </cell>
          <cell r="K199" t="str">
            <v>Convocatoria para operadores de Procuración de Justicia</v>
          </cell>
          <cell r="L199">
            <v>0</v>
          </cell>
          <cell r="M199">
            <v>0</v>
          </cell>
          <cell r="N199">
            <v>0</v>
          </cell>
          <cell r="O199">
            <v>0</v>
          </cell>
          <cell r="P199">
            <v>0</v>
          </cell>
          <cell r="Q199">
            <v>0</v>
          </cell>
          <cell r="R199">
            <v>0</v>
          </cell>
          <cell r="S199" t="str">
            <v>Convocatorias</v>
          </cell>
          <cell r="V199" t="str">
            <v>AE</v>
          </cell>
        </row>
        <row r="200">
          <cell r="A200">
            <v>143</v>
          </cell>
          <cell r="B200">
            <v>2017</v>
          </cell>
          <cell r="C200">
            <v>8300</v>
          </cell>
          <cell r="D200">
            <v>2</v>
          </cell>
          <cell r="E200">
            <v>2</v>
          </cell>
          <cell r="F200">
            <v>1</v>
          </cell>
          <cell r="G200">
            <v>3000</v>
          </cell>
          <cell r="H200">
            <v>3300</v>
          </cell>
          <cell r="I200">
            <v>336</v>
          </cell>
          <cell r="J200">
            <v>2</v>
          </cell>
          <cell r="K200" t="str">
            <v>Convocatoria para operadores del Sistema Penitenciario</v>
          </cell>
          <cell r="L200">
            <v>0</v>
          </cell>
          <cell r="M200">
            <v>0</v>
          </cell>
          <cell r="N200">
            <v>0</v>
          </cell>
          <cell r="O200">
            <v>0</v>
          </cell>
          <cell r="P200">
            <v>0</v>
          </cell>
          <cell r="Q200">
            <v>0</v>
          </cell>
          <cell r="R200">
            <v>0</v>
          </cell>
          <cell r="S200" t="str">
            <v>Convocatorias</v>
          </cell>
          <cell r="V200" t="str">
            <v>AE</v>
          </cell>
        </row>
        <row r="201">
          <cell r="A201">
            <v>144</v>
          </cell>
          <cell r="B201">
            <v>2017</v>
          </cell>
          <cell r="C201">
            <v>8300</v>
          </cell>
          <cell r="D201">
            <v>2</v>
          </cell>
          <cell r="E201">
            <v>2</v>
          </cell>
          <cell r="F201">
            <v>1</v>
          </cell>
          <cell r="G201">
            <v>3000</v>
          </cell>
          <cell r="H201">
            <v>3300</v>
          </cell>
          <cell r="I201">
            <v>336</v>
          </cell>
          <cell r="J201">
            <v>3</v>
          </cell>
          <cell r="K201" t="str">
            <v>Convocatoria para otros operadores de las Instituciones de Seguridad Pública</v>
          </cell>
          <cell r="L201">
            <v>0</v>
          </cell>
          <cell r="M201">
            <v>0</v>
          </cell>
          <cell r="N201">
            <v>0</v>
          </cell>
          <cell r="O201">
            <v>0</v>
          </cell>
          <cell r="P201">
            <v>0</v>
          </cell>
          <cell r="Q201">
            <v>0</v>
          </cell>
          <cell r="R201">
            <v>0</v>
          </cell>
          <cell r="S201" t="str">
            <v>Convocatorias</v>
          </cell>
          <cell r="V201" t="str">
            <v>AE</v>
          </cell>
        </row>
        <row r="202">
          <cell r="A202">
            <v>145</v>
          </cell>
          <cell r="B202">
            <v>2017</v>
          </cell>
          <cell r="C202">
            <v>8300</v>
          </cell>
          <cell r="D202">
            <v>2</v>
          </cell>
          <cell r="E202">
            <v>2</v>
          </cell>
          <cell r="F202">
            <v>1</v>
          </cell>
          <cell r="G202">
            <v>3000</v>
          </cell>
          <cell r="H202">
            <v>3300</v>
          </cell>
          <cell r="I202">
            <v>336</v>
          </cell>
          <cell r="J202">
            <v>4</v>
          </cell>
          <cell r="K202" t="str">
            <v>Convocatoria Policía Estatal</v>
          </cell>
          <cell r="L202">
            <v>0</v>
          </cell>
          <cell r="M202">
            <v>0</v>
          </cell>
          <cell r="N202">
            <v>0</v>
          </cell>
          <cell r="O202">
            <v>0</v>
          </cell>
          <cell r="P202">
            <v>0</v>
          </cell>
          <cell r="Q202">
            <v>0</v>
          </cell>
          <cell r="R202">
            <v>0</v>
          </cell>
          <cell r="S202" t="str">
            <v>Convocatorias</v>
          </cell>
          <cell r="V202" t="str">
            <v>AE</v>
          </cell>
        </row>
        <row r="203">
          <cell r="A203">
            <v>146</v>
          </cell>
          <cell r="B203">
            <v>2017</v>
          </cell>
          <cell r="C203">
            <v>8300</v>
          </cell>
          <cell r="D203">
            <v>2</v>
          </cell>
          <cell r="E203">
            <v>2</v>
          </cell>
          <cell r="F203">
            <v>1</v>
          </cell>
          <cell r="G203">
            <v>3000</v>
          </cell>
          <cell r="H203">
            <v>3300</v>
          </cell>
          <cell r="I203">
            <v>336</v>
          </cell>
          <cell r="J203">
            <v>5</v>
          </cell>
          <cell r="K203" t="str">
            <v>Convocatoria Policía Municipal</v>
          </cell>
          <cell r="L203">
            <v>0</v>
          </cell>
          <cell r="M203">
            <v>0</v>
          </cell>
          <cell r="N203">
            <v>0</v>
          </cell>
          <cell r="O203">
            <v>0</v>
          </cell>
          <cell r="P203">
            <v>0</v>
          </cell>
          <cell r="Q203">
            <v>0</v>
          </cell>
          <cell r="R203">
            <v>0</v>
          </cell>
          <cell r="S203" t="str">
            <v>Convocatorias</v>
          </cell>
          <cell r="V203" t="str">
            <v>AE</v>
          </cell>
        </row>
        <row r="204">
          <cell r="A204">
            <v>147</v>
          </cell>
          <cell r="B204">
            <v>2017</v>
          </cell>
          <cell r="C204">
            <v>8300</v>
          </cell>
          <cell r="D204">
            <v>2</v>
          </cell>
          <cell r="E204">
            <v>2</v>
          </cell>
          <cell r="F204">
            <v>1</v>
          </cell>
          <cell r="G204">
            <v>3000</v>
          </cell>
          <cell r="H204">
            <v>3300</v>
          </cell>
          <cell r="I204">
            <v>336</v>
          </cell>
          <cell r="J204">
            <v>6</v>
          </cell>
          <cell r="K204" t="str">
            <v>Evaluación del desempeño para Ministerios Públicos</v>
          </cell>
          <cell r="L204">
            <v>0</v>
          </cell>
          <cell r="M204">
            <v>0</v>
          </cell>
          <cell r="N204">
            <v>0</v>
          </cell>
          <cell r="O204">
            <v>0</v>
          </cell>
          <cell r="P204">
            <v>0</v>
          </cell>
          <cell r="Q204">
            <v>0</v>
          </cell>
          <cell r="R204">
            <v>0</v>
          </cell>
          <cell r="S204" t="str">
            <v>Evaluaciones</v>
          </cell>
          <cell r="V204" t="str">
            <v>AE</v>
          </cell>
        </row>
        <row r="205">
          <cell r="A205">
            <v>148</v>
          </cell>
          <cell r="B205">
            <v>2017</v>
          </cell>
          <cell r="C205">
            <v>8300</v>
          </cell>
          <cell r="D205">
            <v>2</v>
          </cell>
          <cell r="E205">
            <v>2</v>
          </cell>
          <cell r="F205">
            <v>1</v>
          </cell>
          <cell r="G205">
            <v>3000</v>
          </cell>
          <cell r="H205">
            <v>3300</v>
          </cell>
          <cell r="I205">
            <v>336</v>
          </cell>
          <cell r="J205">
            <v>7</v>
          </cell>
          <cell r="K205" t="str">
            <v>Evaluación del desempeño para Personal de Custodia Penitenciaria</v>
          </cell>
          <cell r="L205">
            <v>0</v>
          </cell>
          <cell r="M205">
            <v>0</v>
          </cell>
          <cell r="N205">
            <v>0</v>
          </cell>
          <cell r="O205">
            <v>0</v>
          </cell>
          <cell r="P205">
            <v>0</v>
          </cell>
          <cell r="Q205">
            <v>0</v>
          </cell>
          <cell r="R205">
            <v>0</v>
          </cell>
          <cell r="S205" t="str">
            <v>Evaluaciones</v>
          </cell>
          <cell r="V205" t="str">
            <v>AE</v>
          </cell>
        </row>
        <row r="206">
          <cell r="A206">
            <v>149</v>
          </cell>
          <cell r="B206">
            <v>2017</v>
          </cell>
          <cell r="C206">
            <v>8300</v>
          </cell>
          <cell r="D206">
            <v>2</v>
          </cell>
          <cell r="E206">
            <v>2</v>
          </cell>
          <cell r="F206">
            <v>1</v>
          </cell>
          <cell r="G206">
            <v>3000</v>
          </cell>
          <cell r="H206">
            <v>3300</v>
          </cell>
          <cell r="I206">
            <v>336</v>
          </cell>
          <cell r="J206">
            <v>8</v>
          </cell>
          <cell r="K206" t="str">
            <v>Evaluación del desempeño para Peritos</v>
          </cell>
          <cell r="L206">
            <v>0</v>
          </cell>
          <cell r="M206">
            <v>0</v>
          </cell>
          <cell r="N206">
            <v>0</v>
          </cell>
          <cell r="O206">
            <v>0</v>
          </cell>
          <cell r="P206">
            <v>0</v>
          </cell>
          <cell r="Q206">
            <v>0</v>
          </cell>
          <cell r="R206">
            <v>0</v>
          </cell>
          <cell r="S206" t="str">
            <v>Evaluaciones</v>
          </cell>
          <cell r="V206" t="str">
            <v>AE</v>
          </cell>
        </row>
        <row r="207">
          <cell r="A207">
            <v>150</v>
          </cell>
          <cell r="B207">
            <v>2017</v>
          </cell>
          <cell r="C207">
            <v>8300</v>
          </cell>
          <cell r="D207">
            <v>2</v>
          </cell>
          <cell r="E207">
            <v>2</v>
          </cell>
          <cell r="F207">
            <v>1</v>
          </cell>
          <cell r="G207">
            <v>3000</v>
          </cell>
          <cell r="H207">
            <v>3300</v>
          </cell>
          <cell r="I207">
            <v>336</v>
          </cell>
          <cell r="J207">
            <v>9</v>
          </cell>
          <cell r="K207" t="str">
            <v>Evaluación del desempeño para Policías de Investigación</v>
          </cell>
          <cell r="L207">
            <v>0</v>
          </cell>
          <cell r="M207">
            <v>0</v>
          </cell>
          <cell r="N207">
            <v>0</v>
          </cell>
          <cell r="O207">
            <v>0</v>
          </cell>
          <cell r="P207">
            <v>0</v>
          </cell>
          <cell r="Q207">
            <v>0</v>
          </cell>
          <cell r="R207">
            <v>0</v>
          </cell>
          <cell r="S207" t="str">
            <v>Evaluaciones</v>
          </cell>
          <cell r="V207" t="str">
            <v>AE</v>
          </cell>
        </row>
        <row r="208">
          <cell r="A208">
            <v>151</v>
          </cell>
          <cell r="B208">
            <v>2017</v>
          </cell>
          <cell r="C208">
            <v>8300</v>
          </cell>
          <cell r="D208">
            <v>2</v>
          </cell>
          <cell r="E208">
            <v>2</v>
          </cell>
          <cell r="F208">
            <v>1</v>
          </cell>
          <cell r="G208">
            <v>3000</v>
          </cell>
          <cell r="H208">
            <v>3300</v>
          </cell>
          <cell r="I208">
            <v>336</v>
          </cell>
          <cell r="J208">
            <v>10</v>
          </cell>
          <cell r="K208" t="str">
            <v>Evaluación del desempeño para Policías Estatales</v>
          </cell>
          <cell r="L208">
            <v>0</v>
          </cell>
          <cell r="M208">
            <v>0</v>
          </cell>
          <cell r="N208">
            <v>0</v>
          </cell>
          <cell r="O208">
            <v>0</v>
          </cell>
          <cell r="P208">
            <v>0</v>
          </cell>
          <cell r="Q208">
            <v>0</v>
          </cell>
          <cell r="R208">
            <v>0</v>
          </cell>
          <cell r="S208" t="str">
            <v>Evaluaciones</v>
          </cell>
          <cell r="V208" t="str">
            <v>AE</v>
          </cell>
        </row>
        <row r="209">
          <cell r="A209">
            <v>152</v>
          </cell>
          <cell r="B209">
            <v>2017</v>
          </cell>
          <cell r="C209">
            <v>8300</v>
          </cell>
          <cell r="D209">
            <v>2</v>
          </cell>
          <cell r="E209">
            <v>2</v>
          </cell>
          <cell r="F209">
            <v>1</v>
          </cell>
          <cell r="G209">
            <v>3000</v>
          </cell>
          <cell r="H209">
            <v>3300</v>
          </cell>
          <cell r="I209">
            <v>336</v>
          </cell>
          <cell r="J209">
            <v>11</v>
          </cell>
          <cell r="K209" t="str">
            <v xml:space="preserve">Evaluación del desempeño para Policías Municipales </v>
          </cell>
          <cell r="L209">
            <v>0</v>
          </cell>
          <cell r="M209">
            <v>0</v>
          </cell>
          <cell r="N209">
            <v>0</v>
          </cell>
          <cell r="O209">
            <v>0</v>
          </cell>
          <cell r="P209">
            <v>0</v>
          </cell>
          <cell r="Q209">
            <v>0</v>
          </cell>
          <cell r="R209">
            <v>0</v>
          </cell>
          <cell r="S209" t="str">
            <v>Evaluaciones</v>
          </cell>
          <cell r="V209" t="str">
            <v>AE</v>
          </cell>
        </row>
        <row r="210">
          <cell r="A210">
            <v>153</v>
          </cell>
          <cell r="B210">
            <v>2017</v>
          </cell>
          <cell r="C210">
            <v>8300</v>
          </cell>
          <cell r="D210">
            <v>2</v>
          </cell>
          <cell r="E210">
            <v>2</v>
          </cell>
          <cell r="F210">
            <v>1</v>
          </cell>
          <cell r="G210">
            <v>3000</v>
          </cell>
          <cell r="H210">
            <v>3300</v>
          </cell>
          <cell r="I210">
            <v>336</v>
          </cell>
          <cell r="J210">
            <v>12</v>
          </cell>
          <cell r="K210" t="str">
            <v>Evaluación del desempeño para otros integrantes de las Instituciones de Seguridad Pública</v>
          </cell>
          <cell r="L210">
            <v>0</v>
          </cell>
          <cell r="M210">
            <v>0</v>
          </cell>
          <cell r="N210">
            <v>0</v>
          </cell>
          <cell r="O210">
            <v>0</v>
          </cell>
          <cell r="P210">
            <v>0</v>
          </cell>
          <cell r="Q210">
            <v>0</v>
          </cell>
          <cell r="R210">
            <v>0</v>
          </cell>
          <cell r="S210" t="str">
            <v>Evaluaciones</v>
          </cell>
          <cell r="V210" t="str">
            <v>AE</v>
          </cell>
        </row>
        <row r="211">
          <cell r="A211">
            <v>154</v>
          </cell>
          <cell r="B211">
            <v>2017</v>
          </cell>
          <cell r="C211">
            <v>8300</v>
          </cell>
          <cell r="D211">
            <v>2</v>
          </cell>
          <cell r="E211">
            <v>2</v>
          </cell>
          <cell r="F211">
            <v>1</v>
          </cell>
          <cell r="G211">
            <v>3000</v>
          </cell>
          <cell r="H211">
            <v>3300</v>
          </cell>
          <cell r="I211">
            <v>336</v>
          </cell>
          <cell r="J211">
            <v>13</v>
          </cell>
          <cell r="K211" t="str">
            <v>Impresiones de documentos oficiales para la prestación de servicios públicos, identificación, formatos administrativos y fiscales, formas valoradas, certificados y títulos</v>
          </cell>
          <cell r="L211">
            <v>0</v>
          </cell>
          <cell r="M211">
            <v>0</v>
          </cell>
          <cell r="N211">
            <v>0</v>
          </cell>
          <cell r="O211">
            <v>0</v>
          </cell>
          <cell r="P211">
            <v>0</v>
          </cell>
          <cell r="Q211">
            <v>0</v>
          </cell>
          <cell r="R211">
            <v>0</v>
          </cell>
          <cell r="S211" t="str">
            <v>Servicio</v>
          </cell>
          <cell r="V211" t="str">
            <v>AE</v>
          </cell>
        </row>
        <row r="212">
          <cell r="A212">
            <v>155</v>
          </cell>
          <cell r="B212">
            <v>2017</v>
          </cell>
          <cell r="C212">
            <v>8300</v>
          </cell>
          <cell r="D212">
            <v>2</v>
          </cell>
          <cell r="E212">
            <v>2</v>
          </cell>
          <cell r="F212">
            <v>1</v>
          </cell>
          <cell r="G212">
            <v>3000</v>
          </cell>
          <cell r="H212">
            <v>3300</v>
          </cell>
          <cell r="I212">
            <v>336</v>
          </cell>
          <cell r="J212">
            <v>14</v>
          </cell>
          <cell r="K212" t="str">
            <v>Información en medios masivos derivada de la operación y administración de las dependencias y entidades</v>
          </cell>
          <cell r="L212">
            <v>0</v>
          </cell>
          <cell r="M212">
            <v>0</v>
          </cell>
          <cell r="N212">
            <v>0</v>
          </cell>
          <cell r="O212">
            <v>0</v>
          </cell>
          <cell r="P212">
            <v>0</v>
          </cell>
          <cell r="Q212">
            <v>0</v>
          </cell>
          <cell r="R212">
            <v>0</v>
          </cell>
          <cell r="S212" t="str">
            <v>Servicio</v>
          </cell>
          <cell r="V212" t="str">
            <v>AE</v>
          </cell>
        </row>
        <row r="213">
          <cell r="A213">
            <v>156</v>
          </cell>
          <cell r="B213">
            <v>2017</v>
          </cell>
          <cell r="C213">
            <v>8300</v>
          </cell>
          <cell r="D213">
            <v>2</v>
          </cell>
          <cell r="E213">
            <v>2</v>
          </cell>
          <cell r="F213">
            <v>1</v>
          </cell>
          <cell r="G213">
            <v>3000</v>
          </cell>
          <cell r="H213">
            <v>3300</v>
          </cell>
          <cell r="I213">
            <v>339</v>
          </cell>
          <cell r="K213" t="str">
            <v>Servicios profesionales, científicos y técnicos integrales</v>
          </cell>
          <cell r="L213">
            <v>0</v>
          </cell>
          <cell r="M213">
            <v>0</v>
          </cell>
          <cell r="N213">
            <v>0</v>
          </cell>
          <cell r="O213">
            <v>0</v>
          </cell>
          <cell r="P213">
            <v>0</v>
          </cell>
          <cell r="Q213">
            <v>0</v>
          </cell>
          <cell r="R213">
            <v>0</v>
          </cell>
        </row>
        <row r="214">
          <cell r="A214">
            <v>157</v>
          </cell>
          <cell r="B214">
            <v>2017</v>
          </cell>
          <cell r="C214">
            <v>8300</v>
          </cell>
          <cell r="D214">
            <v>2</v>
          </cell>
          <cell r="E214">
            <v>2</v>
          </cell>
          <cell r="F214">
            <v>1</v>
          </cell>
          <cell r="G214">
            <v>3000</v>
          </cell>
          <cell r="H214">
            <v>3300</v>
          </cell>
          <cell r="I214">
            <v>339</v>
          </cell>
          <cell r="J214">
            <v>1</v>
          </cell>
          <cell r="K214" t="str">
            <v>Subcontratación de servicios con terceros</v>
          </cell>
          <cell r="L214">
            <v>0</v>
          </cell>
          <cell r="M214">
            <v>0</v>
          </cell>
          <cell r="N214">
            <v>0</v>
          </cell>
          <cell r="O214">
            <v>0</v>
          </cell>
          <cell r="P214">
            <v>0</v>
          </cell>
          <cell r="Q214">
            <v>0</v>
          </cell>
          <cell r="R214">
            <v>0</v>
          </cell>
          <cell r="S214" t="str">
            <v>Evaluaciones</v>
          </cell>
          <cell r="V214" t="str">
            <v>FC</v>
          </cell>
        </row>
        <row r="215">
          <cell r="A215">
            <v>158</v>
          </cell>
          <cell r="B215">
            <v>2017</v>
          </cell>
          <cell r="C215">
            <v>8300</v>
          </cell>
          <cell r="D215">
            <v>2</v>
          </cell>
          <cell r="E215">
            <v>2</v>
          </cell>
          <cell r="F215">
            <v>1</v>
          </cell>
          <cell r="G215">
            <v>3000</v>
          </cell>
          <cell r="H215">
            <v>3300</v>
          </cell>
          <cell r="I215">
            <v>339</v>
          </cell>
          <cell r="K215" t="str">
            <v>Evaluación de Competencias Básicas para Personal de Custodia Penitenciaria</v>
          </cell>
          <cell r="S215" t="str">
            <v>Evaluaciones</v>
          </cell>
          <cell r="V215" t="str">
            <v>FC</v>
          </cell>
        </row>
        <row r="216">
          <cell r="A216">
            <v>159</v>
          </cell>
          <cell r="B216">
            <v>2017</v>
          </cell>
          <cell r="C216">
            <v>8300</v>
          </cell>
          <cell r="D216">
            <v>2</v>
          </cell>
          <cell r="E216">
            <v>2</v>
          </cell>
          <cell r="F216">
            <v>1</v>
          </cell>
          <cell r="G216">
            <v>3000</v>
          </cell>
          <cell r="H216">
            <v>3300</v>
          </cell>
          <cell r="I216">
            <v>339</v>
          </cell>
          <cell r="K216" t="str">
            <v>Evaluación de Competencias Básicas para Policías Estatales</v>
          </cell>
          <cell r="S216" t="str">
            <v>Evaluaciones</v>
          </cell>
          <cell r="V216" t="str">
            <v>FC</v>
          </cell>
        </row>
        <row r="217">
          <cell r="A217">
            <v>160</v>
          </cell>
          <cell r="B217">
            <v>2017</v>
          </cell>
          <cell r="C217">
            <v>8300</v>
          </cell>
          <cell r="D217">
            <v>2</v>
          </cell>
          <cell r="E217">
            <v>2</v>
          </cell>
          <cell r="F217">
            <v>1</v>
          </cell>
          <cell r="G217">
            <v>3000</v>
          </cell>
          <cell r="H217">
            <v>3300</v>
          </cell>
          <cell r="I217">
            <v>339</v>
          </cell>
          <cell r="K217" t="str">
            <v>Evaluación de Competencias Básicas para Policías Municipales</v>
          </cell>
          <cell r="S217" t="str">
            <v>Evaluaciones</v>
          </cell>
          <cell r="V217" t="str">
            <v>FC/FM</v>
          </cell>
        </row>
        <row r="218">
          <cell r="A218">
            <v>161</v>
          </cell>
          <cell r="B218">
            <v>2017</v>
          </cell>
          <cell r="C218">
            <v>8300</v>
          </cell>
          <cell r="D218">
            <v>2</v>
          </cell>
          <cell r="E218">
            <v>2</v>
          </cell>
          <cell r="F218">
            <v>1</v>
          </cell>
          <cell r="G218">
            <v>3000</v>
          </cell>
          <cell r="H218">
            <v>3300</v>
          </cell>
          <cell r="I218">
            <v>339</v>
          </cell>
          <cell r="K218" t="str">
            <v>Evaluación de Competencias Básicas para Policías de Investigación</v>
          </cell>
          <cell r="S218" t="str">
            <v>Evaluaciones</v>
          </cell>
          <cell r="V218" t="str">
            <v>FC</v>
          </cell>
        </row>
        <row r="219">
          <cell r="A219">
            <v>162</v>
          </cell>
          <cell r="B219">
            <v>2017</v>
          </cell>
          <cell r="C219">
            <v>8300</v>
          </cell>
          <cell r="D219">
            <v>2</v>
          </cell>
          <cell r="E219">
            <v>2</v>
          </cell>
          <cell r="F219">
            <v>1</v>
          </cell>
          <cell r="G219">
            <v>3000</v>
          </cell>
          <cell r="H219">
            <v>3300</v>
          </cell>
          <cell r="I219">
            <v>339</v>
          </cell>
          <cell r="K219" t="str">
            <v>Evaluación de  aspirantes a Instructores Evaluadores de la función.</v>
          </cell>
          <cell r="S219" t="str">
            <v>Evaluaciones</v>
          </cell>
          <cell r="V219" t="str">
            <v>AE</v>
          </cell>
        </row>
        <row r="220">
          <cell r="A220">
            <v>163</v>
          </cell>
          <cell r="B220">
            <v>2017</v>
          </cell>
          <cell r="C220">
            <v>8300</v>
          </cell>
          <cell r="D220">
            <v>2</v>
          </cell>
          <cell r="E220">
            <v>2</v>
          </cell>
          <cell r="F220">
            <v>1</v>
          </cell>
          <cell r="G220">
            <v>3000</v>
          </cell>
          <cell r="H220">
            <v>3700</v>
          </cell>
          <cell r="K220" t="str">
            <v>Servicios de Traslado y Viáticos</v>
          </cell>
          <cell r="L220">
            <v>0</v>
          </cell>
          <cell r="M220">
            <v>0</v>
          </cell>
          <cell r="N220">
            <v>0</v>
          </cell>
          <cell r="O220">
            <v>0</v>
          </cell>
          <cell r="P220">
            <v>0</v>
          </cell>
          <cell r="Q220">
            <v>0</v>
          </cell>
          <cell r="R220">
            <v>0</v>
          </cell>
        </row>
        <row r="221">
          <cell r="A221">
            <v>164</v>
          </cell>
          <cell r="B221">
            <v>2017</v>
          </cell>
          <cell r="C221">
            <v>8300</v>
          </cell>
          <cell r="D221">
            <v>2</v>
          </cell>
          <cell r="E221">
            <v>2</v>
          </cell>
          <cell r="F221">
            <v>1</v>
          </cell>
          <cell r="G221">
            <v>3000</v>
          </cell>
          <cell r="H221">
            <v>3700</v>
          </cell>
          <cell r="I221">
            <v>371</v>
          </cell>
          <cell r="K221" t="str">
            <v>Pasajes aéreos</v>
          </cell>
          <cell r="L221">
            <v>0</v>
          </cell>
          <cell r="M221">
            <v>0</v>
          </cell>
          <cell r="N221">
            <v>0</v>
          </cell>
          <cell r="O221">
            <v>0</v>
          </cell>
          <cell r="P221">
            <v>0</v>
          </cell>
          <cell r="Q221">
            <v>0</v>
          </cell>
          <cell r="R221">
            <v>0</v>
          </cell>
        </row>
        <row r="222">
          <cell r="A222">
            <v>165</v>
          </cell>
          <cell r="B222">
            <v>2017</v>
          </cell>
          <cell r="C222">
            <v>8300</v>
          </cell>
          <cell r="D222">
            <v>2</v>
          </cell>
          <cell r="E222">
            <v>2</v>
          </cell>
          <cell r="F222">
            <v>1</v>
          </cell>
          <cell r="G222">
            <v>3000</v>
          </cell>
          <cell r="H222">
            <v>3700</v>
          </cell>
          <cell r="I222">
            <v>371</v>
          </cell>
          <cell r="J222">
            <v>1</v>
          </cell>
          <cell r="K222" t="str">
            <v xml:space="preserve">Pasajes aéreos nacionales </v>
          </cell>
          <cell r="L222">
            <v>0</v>
          </cell>
          <cell r="M222">
            <v>0</v>
          </cell>
          <cell r="N222">
            <v>0</v>
          </cell>
          <cell r="O222">
            <v>0</v>
          </cell>
          <cell r="P222">
            <v>0</v>
          </cell>
          <cell r="Q222">
            <v>0</v>
          </cell>
          <cell r="R222">
            <v>0</v>
          </cell>
          <cell r="S222" t="str">
            <v>Traslado</v>
          </cell>
          <cell r="V222" t="str">
            <v>AE</v>
          </cell>
        </row>
        <row r="223">
          <cell r="A223">
            <v>166</v>
          </cell>
          <cell r="B223">
            <v>2017</v>
          </cell>
          <cell r="C223">
            <v>8300</v>
          </cell>
          <cell r="D223">
            <v>2</v>
          </cell>
          <cell r="E223">
            <v>2</v>
          </cell>
          <cell r="F223">
            <v>1</v>
          </cell>
          <cell r="G223">
            <v>3000</v>
          </cell>
          <cell r="H223">
            <v>3700</v>
          </cell>
          <cell r="I223">
            <v>372</v>
          </cell>
          <cell r="K223" t="str">
            <v>Pasajes terrestres</v>
          </cell>
          <cell r="L223">
            <v>0</v>
          </cell>
          <cell r="M223">
            <v>0</v>
          </cell>
          <cell r="N223">
            <v>0</v>
          </cell>
          <cell r="O223">
            <v>0</v>
          </cell>
          <cell r="P223">
            <v>0</v>
          </cell>
          <cell r="Q223">
            <v>0</v>
          </cell>
          <cell r="R223">
            <v>0</v>
          </cell>
        </row>
        <row r="224">
          <cell r="A224">
            <v>167</v>
          </cell>
          <cell r="B224">
            <v>2017</v>
          </cell>
          <cell r="C224">
            <v>8300</v>
          </cell>
          <cell r="D224">
            <v>2</v>
          </cell>
          <cell r="E224">
            <v>2</v>
          </cell>
          <cell r="F224">
            <v>1</v>
          </cell>
          <cell r="G224">
            <v>3000</v>
          </cell>
          <cell r="H224">
            <v>3700</v>
          </cell>
          <cell r="I224">
            <v>372</v>
          </cell>
          <cell r="J224">
            <v>1</v>
          </cell>
          <cell r="K224" t="str">
            <v xml:space="preserve">Pasajes terrestres nacionales </v>
          </cell>
          <cell r="L224">
            <v>0</v>
          </cell>
          <cell r="M224">
            <v>0</v>
          </cell>
          <cell r="N224">
            <v>0</v>
          </cell>
          <cell r="O224">
            <v>0</v>
          </cell>
          <cell r="P224">
            <v>0</v>
          </cell>
          <cell r="Q224">
            <v>0</v>
          </cell>
          <cell r="R224">
            <v>0</v>
          </cell>
          <cell r="S224" t="str">
            <v>Traslado</v>
          </cell>
          <cell r="V224" t="str">
            <v>AE</v>
          </cell>
        </row>
        <row r="225">
          <cell r="A225">
            <v>168</v>
          </cell>
          <cell r="B225">
            <v>2017</v>
          </cell>
          <cell r="C225">
            <v>8300</v>
          </cell>
          <cell r="D225">
            <v>2</v>
          </cell>
          <cell r="E225">
            <v>2</v>
          </cell>
          <cell r="F225">
            <v>1</v>
          </cell>
          <cell r="G225">
            <v>3000</v>
          </cell>
          <cell r="H225">
            <v>3700</v>
          </cell>
          <cell r="I225">
            <v>375</v>
          </cell>
          <cell r="K225" t="str">
            <v>Viáticos en el país</v>
          </cell>
          <cell r="L225">
            <v>0</v>
          </cell>
          <cell r="M225">
            <v>0</v>
          </cell>
          <cell r="N225">
            <v>0</v>
          </cell>
          <cell r="O225">
            <v>0</v>
          </cell>
          <cell r="P225">
            <v>0</v>
          </cell>
          <cell r="Q225">
            <v>0</v>
          </cell>
          <cell r="R225">
            <v>0</v>
          </cell>
        </row>
        <row r="226">
          <cell r="A226">
            <v>169</v>
          </cell>
          <cell r="B226">
            <v>2017</v>
          </cell>
          <cell r="C226">
            <v>8300</v>
          </cell>
          <cell r="D226">
            <v>2</v>
          </cell>
          <cell r="E226">
            <v>2</v>
          </cell>
          <cell r="F226">
            <v>1</v>
          </cell>
          <cell r="G226">
            <v>3000</v>
          </cell>
          <cell r="H226">
            <v>3700</v>
          </cell>
          <cell r="I226">
            <v>375</v>
          </cell>
          <cell r="J226">
            <v>1</v>
          </cell>
          <cell r="K226" t="str">
            <v xml:space="preserve">Viáticos nacionales </v>
          </cell>
          <cell r="L226">
            <v>0</v>
          </cell>
          <cell r="M226">
            <v>0</v>
          </cell>
          <cell r="N226">
            <v>0</v>
          </cell>
          <cell r="O226">
            <v>0</v>
          </cell>
          <cell r="P226">
            <v>0</v>
          </cell>
          <cell r="Q226">
            <v>0</v>
          </cell>
          <cell r="R226">
            <v>0</v>
          </cell>
          <cell r="S226" t="str">
            <v>Traslado</v>
          </cell>
          <cell r="V226" t="str">
            <v>AE</v>
          </cell>
        </row>
        <row r="227">
          <cell r="A227">
            <v>170</v>
          </cell>
          <cell r="B227">
            <v>2017</v>
          </cell>
          <cell r="C227">
            <v>8300</v>
          </cell>
          <cell r="D227">
            <v>2</v>
          </cell>
          <cell r="E227">
            <v>2</v>
          </cell>
          <cell r="F227">
            <v>1</v>
          </cell>
          <cell r="G227">
            <v>3000</v>
          </cell>
          <cell r="H227">
            <v>3700</v>
          </cell>
          <cell r="I227">
            <v>376</v>
          </cell>
          <cell r="K227" t="str">
            <v>Viáticos en el extranjero</v>
          </cell>
          <cell r="L227">
            <v>0</v>
          </cell>
          <cell r="M227">
            <v>0</v>
          </cell>
          <cell r="N227">
            <v>0</v>
          </cell>
          <cell r="O227">
            <v>0</v>
          </cell>
          <cell r="P227">
            <v>0</v>
          </cell>
          <cell r="Q227">
            <v>0</v>
          </cell>
          <cell r="R227">
            <v>0</v>
          </cell>
        </row>
        <row r="228">
          <cell r="A228">
            <v>171</v>
          </cell>
          <cell r="B228">
            <v>2017</v>
          </cell>
          <cell r="C228">
            <v>8300</v>
          </cell>
          <cell r="D228">
            <v>2</v>
          </cell>
          <cell r="E228">
            <v>2</v>
          </cell>
          <cell r="F228">
            <v>1</v>
          </cell>
          <cell r="G228">
            <v>3000</v>
          </cell>
          <cell r="H228">
            <v>3700</v>
          </cell>
          <cell r="I228">
            <v>376</v>
          </cell>
          <cell r="J228">
            <v>1</v>
          </cell>
          <cell r="K228" t="str">
            <v>Viáticos en el extranjero asociados a los programas de Seguridad Pública Nacional</v>
          </cell>
          <cell r="L228">
            <v>0</v>
          </cell>
          <cell r="M228">
            <v>0</v>
          </cell>
          <cell r="N228">
            <v>0</v>
          </cell>
          <cell r="O228">
            <v>0</v>
          </cell>
          <cell r="P228">
            <v>0</v>
          </cell>
          <cell r="Q228">
            <v>0</v>
          </cell>
          <cell r="R228">
            <v>0</v>
          </cell>
          <cell r="S228" t="str">
            <v>Traslado</v>
          </cell>
          <cell r="V228" t="str">
            <v>AE</v>
          </cell>
        </row>
        <row r="229">
          <cell r="A229">
            <v>172</v>
          </cell>
          <cell r="B229">
            <v>2017</v>
          </cell>
          <cell r="C229">
            <v>8300</v>
          </cell>
          <cell r="D229">
            <v>2</v>
          </cell>
          <cell r="E229">
            <v>2</v>
          </cell>
          <cell r="F229">
            <v>1</v>
          </cell>
          <cell r="G229">
            <v>4000</v>
          </cell>
          <cell r="K229" t="str">
            <v>TRANSFERENCIAS, ASIGNACIONES, SUBSIDIOS Y OTRAS AYUDAS</v>
          </cell>
          <cell r="L229">
            <v>0</v>
          </cell>
          <cell r="M229">
            <v>0</v>
          </cell>
          <cell r="N229">
            <v>0</v>
          </cell>
          <cell r="O229">
            <v>0</v>
          </cell>
          <cell r="P229">
            <v>0</v>
          </cell>
          <cell r="Q229">
            <v>0</v>
          </cell>
          <cell r="R229">
            <v>0</v>
          </cell>
        </row>
        <row r="230">
          <cell r="A230">
            <v>173</v>
          </cell>
          <cell r="B230">
            <v>2017</v>
          </cell>
          <cell r="C230">
            <v>8300</v>
          </cell>
          <cell r="D230">
            <v>2</v>
          </cell>
          <cell r="E230">
            <v>2</v>
          </cell>
          <cell r="F230">
            <v>1</v>
          </cell>
          <cell r="G230">
            <v>4000</v>
          </cell>
          <cell r="H230">
            <v>4400</v>
          </cell>
          <cell r="K230" t="str">
            <v>Ayudas Sociales</v>
          </cell>
          <cell r="L230">
            <v>0</v>
          </cell>
          <cell r="M230">
            <v>0</v>
          </cell>
          <cell r="N230">
            <v>0</v>
          </cell>
          <cell r="O230">
            <v>0</v>
          </cell>
          <cell r="P230">
            <v>0</v>
          </cell>
          <cell r="Q230">
            <v>0</v>
          </cell>
          <cell r="R230">
            <v>0</v>
          </cell>
        </row>
        <row r="231">
          <cell r="A231">
            <v>174</v>
          </cell>
          <cell r="B231">
            <v>2017</v>
          </cell>
          <cell r="C231">
            <v>8300</v>
          </cell>
          <cell r="D231">
            <v>2</v>
          </cell>
          <cell r="E231">
            <v>2</v>
          </cell>
          <cell r="F231">
            <v>1</v>
          </cell>
          <cell r="G231">
            <v>4000</v>
          </cell>
          <cell r="H231">
            <v>4400</v>
          </cell>
          <cell r="I231">
            <v>442</v>
          </cell>
          <cell r="K231" t="str">
            <v>Becas y otras ayudas para programas de capacitación</v>
          </cell>
          <cell r="L231">
            <v>0</v>
          </cell>
          <cell r="M231">
            <v>0</v>
          </cell>
          <cell r="N231">
            <v>0</v>
          </cell>
          <cell r="O231">
            <v>0</v>
          </cell>
          <cell r="P231">
            <v>0</v>
          </cell>
          <cell r="Q231">
            <v>0</v>
          </cell>
          <cell r="R231">
            <v>0</v>
          </cell>
        </row>
        <row r="232">
          <cell r="A232">
            <v>175</v>
          </cell>
          <cell r="B232">
            <v>2017</v>
          </cell>
          <cell r="C232">
            <v>8300</v>
          </cell>
          <cell r="D232">
            <v>2</v>
          </cell>
          <cell r="E232">
            <v>2</v>
          </cell>
          <cell r="F232">
            <v>1</v>
          </cell>
          <cell r="G232">
            <v>4000</v>
          </cell>
          <cell r="H232">
            <v>4400</v>
          </cell>
          <cell r="I232">
            <v>442</v>
          </cell>
          <cell r="J232">
            <v>1</v>
          </cell>
          <cell r="K232" t="str">
            <v>Becas y otras ayudas para programas de capacitación</v>
          </cell>
          <cell r="L232">
            <v>0</v>
          </cell>
          <cell r="M232">
            <v>0</v>
          </cell>
          <cell r="N232">
            <v>0</v>
          </cell>
          <cell r="O232">
            <v>0</v>
          </cell>
          <cell r="P232">
            <v>0</v>
          </cell>
          <cell r="Q232">
            <v>0</v>
          </cell>
          <cell r="R232">
            <v>0</v>
          </cell>
          <cell r="S232" t="str">
            <v>Beca</v>
          </cell>
          <cell r="V232" t="str">
            <v>FC</v>
          </cell>
        </row>
        <row r="233">
          <cell r="A233">
            <v>176</v>
          </cell>
          <cell r="B233">
            <v>2017</v>
          </cell>
          <cell r="C233">
            <v>8300</v>
          </cell>
          <cell r="D233">
            <v>2</v>
          </cell>
          <cell r="E233">
            <v>2</v>
          </cell>
          <cell r="F233">
            <v>1</v>
          </cell>
          <cell r="G233">
            <v>4000</v>
          </cell>
          <cell r="H233">
            <v>4400</v>
          </cell>
          <cell r="I233">
            <v>442</v>
          </cell>
          <cell r="K233" t="str">
            <v>Becas para aspirantes a Agentes del Ministerio Público</v>
          </cell>
          <cell r="L233">
            <v>0</v>
          </cell>
          <cell r="M233">
            <v>0</v>
          </cell>
          <cell r="N233">
            <v>0</v>
          </cell>
          <cell r="O233">
            <v>0</v>
          </cell>
          <cell r="P233">
            <v>0</v>
          </cell>
          <cell r="Q233">
            <v>0</v>
          </cell>
          <cell r="R233">
            <v>0</v>
          </cell>
          <cell r="S233" t="str">
            <v>Beca</v>
          </cell>
          <cell r="V233" t="str">
            <v>FC</v>
          </cell>
        </row>
        <row r="234">
          <cell r="A234">
            <v>177</v>
          </cell>
          <cell r="B234">
            <v>2017</v>
          </cell>
          <cell r="C234">
            <v>8300</v>
          </cell>
          <cell r="D234">
            <v>2</v>
          </cell>
          <cell r="E234">
            <v>2</v>
          </cell>
          <cell r="F234">
            <v>1</v>
          </cell>
          <cell r="G234">
            <v>4000</v>
          </cell>
          <cell r="H234">
            <v>4400</v>
          </cell>
          <cell r="I234">
            <v>442</v>
          </cell>
          <cell r="K234" t="str">
            <v>Becas para aspirantes a Personal de Custodia Penitenciaria</v>
          </cell>
          <cell r="L234">
            <v>0</v>
          </cell>
          <cell r="M234">
            <v>0</v>
          </cell>
          <cell r="N234">
            <v>0</v>
          </cell>
          <cell r="O234">
            <v>0</v>
          </cell>
          <cell r="P234">
            <v>0</v>
          </cell>
          <cell r="Q234">
            <v>0</v>
          </cell>
          <cell r="R234">
            <v>0</v>
          </cell>
          <cell r="S234" t="str">
            <v>Beca</v>
          </cell>
          <cell r="V234" t="str">
            <v>FC</v>
          </cell>
        </row>
        <row r="235">
          <cell r="A235">
            <v>178</v>
          </cell>
          <cell r="B235">
            <v>2017</v>
          </cell>
          <cell r="C235">
            <v>8300</v>
          </cell>
          <cell r="D235">
            <v>2</v>
          </cell>
          <cell r="E235">
            <v>2</v>
          </cell>
          <cell r="F235">
            <v>1</v>
          </cell>
          <cell r="G235">
            <v>4000</v>
          </cell>
          <cell r="H235">
            <v>4400</v>
          </cell>
          <cell r="I235">
            <v>442</v>
          </cell>
          <cell r="K235" t="str">
            <v>Becas para aspirantes a Peritos</v>
          </cell>
          <cell r="L235">
            <v>0</v>
          </cell>
          <cell r="M235">
            <v>0</v>
          </cell>
          <cell r="N235">
            <v>0</v>
          </cell>
          <cell r="O235">
            <v>0</v>
          </cell>
          <cell r="P235">
            <v>0</v>
          </cell>
          <cell r="Q235">
            <v>0</v>
          </cell>
          <cell r="R235">
            <v>0</v>
          </cell>
          <cell r="S235" t="str">
            <v>Beca</v>
          </cell>
          <cell r="V235" t="str">
            <v>FC</v>
          </cell>
        </row>
        <row r="236">
          <cell r="A236">
            <v>179</v>
          </cell>
          <cell r="B236">
            <v>2017</v>
          </cell>
          <cell r="C236">
            <v>8300</v>
          </cell>
          <cell r="D236">
            <v>2</v>
          </cell>
          <cell r="E236">
            <v>2</v>
          </cell>
          <cell r="F236">
            <v>1</v>
          </cell>
          <cell r="G236">
            <v>4000</v>
          </cell>
          <cell r="H236">
            <v>4400</v>
          </cell>
          <cell r="I236">
            <v>442</v>
          </cell>
          <cell r="K236" t="str">
            <v>Becas para aspirantes a Policía de Investigación</v>
          </cell>
          <cell r="L236">
            <v>0</v>
          </cell>
          <cell r="M236">
            <v>0</v>
          </cell>
          <cell r="N236">
            <v>0</v>
          </cell>
          <cell r="O236">
            <v>0</v>
          </cell>
          <cell r="P236">
            <v>0</v>
          </cell>
          <cell r="Q236">
            <v>0</v>
          </cell>
          <cell r="R236">
            <v>0</v>
          </cell>
          <cell r="S236" t="str">
            <v>Beca</v>
          </cell>
          <cell r="V236" t="str">
            <v>FC</v>
          </cell>
        </row>
        <row r="237">
          <cell r="A237">
            <v>180</v>
          </cell>
          <cell r="B237">
            <v>2017</v>
          </cell>
          <cell r="C237">
            <v>8300</v>
          </cell>
          <cell r="D237">
            <v>2</v>
          </cell>
          <cell r="E237">
            <v>2</v>
          </cell>
          <cell r="F237">
            <v>1</v>
          </cell>
          <cell r="G237">
            <v>4000</v>
          </cell>
          <cell r="H237">
            <v>4400</v>
          </cell>
          <cell r="I237">
            <v>442</v>
          </cell>
          <cell r="K237" t="str">
            <v>Becas para aspirantes a Policía Estatal</v>
          </cell>
          <cell r="L237">
            <v>0</v>
          </cell>
          <cell r="M237">
            <v>0</v>
          </cell>
          <cell r="N237">
            <v>0</v>
          </cell>
          <cell r="O237">
            <v>0</v>
          </cell>
          <cell r="P237">
            <v>0</v>
          </cell>
          <cell r="Q237">
            <v>0</v>
          </cell>
          <cell r="R237">
            <v>0</v>
          </cell>
          <cell r="S237" t="str">
            <v>Beca</v>
          </cell>
          <cell r="V237" t="str">
            <v>FC</v>
          </cell>
        </row>
        <row r="238">
          <cell r="A238">
            <v>181</v>
          </cell>
          <cell r="B238">
            <v>2017</v>
          </cell>
          <cell r="C238">
            <v>8300</v>
          </cell>
          <cell r="D238">
            <v>2</v>
          </cell>
          <cell r="E238">
            <v>2</v>
          </cell>
          <cell r="F238">
            <v>1</v>
          </cell>
          <cell r="G238">
            <v>4000</v>
          </cell>
          <cell r="H238">
            <v>4400</v>
          </cell>
          <cell r="I238">
            <v>442</v>
          </cell>
          <cell r="K238" t="str">
            <v>Becas para aspirantes a Policía Municipal</v>
          </cell>
          <cell r="L238">
            <v>0</v>
          </cell>
          <cell r="M238">
            <v>0</v>
          </cell>
          <cell r="N238">
            <v>0</v>
          </cell>
          <cell r="O238">
            <v>0</v>
          </cell>
          <cell r="P238">
            <v>0</v>
          </cell>
          <cell r="Q238">
            <v>0</v>
          </cell>
          <cell r="R238">
            <v>0</v>
          </cell>
          <cell r="S238" t="str">
            <v>Beca</v>
          </cell>
          <cell r="V238" t="str">
            <v>FC/FM</v>
          </cell>
        </row>
        <row r="239">
          <cell r="A239">
            <v>182</v>
          </cell>
          <cell r="B239">
            <v>2017</v>
          </cell>
          <cell r="C239">
            <v>8300</v>
          </cell>
          <cell r="D239">
            <v>2</v>
          </cell>
          <cell r="E239">
            <v>2</v>
          </cell>
          <cell r="F239">
            <v>1</v>
          </cell>
          <cell r="G239">
            <v>4000</v>
          </cell>
          <cell r="H239">
            <v>4400</v>
          </cell>
          <cell r="I239">
            <v>442</v>
          </cell>
          <cell r="K239" t="str">
            <v>Becas para aspirantes a Administrativo del sistema penitenciario</v>
          </cell>
          <cell r="L239">
            <v>0</v>
          </cell>
          <cell r="M239">
            <v>0</v>
          </cell>
          <cell r="N239">
            <v>0</v>
          </cell>
          <cell r="O239">
            <v>0</v>
          </cell>
          <cell r="P239">
            <v>0</v>
          </cell>
          <cell r="Q239">
            <v>0</v>
          </cell>
          <cell r="R239">
            <v>0</v>
          </cell>
          <cell r="S239" t="str">
            <v>Beca</v>
          </cell>
          <cell r="V239" t="str">
            <v>AE</v>
          </cell>
        </row>
        <row r="240">
          <cell r="A240">
            <v>183</v>
          </cell>
          <cell r="B240">
            <v>2017</v>
          </cell>
          <cell r="C240">
            <v>8300</v>
          </cell>
          <cell r="D240">
            <v>2</v>
          </cell>
          <cell r="E240">
            <v>2</v>
          </cell>
          <cell r="F240">
            <v>1</v>
          </cell>
          <cell r="G240">
            <v>4000</v>
          </cell>
          <cell r="H240">
            <v>4400</v>
          </cell>
          <cell r="I240">
            <v>442</v>
          </cell>
          <cell r="K240" t="str">
            <v>Becas para aspirantes a Técnico del sistema penitenciario</v>
          </cell>
          <cell r="L240">
            <v>0</v>
          </cell>
          <cell r="M240">
            <v>0</v>
          </cell>
          <cell r="N240">
            <v>0</v>
          </cell>
          <cell r="O240">
            <v>0</v>
          </cell>
          <cell r="P240">
            <v>0</v>
          </cell>
          <cell r="Q240">
            <v>0</v>
          </cell>
          <cell r="R240">
            <v>0</v>
          </cell>
          <cell r="S240" t="str">
            <v>Beca</v>
          </cell>
          <cell r="V240" t="str">
            <v>AE</v>
          </cell>
        </row>
        <row r="241">
          <cell r="A241">
            <v>184</v>
          </cell>
          <cell r="B241">
            <v>2017</v>
          </cell>
          <cell r="C241">
            <v>8300</v>
          </cell>
          <cell r="D241">
            <v>2</v>
          </cell>
          <cell r="E241">
            <v>2</v>
          </cell>
          <cell r="F241">
            <v>1</v>
          </cell>
          <cell r="G241">
            <v>4000</v>
          </cell>
          <cell r="H241">
            <v>4400</v>
          </cell>
          <cell r="I241">
            <v>442</v>
          </cell>
          <cell r="K241" t="str">
            <v>Becas para aspirantes a Jurídico del sistema penitenciario</v>
          </cell>
          <cell r="L241">
            <v>0</v>
          </cell>
          <cell r="M241">
            <v>0</v>
          </cell>
          <cell r="N241">
            <v>0</v>
          </cell>
          <cell r="O241">
            <v>0</v>
          </cell>
          <cell r="P241">
            <v>0</v>
          </cell>
          <cell r="Q241">
            <v>0</v>
          </cell>
          <cell r="R241">
            <v>0</v>
          </cell>
          <cell r="S241" t="str">
            <v>Beca</v>
          </cell>
          <cell r="V241" t="str">
            <v>AE</v>
          </cell>
        </row>
        <row r="242">
          <cell r="A242">
            <v>185</v>
          </cell>
          <cell r="B242">
            <v>2017</v>
          </cell>
          <cell r="C242">
            <v>8300</v>
          </cell>
          <cell r="D242">
            <v>2</v>
          </cell>
          <cell r="E242">
            <v>2</v>
          </cell>
          <cell r="F242">
            <v>1</v>
          </cell>
          <cell r="G242">
            <v>4000</v>
          </cell>
          <cell r="H242">
            <v>4400</v>
          </cell>
          <cell r="I242">
            <v>442</v>
          </cell>
          <cell r="K242" t="str">
            <v>Becas para aspirante a Guía Técnico</v>
          </cell>
          <cell r="L242">
            <v>0</v>
          </cell>
          <cell r="M242">
            <v>0</v>
          </cell>
          <cell r="N242">
            <v>0</v>
          </cell>
          <cell r="O242">
            <v>0</v>
          </cell>
          <cell r="P242">
            <v>0</v>
          </cell>
          <cell r="Q242">
            <v>0</v>
          </cell>
          <cell r="R242">
            <v>0</v>
          </cell>
          <cell r="S242" t="str">
            <v>Beca</v>
          </cell>
          <cell r="V242" t="str">
            <v>AE</v>
          </cell>
        </row>
        <row r="243">
          <cell r="A243">
            <v>186</v>
          </cell>
          <cell r="B243">
            <v>2017</v>
          </cell>
          <cell r="C243">
            <v>8300</v>
          </cell>
          <cell r="D243">
            <v>2</v>
          </cell>
          <cell r="E243">
            <v>2</v>
          </cell>
          <cell r="F243">
            <v>1</v>
          </cell>
          <cell r="G243">
            <v>4000</v>
          </cell>
          <cell r="H243">
            <v>4400</v>
          </cell>
          <cell r="I243">
            <v>442</v>
          </cell>
          <cell r="K243" t="str">
            <v>Becas para otros aspirantes a ser integrantes de las instituciones de seguridad pública</v>
          </cell>
          <cell r="L243">
            <v>0</v>
          </cell>
          <cell r="M243">
            <v>0</v>
          </cell>
          <cell r="N243">
            <v>0</v>
          </cell>
          <cell r="O243">
            <v>0</v>
          </cell>
          <cell r="P243">
            <v>0</v>
          </cell>
          <cell r="Q243">
            <v>0</v>
          </cell>
          <cell r="R243">
            <v>0</v>
          </cell>
          <cell r="S243" t="str">
            <v>Beca</v>
          </cell>
          <cell r="V243" t="str">
            <v>AE</v>
          </cell>
        </row>
        <row r="244">
          <cell r="A244">
            <v>187</v>
          </cell>
          <cell r="B244">
            <v>2017</v>
          </cell>
          <cell r="C244">
            <v>8300</v>
          </cell>
          <cell r="D244">
            <v>2</v>
          </cell>
          <cell r="E244">
            <v>2</v>
          </cell>
          <cell r="F244">
            <v>1</v>
          </cell>
          <cell r="G244">
            <v>5000</v>
          </cell>
          <cell r="K244" t="str">
            <v>BIENES MUEBLES, INMUEBLES E INTANGIBLES</v>
          </cell>
          <cell r="L244">
            <v>0</v>
          </cell>
          <cell r="M244">
            <v>0</v>
          </cell>
          <cell r="N244">
            <v>0</v>
          </cell>
          <cell r="O244">
            <v>0</v>
          </cell>
          <cell r="P244">
            <v>0</v>
          </cell>
          <cell r="Q244">
            <v>0</v>
          </cell>
          <cell r="R244">
            <v>0</v>
          </cell>
        </row>
        <row r="245">
          <cell r="A245">
            <v>188</v>
          </cell>
          <cell r="B245">
            <v>2017</v>
          </cell>
          <cell r="C245">
            <v>8300</v>
          </cell>
          <cell r="D245">
            <v>2</v>
          </cell>
          <cell r="E245">
            <v>2</v>
          </cell>
          <cell r="F245">
            <v>1</v>
          </cell>
          <cell r="G245">
            <v>5000</v>
          </cell>
          <cell r="H245">
            <v>5200</v>
          </cell>
          <cell r="K245" t="str">
            <v>Mobiliario y Equipo Educacional y Recreativo</v>
          </cell>
          <cell r="L245">
            <v>0</v>
          </cell>
          <cell r="M245">
            <v>0</v>
          </cell>
          <cell r="N245">
            <v>0</v>
          </cell>
          <cell r="O245">
            <v>0</v>
          </cell>
          <cell r="P245">
            <v>0</v>
          </cell>
          <cell r="Q245">
            <v>0</v>
          </cell>
          <cell r="R245">
            <v>0</v>
          </cell>
        </row>
        <row r="246">
          <cell r="A246">
            <v>189</v>
          </cell>
          <cell r="B246">
            <v>2017</v>
          </cell>
          <cell r="C246">
            <v>8300</v>
          </cell>
          <cell r="D246">
            <v>2</v>
          </cell>
          <cell r="E246">
            <v>2</v>
          </cell>
          <cell r="F246">
            <v>1</v>
          </cell>
          <cell r="G246">
            <v>5000</v>
          </cell>
          <cell r="H246">
            <v>5200</v>
          </cell>
          <cell r="I246">
            <v>522</v>
          </cell>
          <cell r="K246" t="str">
            <v>Aparatos deportivos</v>
          </cell>
          <cell r="L246">
            <v>0</v>
          </cell>
          <cell r="M246">
            <v>0</v>
          </cell>
          <cell r="N246">
            <v>0</v>
          </cell>
          <cell r="O246">
            <v>0</v>
          </cell>
          <cell r="P246">
            <v>0</v>
          </cell>
          <cell r="Q246">
            <v>0</v>
          </cell>
          <cell r="R246">
            <v>0</v>
          </cell>
        </row>
        <row r="247">
          <cell r="A247">
            <v>190</v>
          </cell>
          <cell r="B247">
            <v>2017</v>
          </cell>
          <cell r="C247">
            <v>8300</v>
          </cell>
          <cell r="D247">
            <v>2</v>
          </cell>
          <cell r="E247">
            <v>2</v>
          </cell>
          <cell r="F247">
            <v>1</v>
          </cell>
          <cell r="G247">
            <v>5000</v>
          </cell>
          <cell r="H247">
            <v>5200</v>
          </cell>
          <cell r="I247">
            <v>522</v>
          </cell>
          <cell r="J247">
            <v>1</v>
          </cell>
          <cell r="K247" t="str">
            <v>Aparato pantorrilla</v>
          </cell>
          <cell r="L247">
            <v>0</v>
          </cell>
          <cell r="M247">
            <v>0</v>
          </cell>
          <cell r="N247">
            <v>0</v>
          </cell>
          <cell r="O247">
            <v>0</v>
          </cell>
          <cell r="P247">
            <v>0</v>
          </cell>
          <cell r="Q247">
            <v>0</v>
          </cell>
          <cell r="R247">
            <v>0</v>
          </cell>
          <cell r="S247" t="str">
            <v>Pieza</v>
          </cell>
          <cell r="V247" t="str">
            <v>FC</v>
          </cell>
        </row>
        <row r="248">
          <cell r="A248">
            <v>191</v>
          </cell>
          <cell r="B248">
            <v>2017</v>
          </cell>
          <cell r="C248">
            <v>8300</v>
          </cell>
          <cell r="D248">
            <v>2</v>
          </cell>
          <cell r="E248">
            <v>2</v>
          </cell>
          <cell r="F248">
            <v>1</v>
          </cell>
          <cell r="G248">
            <v>5000</v>
          </cell>
          <cell r="H248">
            <v>5200</v>
          </cell>
          <cell r="I248">
            <v>522</v>
          </cell>
          <cell r="J248">
            <v>2</v>
          </cell>
          <cell r="K248" t="str">
            <v>Banco</v>
          </cell>
          <cell r="L248">
            <v>0</v>
          </cell>
          <cell r="M248">
            <v>0</v>
          </cell>
          <cell r="N248">
            <v>0</v>
          </cell>
          <cell r="O248">
            <v>0</v>
          </cell>
          <cell r="P248">
            <v>0</v>
          </cell>
          <cell r="Q248">
            <v>0</v>
          </cell>
          <cell r="R248">
            <v>0</v>
          </cell>
          <cell r="S248" t="str">
            <v>Pieza</v>
          </cell>
          <cell r="V248" t="str">
            <v>FC</v>
          </cell>
        </row>
        <row r="249">
          <cell r="A249">
            <v>192</v>
          </cell>
          <cell r="B249">
            <v>2017</v>
          </cell>
          <cell r="C249">
            <v>8300</v>
          </cell>
          <cell r="D249">
            <v>2</v>
          </cell>
          <cell r="E249">
            <v>2</v>
          </cell>
          <cell r="F249">
            <v>1</v>
          </cell>
          <cell r="G249">
            <v>5000</v>
          </cell>
          <cell r="H249">
            <v>5200</v>
          </cell>
          <cell r="I249">
            <v>522</v>
          </cell>
          <cell r="J249">
            <v>3</v>
          </cell>
          <cell r="K249" t="str">
            <v>Barra</v>
          </cell>
          <cell r="L249">
            <v>0</v>
          </cell>
          <cell r="M249">
            <v>0</v>
          </cell>
          <cell r="N249">
            <v>0</v>
          </cell>
          <cell r="O249">
            <v>0</v>
          </cell>
          <cell r="P249">
            <v>0</v>
          </cell>
          <cell r="Q249">
            <v>0</v>
          </cell>
          <cell r="R249">
            <v>0</v>
          </cell>
          <cell r="S249" t="str">
            <v>Pieza</v>
          </cell>
          <cell r="V249" t="str">
            <v>FC</v>
          </cell>
        </row>
        <row r="250">
          <cell r="A250">
            <v>193</v>
          </cell>
          <cell r="B250">
            <v>2017</v>
          </cell>
          <cell r="C250">
            <v>8300</v>
          </cell>
          <cell r="D250">
            <v>2</v>
          </cell>
          <cell r="E250">
            <v>2</v>
          </cell>
          <cell r="F250">
            <v>1</v>
          </cell>
          <cell r="G250">
            <v>5000</v>
          </cell>
          <cell r="H250">
            <v>5200</v>
          </cell>
          <cell r="I250">
            <v>522</v>
          </cell>
          <cell r="J250">
            <v>4</v>
          </cell>
          <cell r="K250" t="str">
            <v>Bicicleta</v>
          </cell>
          <cell r="L250">
            <v>0</v>
          </cell>
          <cell r="M250">
            <v>0</v>
          </cell>
          <cell r="N250">
            <v>0</v>
          </cell>
          <cell r="O250">
            <v>0</v>
          </cell>
          <cell r="P250">
            <v>0</v>
          </cell>
          <cell r="Q250">
            <v>0</v>
          </cell>
          <cell r="R250">
            <v>0</v>
          </cell>
          <cell r="S250" t="str">
            <v>Pieza</v>
          </cell>
          <cell r="V250" t="str">
            <v>FC</v>
          </cell>
        </row>
        <row r="251">
          <cell r="A251">
            <v>194</v>
          </cell>
          <cell r="B251">
            <v>2017</v>
          </cell>
          <cell r="C251">
            <v>8300</v>
          </cell>
          <cell r="D251">
            <v>2</v>
          </cell>
          <cell r="E251">
            <v>2</v>
          </cell>
          <cell r="F251">
            <v>1</v>
          </cell>
          <cell r="G251">
            <v>5000</v>
          </cell>
          <cell r="H251">
            <v>5200</v>
          </cell>
          <cell r="I251">
            <v>522</v>
          </cell>
          <cell r="J251">
            <v>5</v>
          </cell>
          <cell r="K251" t="str">
            <v>Caminadora</v>
          </cell>
          <cell r="L251">
            <v>0</v>
          </cell>
          <cell r="M251">
            <v>0</v>
          </cell>
          <cell r="N251">
            <v>0</v>
          </cell>
          <cell r="O251">
            <v>0</v>
          </cell>
          <cell r="P251">
            <v>0</v>
          </cell>
          <cell r="Q251">
            <v>0</v>
          </cell>
          <cell r="R251">
            <v>0</v>
          </cell>
          <cell r="S251" t="str">
            <v>Pieza</v>
          </cell>
          <cell r="V251" t="str">
            <v>FC</v>
          </cell>
        </row>
        <row r="252">
          <cell r="A252">
            <v>195</v>
          </cell>
          <cell r="B252">
            <v>2017</v>
          </cell>
          <cell r="C252">
            <v>8300</v>
          </cell>
          <cell r="D252">
            <v>2</v>
          </cell>
          <cell r="E252">
            <v>2</v>
          </cell>
          <cell r="F252">
            <v>1</v>
          </cell>
          <cell r="G252">
            <v>5000</v>
          </cell>
          <cell r="H252">
            <v>5200</v>
          </cell>
          <cell r="I252">
            <v>522</v>
          </cell>
          <cell r="J252">
            <v>6</v>
          </cell>
          <cell r="K252" t="str">
            <v>Costal de box</v>
          </cell>
          <cell r="L252">
            <v>0</v>
          </cell>
          <cell r="M252">
            <v>0</v>
          </cell>
          <cell r="N252">
            <v>0</v>
          </cell>
          <cell r="O252">
            <v>0</v>
          </cell>
          <cell r="P252">
            <v>0</v>
          </cell>
          <cell r="Q252">
            <v>0</v>
          </cell>
          <cell r="R252">
            <v>0</v>
          </cell>
          <cell r="S252" t="str">
            <v>Pieza</v>
          </cell>
          <cell r="V252" t="str">
            <v>FC</v>
          </cell>
        </row>
        <row r="253">
          <cell r="A253">
            <v>196</v>
          </cell>
          <cell r="B253">
            <v>2017</v>
          </cell>
          <cell r="C253">
            <v>8300</v>
          </cell>
          <cell r="D253">
            <v>2</v>
          </cell>
          <cell r="E253">
            <v>2</v>
          </cell>
          <cell r="F253">
            <v>1</v>
          </cell>
          <cell r="G253">
            <v>5000</v>
          </cell>
          <cell r="H253">
            <v>5200</v>
          </cell>
          <cell r="I253">
            <v>522</v>
          </cell>
          <cell r="J253">
            <v>7</v>
          </cell>
          <cell r="K253" t="str">
            <v>Discos</v>
          </cell>
          <cell r="L253">
            <v>0</v>
          </cell>
          <cell r="M253">
            <v>0</v>
          </cell>
          <cell r="N253">
            <v>0</v>
          </cell>
          <cell r="O253">
            <v>0</v>
          </cell>
          <cell r="P253">
            <v>0</v>
          </cell>
          <cell r="Q253">
            <v>0</v>
          </cell>
          <cell r="R253">
            <v>0</v>
          </cell>
          <cell r="S253" t="str">
            <v>Pieza</v>
          </cell>
          <cell r="V253" t="str">
            <v>FC</v>
          </cell>
        </row>
        <row r="254">
          <cell r="A254">
            <v>197</v>
          </cell>
          <cell r="B254">
            <v>2017</v>
          </cell>
          <cell r="C254">
            <v>8300</v>
          </cell>
          <cell r="D254">
            <v>2</v>
          </cell>
          <cell r="E254">
            <v>2</v>
          </cell>
          <cell r="F254">
            <v>1</v>
          </cell>
          <cell r="G254">
            <v>5000</v>
          </cell>
          <cell r="H254">
            <v>5200</v>
          </cell>
          <cell r="I254">
            <v>522</v>
          </cell>
          <cell r="J254">
            <v>8</v>
          </cell>
          <cell r="K254" t="str">
            <v>Elíptica</v>
          </cell>
          <cell r="L254">
            <v>0</v>
          </cell>
          <cell r="M254">
            <v>0</v>
          </cell>
          <cell r="N254">
            <v>0</v>
          </cell>
          <cell r="O254">
            <v>0</v>
          </cell>
          <cell r="P254">
            <v>0</v>
          </cell>
          <cell r="Q254">
            <v>0</v>
          </cell>
          <cell r="R254">
            <v>0</v>
          </cell>
          <cell r="S254" t="str">
            <v>Pieza</v>
          </cell>
          <cell r="V254" t="str">
            <v>FC</v>
          </cell>
        </row>
        <row r="255">
          <cell r="A255">
            <v>198</v>
          </cell>
          <cell r="B255">
            <v>2017</v>
          </cell>
          <cell r="C255">
            <v>8300</v>
          </cell>
          <cell r="D255">
            <v>2</v>
          </cell>
          <cell r="E255">
            <v>2</v>
          </cell>
          <cell r="F255">
            <v>1</v>
          </cell>
          <cell r="G255">
            <v>5000</v>
          </cell>
          <cell r="H255">
            <v>5200</v>
          </cell>
          <cell r="I255">
            <v>522</v>
          </cell>
          <cell r="J255">
            <v>9</v>
          </cell>
          <cell r="K255" t="str">
            <v>Equipo para bíceps</v>
          </cell>
          <cell r="L255">
            <v>0</v>
          </cell>
          <cell r="M255">
            <v>0</v>
          </cell>
          <cell r="N255">
            <v>0</v>
          </cell>
          <cell r="O255">
            <v>0</v>
          </cell>
          <cell r="P255">
            <v>0</v>
          </cell>
          <cell r="Q255">
            <v>0</v>
          </cell>
          <cell r="R255">
            <v>0</v>
          </cell>
          <cell r="S255" t="str">
            <v>Pieza</v>
          </cell>
          <cell r="V255" t="str">
            <v>FC</v>
          </cell>
        </row>
        <row r="256">
          <cell r="A256">
            <v>199</v>
          </cell>
          <cell r="B256">
            <v>2017</v>
          </cell>
          <cell r="C256">
            <v>8300</v>
          </cell>
          <cell r="D256">
            <v>2</v>
          </cell>
          <cell r="E256">
            <v>2</v>
          </cell>
          <cell r="F256">
            <v>1</v>
          </cell>
          <cell r="G256">
            <v>5000</v>
          </cell>
          <cell r="H256">
            <v>5200</v>
          </cell>
          <cell r="I256">
            <v>522</v>
          </cell>
          <cell r="J256">
            <v>10</v>
          </cell>
          <cell r="K256" t="str">
            <v>Equipo para ejercitar bíceps y tríceps</v>
          </cell>
          <cell r="L256">
            <v>0</v>
          </cell>
          <cell r="M256">
            <v>0</v>
          </cell>
          <cell r="N256">
            <v>0</v>
          </cell>
          <cell r="O256">
            <v>0</v>
          </cell>
          <cell r="P256">
            <v>0</v>
          </cell>
          <cell r="Q256">
            <v>0</v>
          </cell>
          <cell r="R256">
            <v>0</v>
          </cell>
          <cell r="S256" t="str">
            <v>Pieza</v>
          </cell>
          <cell r="V256" t="str">
            <v>FC</v>
          </cell>
        </row>
        <row r="257">
          <cell r="A257">
            <v>200</v>
          </cell>
          <cell r="B257">
            <v>2017</v>
          </cell>
          <cell r="C257">
            <v>8300</v>
          </cell>
          <cell r="D257">
            <v>2</v>
          </cell>
          <cell r="E257">
            <v>2</v>
          </cell>
          <cell r="F257">
            <v>1</v>
          </cell>
          <cell r="G257">
            <v>5000</v>
          </cell>
          <cell r="H257">
            <v>5200</v>
          </cell>
          <cell r="I257">
            <v>522</v>
          </cell>
          <cell r="J257">
            <v>11</v>
          </cell>
          <cell r="K257" t="str">
            <v>Equipo para ejercitar espalda</v>
          </cell>
          <cell r="L257">
            <v>0</v>
          </cell>
          <cell r="M257">
            <v>0</v>
          </cell>
          <cell r="N257">
            <v>0</v>
          </cell>
          <cell r="O257">
            <v>0</v>
          </cell>
          <cell r="P257">
            <v>0</v>
          </cell>
          <cell r="Q257">
            <v>0</v>
          </cell>
          <cell r="R257">
            <v>0</v>
          </cell>
          <cell r="S257" t="str">
            <v>Pieza</v>
          </cell>
          <cell r="V257" t="str">
            <v>FC</v>
          </cell>
        </row>
        <row r="258">
          <cell r="A258">
            <v>201</v>
          </cell>
          <cell r="B258">
            <v>2017</v>
          </cell>
          <cell r="C258">
            <v>8300</v>
          </cell>
          <cell r="D258">
            <v>2</v>
          </cell>
          <cell r="E258">
            <v>2</v>
          </cell>
          <cell r="F258">
            <v>1</v>
          </cell>
          <cell r="G258">
            <v>5000</v>
          </cell>
          <cell r="H258">
            <v>5200</v>
          </cell>
          <cell r="I258">
            <v>522</v>
          </cell>
          <cell r="J258">
            <v>12</v>
          </cell>
          <cell r="K258" t="str">
            <v>Equipo para ejercitar pectoral</v>
          </cell>
          <cell r="L258">
            <v>0</v>
          </cell>
          <cell r="M258">
            <v>0</v>
          </cell>
          <cell r="N258">
            <v>0</v>
          </cell>
          <cell r="O258">
            <v>0</v>
          </cell>
          <cell r="P258">
            <v>0</v>
          </cell>
          <cell r="Q258">
            <v>0</v>
          </cell>
          <cell r="R258">
            <v>0</v>
          </cell>
          <cell r="S258" t="str">
            <v>Pieza</v>
          </cell>
          <cell r="V258" t="str">
            <v>FC</v>
          </cell>
        </row>
        <row r="259">
          <cell r="A259">
            <v>202</v>
          </cell>
          <cell r="B259">
            <v>2017</v>
          </cell>
          <cell r="C259">
            <v>8300</v>
          </cell>
          <cell r="D259">
            <v>2</v>
          </cell>
          <cell r="E259">
            <v>2</v>
          </cell>
          <cell r="F259">
            <v>1</v>
          </cell>
          <cell r="G259">
            <v>5000</v>
          </cell>
          <cell r="H259">
            <v>5200</v>
          </cell>
          <cell r="I259">
            <v>522</v>
          </cell>
          <cell r="J259">
            <v>13</v>
          </cell>
          <cell r="K259" t="str">
            <v>Equipo para ejercitar pectorales y hombro</v>
          </cell>
          <cell r="L259">
            <v>0</v>
          </cell>
          <cell r="M259">
            <v>0</v>
          </cell>
          <cell r="N259">
            <v>0</v>
          </cell>
          <cell r="O259">
            <v>0</v>
          </cell>
          <cell r="P259">
            <v>0</v>
          </cell>
          <cell r="Q259">
            <v>0</v>
          </cell>
          <cell r="R259">
            <v>0</v>
          </cell>
          <cell r="S259" t="str">
            <v>Pieza</v>
          </cell>
          <cell r="V259" t="str">
            <v>FC</v>
          </cell>
        </row>
        <row r="260">
          <cell r="A260">
            <v>203</v>
          </cell>
          <cell r="B260">
            <v>2017</v>
          </cell>
          <cell r="C260">
            <v>8300</v>
          </cell>
          <cell r="D260">
            <v>2</v>
          </cell>
          <cell r="E260">
            <v>2</v>
          </cell>
          <cell r="F260">
            <v>1</v>
          </cell>
          <cell r="G260">
            <v>5000</v>
          </cell>
          <cell r="H260">
            <v>5200</v>
          </cell>
          <cell r="I260">
            <v>522</v>
          </cell>
          <cell r="J260">
            <v>14</v>
          </cell>
          <cell r="K260" t="str">
            <v>Equipo para ejercitar pierna</v>
          </cell>
          <cell r="L260">
            <v>0</v>
          </cell>
          <cell r="M260">
            <v>0</v>
          </cell>
          <cell r="N260">
            <v>0</v>
          </cell>
          <cell r="O260">
            <v>0</v>
          </cell>
          <cell r="P260">
            <v>0</v>
          </cell>
          <cell r="Q260">
            <v>0</v>
          </cell>
          <cell r="R260">
            <v>0</v>
          </cell>
          <cell r="S260" t="str">
            <v>Pieza</v>
          </cell>
          <cell r="V260" t="str">
            <v>FC</v>
          </cell>
        </row>
        <row r="261">
          <cell r="A261">
            <v>204</v>
          </cell>
          <cell r="B261">
            <v>2017</v>
          </cell>
          <cell r="C261">
            <v>8300</v>
          </cell>
          <cell r="D261">
            <v>2</v>
          </cell>
          <cell r="E261">
            <v>2</v>
          </cell>
          <cell r="F261">
            <v>1</v>
          </cell>
          <cell r="G261">
            <v>5000</v>
          </cell>
          <cell r="H261">
            <v>5200</v>
          </cell>
          <cell r="I261">
            <v>522</v>
          </cell>
          <cell r="J261">
            <v>15</v>
          </cell>
          <cell r="K261" t="str">
            <v>Equipo para tríceps</v>
          </cell>
          <cell r="L261">
            <v>0</v>
          </cell>
          <cell r="M261">
            <v>0</v>
          </cell>
          <cell r="N261">
            <v>0</v>
          </cell>
          <cell r="O261">
            <v>0</v>
          </cell>
          <cell r="P261">
            <v>0</v>
          </cell>
          <cell r="Q261">
            <v>0</v>
          </cell>
          <cell r="R261">
            <v>0</v>
          </cell>
          <cell r="S261" t="str">
            <v>Pieza</v>
          </cell>
          <cell r="V261" t="str">
            <v>FC</v>
          </cell>
        </row>
        <row r="262">
          <cell r="A262">
            <v>205</v>
          </cell>
          <cell r="B262">
            <v>2017</v>
          </cell>
          <cell r="C262">
            <v>8300</v>
          </cell>
          <cell r="D262">
            <v>2</v>
          </cell>
          <cell r="E262">
            <v>2</v>
          </cell>
          <cell r="F262">
            <v>1</v>
          </cell>
          <cell r="G262">
            <v>5000</v>
          </cell>
          <cell r="H262">
            <v>5200</v>
          </cell>
          <cell r="I262">
            <v>522</v>
          </cell>
          <cell r="J262">
            <v>16</v>
          </cell>
          <cell r="K262" t="str">
            <v>Extensión de pierna con peso integrado</v>
          </cell>
          <cell r="L262">
            <v>0</v>
          </cell>
          <cell r="M262">
            <v>0</v>
          </cell>
          <cell r="N262">
            <v>0</v>
          </cell>
          <cell r="O262">
            <v>0</v>
          </cell>
          <cell r="P262">
            <v>0</v>
          </cell>
          <cell r="Q262">
            <v>0</v>
          </cell>
          <cell r="R262">
            <v>0</v>
          </cell>
          <cell r="S262" t="str">
            <v>Pieza</v>
          </cell>
          <cell r="V262" t="str">
            <v>FC</v>
          </cell>
        </row>
        <row r="263">
          <cell r="A263">
            <v>206</v>
          </cell>
          <cell r="B263">
            <v>2017</v>
          </cell>
          <cell r="C263">
            <v>8300</v>
          </cell>
          <cell r="D263">
            <v>2</v>
          </cell>
          <cell r="E263">
            <v>2</v>
          </cell>
          <cell r="F263">
            <v>1</v>
          </cell>
          <cell r="G263">
            <v>5000</v>
          </cell>
          <cell r="H263">
            <v>5200</v>
          </cell>
          <cell r="I263">
            <v>522</v>
          </cell>
          <cell r="J263">
            <v>17</v>
          </cell>
          <cell r="K263" t="str">
            <v>Juego de mancuernas</v>
          </cell>
          <cell r="L263">
            <v>0</v>
          </cell>
          <cell r="M263">
            <v>0</v>
          </cell>
          <cell r="N263">
            <v>0</v>
          </cell>
          <cell r="O263">
            <v>0</v>
          </cell>
          <cell r="P263">
            <v>0</v>
          </cell>
          <cell r="Q263">
            <v>0</v>
          </cell>
          <cell r="R263">
            <v>0</v>
          </cell>
          <cell r="S263" t="str">
            <v>Pieza</v>
          </cell>
          <cell r="V263" t="str">
            <v>FC</v>
          </cell>
        </row>
        <row r="264">
          <cell r="A264">
            <v>207</v>
          </cell>
          <cell r="B264">
            <v>2017</v>
          </cell>
          <cell r="C264">
            <v>8300</v>
          </cell>
          <cell r="D264">
            <v>2</v>
          </cell>
          <cell r="E264">
            <v>2</v>
          </cell>
          <cell r="F264">
            <v>1</v>
          </cell>
          <cell r="G264">
            <v>5000</v>
          </cell>
          <cell r="H264">
            <v>5200</v>
          </cell>
          <cell r="I264">
            <v>522</v>
          </cell>
          <cell r="J264">
            <v>18</v>
          </cell>
          <cell r="K264" t="str">
            <v>Manoplas</v>
          </cell>
          <cell r="L264">
            <v>0</v>
          </cell>
          <cell r="M264">
            <v>0</v>
          </cell>
          <cell r="N264">
            <v>0</v>
          </cell>
          <cell r="O264">
            <v>0</v>
          </cell>
          <cell r="P264">
            <v>0</v>
          </cell>
          <cell r="Q264">
            <v>0</v>
          </cell>
          <cell r="R264">
            <v>0</v>
          </cell>
          <cell r="S264" t="str">
            <v>Pieza</v>
          </cell>
          <cell r="V264" t="str">
            <v>FC</v>
          </cell>
        </row>
        <row r="265">
          <cell r="A265">
            <v>208</v>
          </cell>
          <cell r="B265">
            <v>2017</v>
          </cell>
          <cell r="C265">
            <v>8300</v>
          </cell>
          <cell r="D265">
            <v>2</v>
          </cell>
          <cell r="E265">
            <v>2</v>
          </cell>
          <cell r="F265">
            <v>1</v>
          </cell>
          <cell r="G265">
            <v>5000</v>
          </cell>
          <cell r="H265">
            <v>5200</v>
          </cell>
          <cell r="I265">
            <v>522</v>
          </cell>
          <cell r="J265">
            <v>19</v>
          </cell>
          <cell r="K265" t="str">
            <v>Máquina smith</v>
          </cell>
          <cell r="L265">
            <v>0</v>
          </cell>
          <cell r="M265">
            <v>0</v>
          </cell>
          <cell r="N265">
            <v>0</v>
          </cell>
          <cell r="O265">
            <v>0</v>
          </cell>
          <cell r="P265">
            <v>0</v>
          </cell>
          <cell r="Q265">
            <v>0</v>
          </cell>
          <cell r="R265">
            <v>0</v>
          </cell>
          <cell r="S265" t="str">
            <v>Pieza</v>
          </cell>
          <cell r="V265" t="str">
            <v>FC</v>
          </cell>
        </row>
        <row r="266">
          <cell r="A266">
            <v>209</v>
          </cell>
          <cell r="B266">
            <v>2017</v>
          </cell>
          <cell r="C266">
            <v>8300</v>
          </cell>
          <cell r="D266">
            <v>2</v>
          </cell>
          <cell r="E266">
            <v>2</v>
          </cell>
          <cell r="F266">
            <v>1</v>
          </cell>
          <cell r="G266">
            <v>5000</v>
          </cell>
          <cell r="H266">
            <v>5200</v>
          </cell>
          <cell r="I266">
            <v>522</v>
          </cell>
          <cell r="J266">
            <v>20</v>
          </cell>
          <cell r="K266" t="str">
            <v>Multipolea</v>
          </cell>
          <cell r="L266">
            <v>0</v>
          </cell>
          <cell r="M266">
            <v>0</v>
          </cell>
          <cell r="N266">
            <v>0</v>
          </cell>
          <cell r="O266">
            <v>0</v>
          </cell>
          <cell r="P266">
            <v>0</v>
          </cell>
          <cell r="Q266">
            <v>0</v>
          </cell>
          <cell r="R266">
            <v>0</v>
          </cell>
          <cell r="S266" t="str">
            <v>Pieza</v>
          </cell>
          <cell r="V266" t="str">
            <v>FC</v>
          </cell>
        </row>
        <row r="267">
          <cell r="A267">
            <v>210</v>
          </cell>
          <cell r="B267">
            <v>2017</v>
          </cell>
          <cell r="C267">
            <v>8300</v>
          </cell>
          <cell r="D267">
            <v>2</v>
          </cell>
          <cell r="E267">
            <v>2</v>
          </cell>
          <cell r="F267">
            <v>1</v>
          </cell>
          <cell r="G267">
            <v>5000</v>
          </cell>
          <cell r="H267">
            <v>5200</v>
          </cell>
          <cell r="I267">
            <v>522</v>
          </cell>
          <cell r="J267">
            <v>21</v>
          </cell>
          <cell r="K267" t="str">
            <v>Peras fijas</v>
          </cell>
          <cell r="L267">
            <v>0</v>
          </cell>
          <cell r="M267">
            <v>0</v>
          </cell>
          <cell r="N267">
            <v>0</v>
          </cell>
          <cell r="O267">
            <v>0</v>
          </cell>
          <cell r="P267">
            <v>0</v>
          </cell>
          <cell r="Q267">
            <v>0</v>
          </cell>
          <cell r="R267">
            <v>0</v>
          </cell>
          <cell r="S267" t="str">
            <v>Pieza</v>
          </cell>
          <cell r="V267" t="str">
            <v>FC</v>
          </cell>
        </row>
        <row r="268">
          <cell r="A268">
            <v>211</v>
          </cell>
          <cell r="B268">
            <v>2017</v>
          </cell>
          <cell r="C268">
            <v>8300</v>
          </cell>
          <cell r="D268">
            <v>2</v>
          </cell>
          <cell r="E268">
            <v>2</v>
          </cell>
          <cell r="F268">
            <v>1</v>
          </cell>
          <cell r="G268">
            <v>5000</v>
          </cell>
          <cell r="H268">
            <v>5200</v>
          </cell>
          <cell r="I268">
            <v>522</v>
          </cell>
          <cell r="J268">
            <v>22</v>
          </cell>
          <cell r="K268" t="str">
            <v>Polea para espalda y remo peso integrado</v>
          </cell>
          <cell r="L268">
            <v>0</v>
          </cell>
          <cell r="M268">
            <v>0</v>
          </cell>
          <cell r="N268">
            <v>0</v>
          </cell>
          <cell r="O268">
            <v>0</v>
          </cell>
          <cell r="P268">
            <v>0</v>
          </cell>
          <cell r="Q268">
            <v>0</v>
          </cell>
          <cell r="R268">
            <v>0</v>
          </cell>
          <cell r="S268" t="str">
            <v>Pieza</v>
          </cell>
          <cell r="V268" t="str">
            <v>FC</v>
          </cell>
        </row>
        <row r="269">
          <cell r="A269">
            <v>212</v>
          </cell>
          <cell r="B269">
            <v>2017</v>
          </cell>
          <cell r="C269">
            <v>8300</v>
          </cell>
          <cell r="D269">
            <v>2</v>
          </cell>
          <cell r="E269">
            <v>2</v>
          </cell>
          <cell r="F269">
            <v>1</v>
          </cell>
          <cell r="G269">
            <v>5000</v>
          </cell>
          <cell r="H269">
            <v>5200</v>
          </cell>
          <cell r="I269">
            <v>522</v>
          </cell>
          <cell r="J269">
            <v>23</v>
          </cell>
          <cell r="K269" t="str">
            <v>Porta mancuerna</v>
          </cell>
          <cell r="L269">
            <v>0</v>
          </cell>
          <cell r="M269">
            <v>0</v>
          </cell>
          <cell r="N269">
            <v>0</v>
          </cell>
          <cell r="O269">
            <v>0</v>
          </cell>
          <cell r="P269">
            <v>0</v>
          </cell>
          <cell r="Q269">
            <v>0</v>
          </cell>
          <cell r="R269">
            <v>0</v>
          </cell>
          <cell r="S269" t="str">
            <v>Pieza</v>
          </cell>
          <cell r="V269" t="str">
            <v>FC</v>
          </cell>
        </row>
        <row r="270">
          <cell r="A270">
            <v>213</v>
          </cell>
          <cell r="B270">
            <v>2017</v>
          </cell>
          <cell r="C270">
            <v>8300</v>
          </cell>
          <cell r="D270">
            <v>2</v>
          </cell>
          <cell r="E270">
            <v>2</v>
          </cell>
          <cell r="F270">
            <v>1</v>
          </cell>
          <cell r="G270">
            <v>5000</v>
          </cell>
          <cell r="H270">
            <v>5200</v>
          </cell>
          <cell r="I270">
            <v>522</v>
          </cell>
          <cell r="J270">
            <v>24</v>
          </cell>
          <cell r="K270" t="str">
            <v>Portadiscos</v>
          </cell>
          <cell r="L270">
            <v>0</v>
          </cell>
          <cell r="M270">
            <v>0</v>
          </cell>
          <cell r="N270">
            <v>0</v>
          </cell>
          <cell r="O270">
            <v>0</v>
          </cell>
          <cell r="P270">
            <v>0</v>
          </cell>
          <cell r="Q270">
            <v>0</v>
          </cell>
          <cell r="R270">
            <v>0</v>
          </cell>
          <cell r="S270" t="str">
            <v>Pieza</v>
          </cell>
          <cell r="V270" t="str">
            <v>FC</v>
          </cell>
        </row>
        <row r="271">
          <cell r="A271">
            <v>214</v>
          </cell>
          <cell r="B271">
            <v>2017</v>
          </cell>
          <cell r="C271">
            <v>8300</v>
          </cell>
          <cell r="D271">
            <v>2</v>
          </cell>
          <cell r="E271">
            <v>2</v>
          </cell>
          <cell r="F271">
            <v>1</v>
          </cell>
          <cell r="G271">
            <v>5000</v>
          </cell>
          <cell r="H271">
            <v>5200</v>
          </cell>
          <cell r="I271">
            <v>522</v>
          </cell>
          <cell r="J271">
            <v>25</v>
          </cell>
          <cell r="K271" t="str">
            <v xml:space="preserve">Prensa para pierna </v>
          </cell>
          <cell r="L271">
            <v>0</v>
          </cell>
          <cell r="M271">
            <v>0</v>
          </cell>
          <cell r="N271">
            <v>0</v>
          </cell>
          <cell r="O271">
            <v>0</v>
          </cell>
          <cell r="P271">
            <v>0</v>
          </cell>
          <cell r="Q271">
            <v>0</v>
          </cell>
          <cell r="R271">
            <v>0</v>
          </cell>
          <cell r="S271" t="str">
            <v>Pieza</v>
          </cell>
          <cell r="V271" t="str">
            <v>FC</v>
          </cell>
        </row>
        <row r="272">
          <cell r="A272">
            <v>215</v>
          </cell>
          <cell r="B272">
            <v>2017</v>
          </cell>
          <cell r="C272">
            <v>8300</v>
          </cell>
          <cell r="D272">
            <v>2</v>
          </cell>
          <cell r="E272">
            <v>2</v>
          </cell>
          <cell r="F272">
            <v>1</v>
          </cell>
          <cell r="G272">
            <v>5000</v>
          </cell>
          <cell r="H272">
            <v>5200</v>
          </cell>
          <cell r="I272">
            <v>522</v>
          </cell>
          <cell r="J272">
            <v>26</v>
          </cell>
          <cell r="K272" t="str">
            <v xml:space="preserve">Rack </v>
          </cell>
          <cell r="L272">
            <v>0</v>
          </cell>
          <cell r="M272">
            <v>0</v>
          </cell>
          <cell r="N272">
            <v>0</v>
          </cell>
          <cell r="O272">
            <v>0</v>
          </cell>
          <cell r="P272">
            <v>0</v>
          </cell>
          <cell r="Q272">
            <v>0</v>
          </cell>
          <cell r="R272">
            <v>0</v>
          </cell>
          <cell r="S272" t="str">
            <v>Pieza</v>
          </cell>
          <cell r="V272" t="str">
            <v>FC</v>
          </cell>
        </row>
        <row r="273">
          <cell r="A273">
            <v>216</v>
          </cell>
          <cell r="B273">
            <v>2017</v>
          </cell>
          <cell r="C273">
            <v>8300</v>
          </cell>
          <cell r="D273">
            <v>2</v>
          </cell>
          <cell r="E273">
            <v>2</v>
          </cell>
          <cell r="F273">
            <v>1</v>
          </cell>
          <cell r="G273">
            <v>5000</v>
          </cell>
          <cell r="H273">
            <v>5200</v>
          </cell>
          <cell r="I273">
            <v>522</v>
          </cell>
          <cell r="J273">
            <v>27</v>
          </cell>
          <cell r="K273" t="str">
            <v>Remadora</v>
          </cell>
          <cell r="L273">
            <v>0</v>
          </cell>
          <cell r="M273">
            <v>0</v>
          </cell>
          <cell r="N273">
            <v>0</v>
          </cell>
          <cell r="O273">
            <v>0</v>
          </cell>
          <cell r="P273">
            <v>0</v>
          </cell>
          <cell r="Q273">
            <v>0</v>
          </cell>
          <cell r="R273">
            <v>0</v>
          </cell>
          <cell r="S273" t="str">
            <v>Pieza</v>
          </cell>
          <cell r="V273" t="str">
            <v>FC</v>
          </cell>
        </row>
        <row r="274">
          <cell r="A274">
            <v>217</v>
          </cell>
          <cell r="B274">
            <v>2017</v>
          </cell>
          <cell r="C274">
            <v>8300</v>
          </cell>
          <cell r="D274">
            <v>2</v>
          </cell>
          <cell r="E274">
            <v>2</v>
          </cell>
          <cell r="F274">
            <v>1</v>
          </cell>
          <cell r="G274">
            <v>5000</v>
          </cell>
          <cell r="H274">
            <v>5200</v>
          </cell>
          <cell r="I274">
            <v>522</v>
          </cell>
          <cell r="J274">
            <v>28</v>
          </cell>
          <cell r="K274" t="str">
            <v>Set olímpico</v>
          </cell>
          <cell r="L274">
            <v>0</v>
          </cell>
          <cell r="M274">
            <v>0</v>
          </cell>
          <cell r="N274">
            <v>0</v>
          </cell>
          <cell r="O274">
            <v>0</v>
          </cell>
          <cell r="P274">
            <v>0</v>
          </cell>
          <cell r="Q274">
            <v>0</v>
          </cell>
          <cell r="R274">
            <v>0</v>
          </cell>
          <cell r="S274" t="str">
            <v>Pieza</v>
          </cell>
          <cell r="V274" t="str">
            <v>FC</v>
          </cell>
        </row>
        <row r="275">
          <cell r="A275">
            <v>218</v>
          </cell>
          <cell r="B275">
            <v>2017</v>
          </cell>
          <cell r="C275">
            <v>8300</v>
          </cell>
          <cell r="D275">
            <v>2</v>
          </cell>
          <cell r="E275">
            <v>2</v>
          </cell>
          <cell r="F275">
            <v>1</v>
          </cell>
          <cell r="G275">
            <v>5000</v>
          </cell>
          <cell r="H275">
            <v>5200</v>
          </cell>
          <cell r="I275">
            <v>522</v>
          </cell>
          <cell r="J275">
            <v>29</v>
          </cell>
          <cell r="K275" t="str">
            <v>Tabla abdominal</v>
          </cell>
          <cell r="L275">
            <v>0</v>
          </cell>
          <cell r="M275">
            <v>0</v>
          </cell>
          <cell r="N275">
            <v>0</v>
          </cell>
          <cell r="O275">
            <v>0</v>
          </cell>
          <cell r="P275">
            <v>0</v>
          </cell>
          <cell r="Q275">
            <v>0</v>
          </cell>
          <cell r="R275">
            <v>0</v>
          </cell>
          <cell r="S275" t="str">
            <v>Pieza</v>
          </cell>
          <cell r="V275" t="str">
            <v>FC</v>
          </cell>
        </row>
        <row r="276">
          <cell r="A276">
            <v>219</v>
          </cell>
          <cell r="B276">
            <v>2017</v>
          </cell>
          <cell r="C276">
            <v>8300</v>
          </cell>
          <cell r="D276">
            <v>2</v>
          </cell>
          <cell r="E276">
            <v>2</v>
          </cell>
          <cell r="F276">
            <v>1</v>
          </cell>
          <cell r="G276">
            <v>5000</v>
          </cell>
          <cell r="H276">
            <v>5200</v>
          </cell>
          <cell r="I276">
            <v>522</v>
          </cell>
          <cell r="J276">
            <v>30</v>
          </cell>
          <cell r="K276" t="str">
            <v>Torre multifuncional</v>
          </cell>
          <cell r="L276">
            <v>0</v>
          </cell>
          <cell r="M276">
            <v>0</v>
          </cell>
          <cell r="N276">
            <v>0</v>
          </cell>
          <cell r="O276">
            <v>0</v>
          </cell>
          <cell r="P276">
            <v>0</v>
          </cell>
          <cell r="Q276">
            <v>0</v>
          </cell>
          <cell r="R276">
            <v>0</v>
          </cell>
          <cell r="S276" t="str">
            <v>Pieza</v>
          </cell>
          <cell r="V276" t="str">
            <v>FC</v>
          </cell>
        </row>
        <row r="277">
          <cell r="A277">
            <v>220</v>
          </cell>
          <cell r="B277">
            <v>2017</v>
          </cell>
          <cell r="C277">
            <v>8300</v>
          </cell>
          <cell r="D277">
            <v>2</v>
          </cell>
          <cell r="E277">
            <v>2</v>
          </cell>
          <cell r="F277">
            <v>1</v>
          </cell>
          <cell r="G277">
            <v>5000</v>
          </cell>
          <cell r="H277">
            <v>5400</v>
          </cell>
          <cell r="K277" t="str">
            <v>Vehículos y Equipo de Transporte</v>
          </cell>
          <cell r="L277">
            <v>0</v>
          </cell>
          <cell r="M277">
            <v>0</v>
          </cell>
          <cell r="N277">
            <v>0</v>
          </cell>
          <cell r="O277">
            <v>0</v>
          </cell>
          <cell r="P277">
            <v>0</v>
          </cell>
          <cell r="Q277">
            <v>0</v>
          </cell>
          <cell r="R277">
            <v>0</v>
          </cell>
        </row>
        <row r="278">
          <cell r="A278">
            <v>221</v>
          </cell>
          <cell r="B278">
            <v>2017</v>
          </cell>
          <cell r="C278">
            <v>8300</v>
          </cell>
          <cell r="D278">
            <v>2</v>
          </cell>
          <cell r="E278">
            <v>2</v>
          </cell>
          <cell r="F278">
            <v>1</v>
          </cell>
          <cell r="G278">
            <v>5000</v>
          </cell>
          <cell r="H278">
            <v>5400</v>
          </cell>
          <cell r="I278">
            <v>541</v>
          </cell>
          <cell r="K278" t="str">
            <v>Vehículos y equipo terrestre</v>
          </cell>
          <cell r="L278">
            <v>0</v>
          </cell>
          <cell r="M278">
            <v>0</v>
          </cell>
          <cell r="N278">
            <v>0</v>
          </cell>
          <cell r="O278">
            <v>0</v>
          </cell>
          <cell r="P278">
            <v>0</v>
          </cell>
          <cell r="Q278">
            <v>0</v>
          </cell>
          <cell r="R278">
            <v>0</v>
          </cell>
        </row>
        <row r="279">
          <cell r="A279">
            <v>222</v>
          </cell>
          <cell r="B279">
            <v>2017</v>
          </cell>
          <cell r="C279">
            <v>8300</v>
          </cell>
          <cell r="D279">
            <v>2</v>
          </cell>
          <cell r="E279">
            <v>2</v>
          </cell>
          <cell r="F279">
            <v>1</v>
          </cell>
          <cell r="G279">
            <v>5000</v>
          </cell>
          <cell r="H279">
            <v>5400</v>
          </cell>
          <cell r="I279">
            <v>541</v>
          </cell>
          <cell r="J279">
            <v>1</v>
          </cell>
          <cell r="K279" t="str">
            <v>Cuatrimoto</v>
          </cell>
          <cell r="L279">
            <v>0</v>
          </cell>
          <cell r="M279">
            <v>0</v>
          </cell>
          <cell r="N279">
            <v>0</v>
          </cell>
          <cell r="O279">
            <v>0</v>
          </cell>
          <cell r="P279">
            <v>0</v>
          </cell>
          <cell r="Q279">
            <v>0</v>
          </cell>
          <cell r="R279">
            <v>0</v>
          </cell>
          <cell r="S279" t="str">
            <v>Pieza</v>
          </cell>
          <cell r="V279" t="str">
            <v>FC</v>
          </cell>
        </row>
        <row r="280">
          <cell r="A280">
            <v>223</v>
          </cell>
          <cell r="B280">
            <v>2017</v>
          </cell>
          <cell r="C280">
            <v>8300</v>
          </cell>
          <cell r="D280">
            <v>2</v>
          </cell>
          <cell r="E280">
            <v>2</v>
          </cell>
          <cell r="F280">
            <v>1</v>
          </cell>
          <cell r="G280">
            <v>5000</v>
          </cell>
          <cell r="H280">
            <v>5400</v>
          </cell>
          <cell r="I280">
            <v>541</v>
          </cell>
          <cell r="J280">
            <v>2</v>
          </cell>
          <cell r="K280" t="str">
            <v>Motocicleta</v>
          </cell>
          <cell r="L280">
            <v>0</v>
          </cell>
          <cell r="M280">
            <v>0</v>
          </cell>
          <cell r="N280">
            <v>0</v>
          </cell>
          <cell r="O280">
            <v>0</v>
          </cell>
          <cell r="P280">
            <v>0</v>
          </cell>
          <cell r="Q280">
            <v>0</v>
          </cell>
          <cell r="R280">
            <v>0</v>
          </cell>
          <cell r="S280" t="str">
            <v>Pieza</v>
          </cell>
          <cell r="V280" t="str">
            <v>FC</v>
          </cell>
        </row>
        <row r="281">
          <cell r="A281">
            <v>224</v>
          </cell>
          <cell r="B281">
            <v>2017</v>
          </cell>
          <cell r="C281">
            <v>8300</v>
          </cell>
          <cell r="D281">
            <v>2</v>
          </cell>
          <cell r="E281">
            <v>2</v>
          </cell>
          <cell r="F281">
            <v>1</v>
          </cell>
          <cell r="G281">
            <v>5000</v>
          </cell>
          <cell r="H281">
            <v>5400</v>
          </cell>
          <cell r="I281">
            <v>541</v>
          </cell>
          <cell r="J281">
            <v>3</v>
          </cell>
          <cell r="K281" t="str">
            <v xml:space="preserve">Vehículo </v>
          </cell>
          <cell r="L281">
            <v>0</v>
          </cell>
          <cell r="M281">
            <v>0</v>
          </cell>
          <cell r="N281">
            <v>0</v>
          </cell>
          <cell r="O281">
            <v>0</v>
          </cell>
          <cell r="P281">
            <v>0</v>
          </cell>
          <cell r="Q281">
            <v>0</v>
          </cell>
          <cell r="R281">
            <v>0</v>
          </cell>
          <cell r="S281" t="str">
            <v>Pieza</v>
          </cell>
          <cell r="V281" t="str">
            <v>FC</v>
          </cell>
        </row>
        <row r="282">
          <cell r="A282">
            <v>225</v>
          </cell>
          <cell r="B282">
            <v>2017</v>
          </cell>
          <cell r="C282">
            <v>8300</v>
          </cell>
          <cell r="D282">
            <v>2</v>
          </cell>
          <cell r="E282">
            <v>2</v>
          </cell>
          <cell r="F282">
            <v>1</v>
          </cell>
          <cell r="G282">
            <v>5000</v>
          </cell>
          <cell r="H282">
            <v>5500</v>
          </cell>
          <cell r="K282" t="str">
            <v>Equipo de Defensa y Seguridad</v>
          </cell>
          <cell r="L282">
            <v>0</v>
          </cell>
          <cell r="M282">
            <v>0</v>
          </cell>
          <cell r="N282">
            <v>0</v>
          </cell>
          <cell r="O282">
            <v>0</v>
          </cell>
          <cell r="P282">
            <v>0</v>
          </cell>
          <cell r="Q282">
            <v>0</v>
          </cell>
          <cell r="R282">
            <v>0</v>
          </cell>
        </row>
        <row r="283">
          <cell r="A283">
            <v>226</v>
          </cell>
          <cell r="B283">
            <v>2017</v>
          </cell>
          <cell r="C283">
            <v>8300</v>
          </cell>
          <cell r="D283">
            <v>2</v>
          </cell>
          <cell r="E283">
            <v>2</v>
          </cell>
          <cell r="F283">
            <v>1</v>
          </cell>
          <cell r="G283">
            <v>5000</v>
          </cell>
          <cell r="H283">
            <v>5500</v>
          </cell>
          <cell r="I283">
            <v>551</v>
          </cell>
          <cell r="K283" t="str">
            <v>Equipo de defensa y seguridad</v>
          </cell>
          <cell r="L283">
            <v>0</v>
          </cell>
          <cell r="M283">
            <v>0</v>
          </cell>
          <cell r="N283">
            <v>0</v>
          </cell>
          <cell r="O283">
            <v>0</v>
          </cell>
          <cell r="P283">
            <v>0</v>
          </cell>
          <cell r="Q283">
            <v>0</v>
          </cell>
          <cell r="R283">
            <v>0</v>
          </cell>
        </row>
        <row r="284">
          <cell r="A284">
            <v>227</v>
          </cell>
          <cell r="B284">
            <v>2017</v>
          </cell>
          <cell r="C284">
            <v>8300</v>
          </cell>
          <cell r="D284">
            <v>2</v>
          </cell>
          <cell r="E284">
            <v>2</v>
          </cell>
          <cell r="F284">
            <v>1</v>
          </cell>
          <cell r="G284">
            <v>5000</v>
          </cell>
          <cell r="H284">
            <v>5500</v>
          </cell>
          <cell r="I284">
            <v>551</v>
          </cell>
          <cell r="J284">
            <v>1</v>
          </cell>
          <cell r="K284" t="str">
            <v xml:space="preserve">Ariete </v>
          </cell>
          <cell r="L284">
            <v>0</v>
          </cell>
          <cell r="M284">
            <v>0</v>
          </cell>
          <cell r="N284">
            <v>0</v>
          </cell>
          <cell r="O284">
            <v>0</v>
          </cell>
          <cell r="P284">
            <v>0</v>
          </cell>
          <cell r="Q284">
            <v>0</v>
          </cell>
          <cell r="R284">
            <v>0</v>
          </cell>
          <cell r="S284" t="str">
            <v>Pieza</v>
          </cell>
          <cell r="V284" t="str">
            <v>FC</v>
          </cell>
        </row>
        <row r="285">
          <cell r="A285">
            <v>228</v>
          </cell>
          <cell r="B285">
            <v>2017</v>
          </cell>
          <cell r="C285">
            <v>8300</v>
          </cell>
          <cell r="D285">
            <v>2</v>
          </cell>
          <cell r="E285">
            <v>2</v>
          </cell>
          <cell r="F285">
            <v>1</v>
          </cell>
          <cell r="G285">
            <v>5000</v>
          </cell>
          <cell r="H285">
            <v>5500</v>
          </cell>
          <cell r="I285">
            <v>551</v>
          </cell>
          <cell r="J285">
            <v>2</v>
          </cell>
          <cell r="K285" t="str">
            <v xml:space="preserve">Arma corta  </v>
          </cell>
          <cell r="L285">
            <v>0</v>
          </cell>
          <cell r="M285">
            <v>0</v>
          </cell>
          <cell r="N285">
            <v>0</v>
          </cell>
          <cell r="O285">
            <v>0</v>
          </cell>
          <cell r="P285">
            <v>0</v>
          </cell>
          <cell r="Q285">
            <v>0</v>
          </cell>
          <cell r="R285">
            <v>0</v>
          </cell>
          <cell r="S285" t="str">
            <v>Pieza</v>
          </cell>
          <cell r="V285" t="str">
            <v>FC</v>
          </cell>
        </row>
        <row r="286">
          <cell r="A286">
            <v>229</v>
          </cell>
          <cell r="B286">
            <v>2017</v>
          </cell>
          <cell r="C286">
            <v>8300</v>
          </cell>
          <cell r="D286">
            <v>2</v>
          </cell>
          <cell r="E286">
            <v>2</v>
          </cell>
          <cell r="F286">
            <v>1</v>
          </cell>
          <cell r="G286">
            <v>5000</v>
          </cell>
          <cell r="H286">
            <v>5500</v>
          </cell>
          <cell r="I286">
            <v>551</v>
          </cell>
          <cell r="J286">
            <v>3</v>
          </cell>
          <cell r="K286" t="str">
            <v xml:space="preserve">Arma larga  </v>
          </cell>
          <cell r="L286">
            <v>0</v>
          </cell>
          <cell r="M286">
            <v>0</v>
          </cell>
          <cell r="N286">
            <v>0</v>
          </cell>
          <cell r="O286">
            <v>0</v>
          </cell>
          <cell r="P286">
            <v>0</v>
          </cell>
          <cell r="Q286">
            <v>0</v>
          </cell>
          <cell r="R286">
            <v>0</v>
          </cell>
          <cell r="S286" t="str">
            <v>Pieza</v>
          </cell>
          <cell r="V286" t="str">
            <v>FC</v>
          </cell>
        </row>
        <row r="287">
          <cell r="A287">
            <v>230</v>
          </cell>
          <cell r="B287">
            <v>2017</v>
          </cell>
          <cell r="C287">
            <v>8300</v>
          </cell>
          <cell r="D287">
            <v>2</v>
          </cell>
          <cell r="E287">
            <v>2</v>
          </cell>
          <cell r="F287">
            <v>1</v>
          </cell>
          <cell r="G287">
            <v>5000</v>
          </cell>
          <cell r="H287">
            <v>5500</v>
          </cell>
          <cell r="I287">
            <v>551</v>
          </cell>
          <cell r="J287">
            <v>4</v>
          </cell>
          <cell r="K287" t="str">
            <v>Binoculares</v>
          </cell>
          <cell r="L287">
            <v>0</v>
          </cell>
          <cell r="M287">
            <v>0</v>
          </cell>
          <cell r="N287">
            <v>0</v>
          </cell>
          <cell r="O287">
            <v>0</v>
          </cell>
          <cell r="P287">
            <v>0</v>
          </cell>
          <cell r="Q287">
            <v>0</v>
          </cell>
          <cell r="R287">
            <v>0</v>
          </cell>
          <cell r="S287" t="str">
            <v>Pieza</v>
          </cell>
          <cell r="V287" t="str">
            <v>FC</v>
          </cell>
        </row>
        <row r="288">
          <cell r="A288">
            <v>231</v>
          </cell>
          <cell r="B288">
            <v>2017</v>
          </cell>
          <cell r="C288">
            <v>8300</v>
          </cell>
          <cell r="D288">
            <v>2</v>
          </cell>
          <cell r="E288">
            <v>2</v>
          </cell>
          <cell r="F288">
            <v>1</v>
          </cell>
          <cell r="G288">
            <v>5000</v>
          </cell>
          <cell r="H288">
            <v>5500</v>
          </cell>
          <cell r="I288">
            <v>551</v>
          </cell>
          <cell r="J288">
            <v>5</v>
          </cell>
          <cell r="K288" t="str">
            <v>Cizalla</v>
          </cell>
          <cell r="L288">
            <v>0</v>
          </cell>
          <cell r="M288">
            <v>0</v>
          </cell>
          <cell r="N288">
            <v>0</v>
          </cell>
          <cell r="O288">
            <v>0</v>
          </cell>
          <cell r="P288">
            <v>0</v>
          </cell>
          <cell r="Q288">
            <v>0</v>
          </cell>
          <cell r="R288">
            <v>0</v>
          </cell>
          <cell r="S288" t="str">
            <v>Pieza</v>
          </cell>
          <cell r="V288" t="str">
            <v>FC</v>
          </cell>
        </row>
        <row r="289">
          <cell r="A289">
            <v>232</v>
          </cell>
          <cell r="B289">
            <v>2017</v>
          </cell>
          <cell r="C289">
            <v>8300</v>
          </cell>
          <cell r="D289">
            <v>2</v>
          </cell>
          <cell r="E289">
            <v>2</v>
          </cell>
          <cell r="F289">
            <v>1</v>
          </cell>
          <cell r="G289">
            <v>5000</v>
          </cell>
          <cell r="H289">
            <v>5500</v>
          </cell>
          <cell r="I289">
            <v>551</v>
          </cell>
          <cell r="J289">
            <v>6</v>
          </cell>
          <cell r="K289" t="str">
            <v>Implemento de visión nocturna</v>
          </cell>
          <cell r="L289">
            <v>0</v>
          </cell>
          <cell r="M289">
            <v>0</v>
          </cell>
          <cell r="N289">
            <v>0</v>
          </cell>
          <cell r="O289">
            <v>0</v>
          </cell>
          <cell r="P289">
            <v>0</v>
          </cell>
          <cell r="Q289">
            <v>0</v>
          </cell>
          <cell r="R289">
            <v>0</v>
          </cell>
          <cell r="S289" t="str">
            <v>Pieza</v>
          </cell>
          <cell r="V289" t="str">
            <v>FC</v>
          </cell>
        </row>
        <row r="290">
          <cell r="A290">
            <v>233</v>
          </cell>
          <cell r="B290">
            <v>2017</v>
          </cell>
          <cell r="C290">
            <v>8300</v>
          </cell>
          <cell r="D290">
            <v>2</v>
          </cell>
          <cell r="E290">
            <v>2</v>
          </cell>
          <cell r="F290">
            <v>1</v>
          </cell>
          <cell r="G290">
            <v>5000</v>
          </cell>
          <cell r="H290">
            <v>5500</v>
          </cell>
          <cell r="I290">
            <v>551</v>
          </cell>
          <cell r="J290">
            <v>7</v>
          </cell>
          <cell r="K290" t="str">
            <v>Implemento para abrir ventanas</v>
          </cell>
          <cell r="L290">
            <v>0</v>
          </cell>
          <cell r="M290">
            <v>0</v>
          </cell>
          <cell r="N290">
            <v>0</v>
          </cell>
          <cell r="O290">
            <v>0</v>
          </cell>
          <cell r="P290">
            <v>0</v>
          </cell>
          <cell r="Q290">
            <v>0</v>
          </cell>
          <cell r="R290">
            <v>0</v>
          </cell>
          <cell r="S290" t="str">
            <v>Pieza</v>
          </cell>
          <cell r="V290" t="str">
            <v>FC</v>
          </cell>
        </row>
        <row r="291">
          <cell r="A291">
            <v>234</v>
          </cell>
          <cell r="B291">
            <v>2017</v>
          </cell>
          <cell r="C291">
            <v>8300</v>
          </cell>
          <cell r="D291">
            <v>2</v>
          </cell>
          <cell r="E291">
            <v>2</v>
          </cell>
          <cell r="F291">
            <v>1</v>
          </cell>
          <cell r="G291">
            <v>5000</v>
          </cell>
          <cell r="H291">
            <v>5500</v>
          </cell>
          <cell r="I291">
            <v>551</v>
          </cell>
          <cell r="J291">
            <v>8</v>
          </cell>
          <cell r="K291" t="str">
            <v>Mira telescópica diurna y nocturna</v>
          </cell>
          <cell r="L291">
            <v>0</v>
          </cell>
          <cell r="M291">
            <v>0</v>
          </cell>
          <cell r="N291">
            <v>0</v>
          </cell>
          <cell r="O291">
            <v>0</v>
          </cell>
          <cell r="P291">
            <v>0</v>
          </cell>
          <cell r="Q291">
            <v>0</v>
          </cell>
          <cell r="R291">
            <v>0</v>
          </cell>
          <cell r="S291" t="str">
            <v>Pieza</v>
          </cell>
          <cell r="V291" t="str">
            <v>FC</v>
          </cell>
        </row>
        <row r="292">
          <cell r="A292">
            <v>235</v>
          </cell>
          <cell r="B292">
            <v>2017</v>
          </cell>
          <cell r="C292">
            <v>8300</v>
          </cell>
          <cell r="D292">
            <v>2</v>
          </cell>
          <cell r="E292">
            <v>2</v>
          </cell>
          <cell r="F292">
            <v>1</v>
          </cell>
          <cell r="G292">
            <v>5000</v>
          </cell>
          <cell r="H292">
            <v>5500</v>
          </cell>
          <cell r="I292">
            <v>551</v>
          </cell>
          <cell r="J292">
            <v>9</v>
          </cell>
          <cell r="K292" t="str">
            <v>Puntero láser</v>
          </cell>
          <cell r="L292">
            <v>0</v>
          </cell>
          <cell r="M292">
            <v>0</v>
          </cell>
          <cell r="N292">
            <v>0</v>
          </cell>
          <cell r="O292">
            <v>0</v>
          </cell>
          <cell r="P292">
            <v>0</v>
          </cell>
          <cell r="Q292">
            <v>0</v>
          </cell>
          <cell r="R292">
            <v>0</v>
          </cell>
          <cell r="S292" t="str">
            <v>Pieza</v>
          </cell>
          <cell r="V292" t="str">
            <v>FC</v>
          </cell>
        </row>
        <row r="293">
          <cell r="A293">
            <v>236</v>
          </cell>
          <cell r="B293">
            <v>2017</v>
          </cell>
          <cell r="C293">
            <v>8300</v>
          </cell>
          <cell r="D293">
            <v>2</v>
          </cell>
          <cell r="E293">
            <v>2</v>
          </cell>
          <cell r="F293">
            <v>1</v>
          </cell>
          <cell r="G293">
            <v>5000</v>
          </cell>
          <cell r="H293">
            <v>5500</v>
          </cell>
          <cell r="I293">
            <v>551</v>
          </cell>
          <cell r="J293">
            <v>10</v>
          </cell>
          <cell r="K293" t="str">
            <v>Réplica de cuchillo</v>
          </cell>
          <cell r="L293">
            <v>0</v>
          </cell>
          <cell r="M293">
            <v>0</v>
          </cell>
          <cell r="N293">
            <v>0</v>
          </cell>
          <cell r="O293">
            <v>0</v>
          </cell>
          <cell r="P293">
            <v>0</v>
          </cell>
          <cell r="Q293">
            <v>0</v>
          </cell>
          <cell r="R293">
            <v>0</v>
          </cell>
          <cell r="S293" t="str">
            <v>Pieza</v>
          </cell>
          <cell r="V293" t="str">
            <v>FC</v>
          </cell>
        </row>
        <row r="294">
          <cell r="A294">
            <v>237</v>
          </cell>
          <cell r="B294">
            <v>2017</v>
          </cell>
          <cell r="C294">
            <v>8300</v>
          </cell>
          <cell r="D294">
            <v>2</v>
          </cell>
          <cell r="E294">
            <v>2</v>
          </cell>
          <cell r="F294">
            <v>1</v>
          </cell>
          <cell r="G294">
            <v>5000</v>
          </cell>
          <cell r="H294">
            <v>5500</v>
          </cell>
          <cell r="I294">
            <v>551</v>
          </cell>
          <cell r="J294">
            <v>11</v>
          </cell>
          <cell r="K294" t="str">
            <v xml:space="preserve">Réplica de fusil </v>
          </cell>
          <cell r="L294">
            <v>0</v>
          </cell>
          <cell r="M294">
            <v>0</v>
          </cell>
          <cell r="N294">
            <v>0</v>
          </cell>
          <cell r="O294">
            <v>0</v>
          </cell>
          <cell r="P294">
            <v>0</v>
          </cell>
          <cell r="Q294">
            <v>0</v>
          </cell>
          <cell r="R294">
            <v>0</v>
          </cell>
          <cell r="S294" t="str">
            <v>Pieza</v>
          </cell>
          <cell r="V294" t="str">
            <v>FC</v>
          </cell>
        </row>
        <row r="295">
          <cell r="A295">
            <v>238</v>
          </cell>
          <cell r="B295">
            <v>2017</v>
          </cell>
          <cell r="C295">
            <v>8300</v>
          </cell>
          <cell r="D295">
            <v>2</v>
          </cell>
          <cell r="E295">
            <v>2</v>
          </cell>
          <cell r="F295">
            <v>1</v>
          </cell>
          <cell r="G295">
            <v>5000</v>
          </cell>
          <cell r="H295">
            <v>5500</v>
          </cell>
          <cell r="I295">
            <v>551</v>
          </cell>
          <cell r="J295">
            <v>12</v>
          </cell>
          <cell r="K295" t="str">
            <v>Réplica de pistola</v>
          </cell>
          <cell r="L295">
            <v>0</v>
          </cell>
          <cell r="M295">
            <v>0</v>
          </cell>
          <cell r="N295">
            <v>0</v>
          </cell>
          <cell r="O295">
            <v>0</v>
          </cell>
          <cell r="P295">
            <v>0</v>
          </cell>
          <cell r="Q295">
            <v>0</v>
          </cell>
          <cell r="R295">
            <v>0</v>
          </cell>
          <cell r="S295" t="str">
            <v>Pieza</v>
          </cell>
          <cell r="V295" t="str">
            <v>FC</v>
          </cell>
        </row>
        <row r="296">
          <cell r="A296">
            <v>239</v>
          </cell>
          <cell r="B296">
            <v>2017</v>
          </cell>
          <cell r="C296">
            <v>8300</v>
          </cell>
          <cell r="D296">
            <v>2</v>
          </cell>
          <cell r="E296">
            <v>2</v>
          </cell>
          <cell r="F296">
            <v>1</v>
          </cell>
          <cell r="G296">
            <v>5000</v>
          </cell>
          <cell r="H296">
            <v>5600</v>
          </cell>
          <cell r="K296" t="str">
            <v>Maquinaria, otros equipos y herramientas</v>
          </cell>
          <cell r="L296">
            <v>0</v>
          </cell>
          <cell r="M296">
            <v>0</v>
          </cell>
          <cell r="N296">
            <v>0</v>
          </cell>
          <cell r="O296">
            <v>0</v>
          </cell>
          <cell r="P296">
            <v>0</v>
          </cell>
          <cell r="Q296">
            <v>0</v>
          </cell>
          <cell r="R296">
            <v>0</v>
          </cell>
        </row>
        <row r="297">
          <cell r="A297">
            <v>240</v>
          </cell>
          <cell r="B297">
            <v>2017</v>
          </cell>
          <cell r="C297">
            <v>8300</v>
          </cell>
          <cell r="D297">
            <v>2</v>
          </cell>
          <cell r="E297">
            <v>2</v>
          </cell>
          <cell r="F297">
            <v>1</v>
          </cell>
          <cell r="G297">
            <v>5000</v>
          </cell>
          <cell r="H297">
            <v>5600</v>
          </cell>
          <cell r="I297">
            <v>565</v>
          </cell>
          <cell r="K297" t="str">
            <v>Equipo de comunicación y telecomunicación</v>
          </cell>
          <cell r="L297">
            <v>0</v>
          </cell>
          <cell r="M297">
            <v>0</v>
          </cell>
          <cell r="N297">
            <v>0</v>
          </cell>
          <cell r="O297">
            <v>0</v>
          </cell>
          <cell r="P297">
            <v>0</v>
          </cell>
          <cell r="Q297">
            <v>0</v>
          </cell>
          <cell r="R297">
            <v>0</v>
          </cell>
        </row>
        <row r="298">
          <cell r="A298">
            <v>241</v>
          </cell>
          <cell r="B298">
            <v>2017</v>
          </cell>
          <cell r="C298">
            <v>8300</v>
          </cell>
          <cell r="D298">
            <v>2</v>
          </cell>
          <cell r="E298">
            <v>2</v>
          </cell>
          <cell r="F298">
            <v>1</v>
          </cell>
          <cell r="G298">
            <v>5000</v>
          </cell>
          <cell r="H298">
            <v>5600</v>
          </cell>
          <cell r="I298">
            <v>565</v>
          </cell>
          <cell r="J298">
            <v>1</v>
          </cell>
          <cell r="K298" t="str">
            <v>Radio portátil</v>
          </cell>
          <cell r="L298">
            <v>0</v>
          </cell>
          <cell r="M298">
            <v>0</v>
          </cell>
          <cell r="N298">
            <v>0</v>
          </cell>
          <cell r="O298">
            <v>0</v>
          </cell>
          <cell r="P298">
            <v>0</v>
          </cell>
          <cell r="Q298">
            <v>0</v>
          </cell>
          <cell r="R298">
            <v>0</v>
          </cell>
          <cell r="S298" t="str">
            <v>Pieza</v>
          </cell>
          <cell r="V298" t="str">
            <v>FC</v>
          </cell>
        </row>
        <row r="299">
          <cell r="A299">
            <v>242</v>
          </cell>
          <cell r="B299">
            <v>2017</v>
          </cell>
          <cell r="C299">
            <v>8300</v>
          </cell>
          <cell r="D299">
            <v>2</v>
          </cell>
          <cell r="E299">
            <v>2</v>
          </cell>
          <cell r="F299">
            <v>1</v>
          </cell>
          <cell r="G299">
            <v>5000</v>
          </cell>
          <cell r="H299">
            <v>5600</v>
          </cell>
          <cell r="I299">
            <v>569</v>
          </cell>
          <cell r="K299" t="str">
            <v>Otros equipos</v>
          </cell>
          <cell r="L299">
            <v>0</v>
          </cell>
          <cell r="M299">
            <v>0</v>
          </cell>
          <cell r="N299">
            <v>0</v>
          </cell>
          <cell r="O299">
            <v>0</v>
          </cell>
          <cell r="P299">
            <v>0</v>
          </cell>
          <cell r="Q299">
            <v>0</v>
          </cell>
          <cell r="R299">
            <v>0</v>
          </cell>
        </row>
        <row r="300">
          <cell r="A300">
            <v>243</v>
          </cell>
          <cell r="B300">
            <v>2017</v>
          </cell>
          <cell r="C300">
            <v>8300</v>
          </cell>
          <cell r="D300">
            <v>2</v>
          </cell>
          <cell r="E300">
            <v>2</v>
          </cell>
          <cell r="F300">
            <v>1</v>
          </cell>
          <cell r="G300">
            <v>5000</v>
          </cell>
          <cell r="H300">
            <v>5600</v>
          </cell>
          <cell r="I300">
            <v>569</v>
          </cell>
          <cell r="J300">
            <v>1</v>
          </cell>
          <cell r="K300" t="str">
            <v>Simulador de tiro virtual</v>
          </cell>
          <cell r="L300">
            <v>0</v>
          </cell>
          <cell r="M300">
            <v>0</v>
          </cell>
          <cell r="N300">
            <v>0</v>
          </cell>
          <cell r="O300">
            <v>0</v>
          </cell>
          <cell r="P300">
            <v>0</v>
          </cell>
          <cell r="Q300">
            <v>0</v>
          </cell>
          <cell r="R300">
            <v>0</v>
          </cell>
          <cell r="S300" t="str">
            <v>Pieza</v>
          </cell>
          <cell r="V300" t="str">
            <v>FC</v>
          </cell>
        </row>
        <row r="301">
          <cell r="A301">
            <v>244</v>
          </cell>
          <cell r="B301">
            <v>2017</v>
          </cell>
          <cell r="C301">
            <v>8300</v>
          </cell>
          <cell r="D301">
            <v>2</v>
          </cell>
          <cell r="E301">
            <v>2</v>
          </cell>
          <cell r="F301">
            <v>1</v>
          </cell>
          <cell r="G301">
            <v>6000</v>
          </cell>
          <cell r="K301" t="str">
            <v>INVERSION PÚBLICA</v>
          </cell>
          <cell r="L301">
            <v>0</v>
          </cell>
          <cell r="M301">
            <v>0</v>
          </cell>
          <cell r="N301">
            <v>0</v>
          </cell>
          <cell r="O301">
            <v>0</v>
          </cell>
          <cell r="P301">
            <v>0</v>
          </cell>
          <cell r="Q301">
            <v>0</v>
          </cell>
          <cell r="R301">
            <v>0</v>
          </cell>
        </row>
        <row r="302">
          <cell r="A302">
            <v>245</v>
          </cell>
          <cell r="B302">
            <v>2017</v>
          </cell>
          <cell r="C302">
            <v>8300</v>
          </cell>
          <cell r="D302">
            <v>2</v>
          </cell>
          <cell r="E302">
            <v>2</v>
          </cell>
          <cell r="F302">
            <v>1</v>
          </cell>
          <cell r="G302">
            <v>6000</v>
          </cell>
          <cell r="H302">
            <v>6200</v>
          </cell>
          <cell r="K302" t="str">
            <v>Obra pública en bienes propios</v>
          </cell>
          <cell r="L302">
            <v>0</v>
          </cell>
          <cell r="M302">
            <v>0</v>
          </cell>
          <cell r="N302">
            <v>0</v>
          </cell>
          <cell r="O302">
            <v>0</v>
          </cell>
          <cell r="P302">
            <v>0</v>
          </cell>
          <cell r="Q302">
            <v>0</v>
          </cell>
          <cell r="R302">
            <v>0</v>
          </cell>
        </row>
        <row r="303">
          <cell r="A303">
            <v>246</v>
          </cell>
          <cell r="B303">
            <v>2017</v>
          </cell>
          <cell r="C303">
            <v>8300</v>
          </cell>
          <cell r="D303">
            <v>2</v>
          </cell>
          <cell r="E303">
            <v>2</v>
          </cell>
          <cell r="F303">
            <v>1</v>
          </cell>
          <cell r="G303">
            <v>6000</v>
          </cell>
          <cell r="H303">
            <v>6200</v>
          </cell>
          <cell r="I303">
            <v>622</v>
          </cell>
          <cell r="K303" t="str">
            <v>Edificación no habitacional</v>
          </cell>
          <cell r="L303">
            <v>0</v>
          </cell>
          <cell r="M303">
            <v>0</v>
          </cell>
          <cell r="N303">
            <v>0</v>
          </cell>
          <cell r="O303">
            <v>0</v>
          </cell>
          <cell r="P303">
            <v>0</v>
          </cell>
          <cell r="Q303">
            <v>0</v>
          </cell>
          <cell r="R303">
            <v>0</v>
          </cell>
        </row>
        <row r="304">
          <cell r="A304">
            <v>247</v>
          </cell>
          <cell r="B304">
            <v>2017</v>
          </cell>
          <cell r="C304">
            <v>8300</v>
          </cell>
          <cell r="D304">
            <v>2</v>
          </cell>
          <cell r="E304">
            <v>2</v>
          </cell>
          <cell r="F304">
            <v>1</v>
          </cell>
          <cell r="G304">
            <v>6000</v>
          </cell>
          <cell r="H304">
            <v>6200</v>
          </cell>
          <cell r="I304">
            <v>622</v>
          </cell>
          <cell r="J304">
            <v>1</v>
          </cell>
          <cell r="K304" t="str">
            <v>Construcción</v>
          </cell>
          <cell r="L304">
            <v>0</v>
          </cell>
          <cell r="M304">
            <v>0</v>
          </cell>
          <cell r="N304">
            <v>0</v>
          </cell>
          <cell r="O304">
            <v>0</v>
          </cell>
          <cell r="P304">
            <v>0</v>
          </cell>
          <cell r="Q304">
            <v>0</v>
          </cell>
          <cell r="R304">
            <v>0</v>
          </cell>
          <cell r="S304" t="str">
            <v>Obra</v>
          </cell>
          <cell r="V304" t="str">
            <v>FC</v>
          </cell>
        </row>
        <row r="305">
          <cell r="A305">
            <v>248</v>
          </cell>
          <cell r="B305">
            <v>2017</v>
          </cell>
          <cell r="C305">
            <v>8300</v>
          </cell>
          <cell r="D305">
            <v>2</v>
          </cell>
          <cell r="E305">
            <v>2</v>
          </cell>
          <cell r="F305">
            <v>1</v>
          </cell>
          <cell r="G305">
            <v>6000</v>
          </cell>
          <cell r="H305">
            <v>6200</v>
          </cell>
          <cell r="I305">
            <v>622</v>
          </cell>
          <cell r="J305">
            <v>1</v>
          </cell>
          <cell r="K305" t="str">
            <v xml:space="preserve">Dependencia:
Nombre:
Domicilio: 
Meta: 
Etapa: </v>
          </cell>
          <cell r="L305">
            <v>0</v>
          </cell>
          <cell r="M305">
            <v>0</v>
          </cell>
          <cell r="N305">
            <v>0</v>
          </cell>
          <cell r="O305">
            <v>0</v>
          </cell>
          <cell r="P305">
            <v>0</v>
          </cell>
          <cell r="Q305">
            <v>0</v>
          </cell>
          <cell r="R305">
            <v>0</v>
          </cell>
          <cell r="S305" t="str">
            <v>Obra</v>
          </cell>
          <cell r="V305" t="str">
            <v>FC</v>
          </cell>
        </row>
        <row r="306">
          <cell r="A306">
            <v>249</v>
          </cell>
          <cell r="B306">
            <v>2017</v>
          </cell>
          <cell r="C306">
            <v>8300</v>
          </cell>
          <cell r="D306">
            <v>2</v>
          </cell>
          <cell r="E306">
            <v>2</v>
          </cell>
          <cell r="F306">
            <v>1</v>
          </cell>
          <cell r="G306">
            <v>6000</v>
          </cell>
          <cell r="H306">
            <v>6200</v>
          </cell>
          <cell r="I306">
            <v>622</v>
          </cell>
          <cell r="J306">
            <v>2</v>
          </cell>
          <cell r="K306" t="str">
            <v>Mejoramiento y/o ampliación</v>
          </cell>
          <cell r="L306">
            <v>0</v>
          </cell>
          <cell r="M306">
            <v>0</v>
          </cell>
          <cell r="N306">
            <v>0</v>
          </cell>
          <cell r="O306">
            <v>0</v>
          </cell>
          <cell r="P306">
            <v>0</v>
          </cell>
          <cell r="Q306">
            <v>0</v>
          </cell>
          <cell r="R306">
            <v>0</v>
          </cell>
          <cell r="S306" t="str">
            <v>Obra</v>
          </cell>
          <cell r="V306" t="str">
            <v>FC</v>
          </cell>
        </row>
        <row r="307">
          <cell r="A307">
            <v>250</v>
          </cell>
          <cell r="B307">
            <v>2017</v>
          </cell>
          <cell r="C307">
            <v>8300</v>
          </cell>
          <cell r="D307">
            <v>2</v>
          </cell>
          <cell r="E307">
            <v>2</v>
          </cell>
          <cell r="F307">
            <v>1</v>
          </cell>
          <cell r="G307">
            <v>6000</v>
          </cell>
          <cell r="H307">
            <v>6200</v>
          </cell>
          <cell r="I307">
            <v>622</v>
          </cell>
          <cell r="J307">
            <v>2</v>
          </cell>
          <cell r="K307" t="str">
            <v xml:space="preserve">Dependencia:
Nombre:
Domicilio: 
Meta: 
Etapa: </v>
          </cell>
          <cell r="L307">
            <v>0</v>
          </cell>
          <cell r="M307">
            <v>0</v>
          </cell>
          <cell r="N307">
            <v>0</v>
          </cell>
          <cell r="O307">
            <v>0</v>
          </cell>
          <cell r="P307">
            <v>0</v>
          </cell>
          <cell r="Q307">
            <v>0</v>
          </cell>
          <cell r="R307">
            <v>0</v>
          </cell>
          <cell r="S307" t="str">
            <v>Obra</v>
          </cell>
          <cell r="V307" t="str">
            <v>FC</v>
          </cell>
        </row>
        <row r="309">
          <cell r="A309">
            <v>1</v>
          </cell>
          <cell r="B309">
            <v>2017</v>
          </cell>
          <cell r="C309">
            <v>8300</v>
          </cell>
          <cell r="D309">
            <v>2</v>
          </cell>
          <cell r="E309">
            <v>2</v>
          </cell>
          <cell r="F309">
            <v>2</v>
          </cell>
          <cell r="G309">
            <v>1000</v>
          </cell>
          <cell r="K309" t="str">
            <v>SERVICIOS PERSONALES</v>
          </cell>
          <cell r="L309">
            <v>0</v>
          </cell>
          <cell r="M309">
            <v>0</v>
          </cell>
          <cell r="N309">
            <v>0</v>
          </cell>
          <cell r="O309">
            <v>21743819.120000001</v>
          </cell>
          <cell r="P309">
            <v>0</v>
          </cell>
          <cell r="Q309">
            <v>21743819.120000001</v>
          </cell>
          <cell r="R309">
            <v>21743819.120000001</v>
          </cell>
        </row>
        <row r="310">
          <cell r="A310">
            <v>2</v>
          </cell>
          <cell r="B310">
            <v>2017</v>
          </cell>
          <cell r="C310">
            <v>8300</v>
          </cell>
          <cell r="D310">
            <v>2</v>
          </cell>
          <cell r="E310">
            <v>2</v>
          </cell>
          <cell r="F310">
            <v>2</v>
          </cell>
          <cell r="G310">
            <v>1000</v>
          </cell>
          <cell r="H310">
            <v>1200</v>
          </cell>
          <cell r="K310" t="str">
            <v>Remuneraciones al personal de carácter transitorio</v>
          </cell>
          <cell r="L310">
            <v>0</v>
          </cell>
          <cell r="M310">
            <v>0</v>
          </cell>
          <cell r="N310">
            <v>0</v>
          </cell>
          <cell r="O310">
            <v>18963790.41</v>
          </cell>
          <cell r="P310">
            <v>0</v>
          </cell>
          <cell r="Q310">
            <v>18963790.41</v>
          </cell>
          <cell r="R310">
            <v>18963790.41</v>
          </cell>
        </row>
        <row r="311">
          <cell r="A311">
            <v>3</v>
          </cell>
          <cell r="B311">
            <v>2017</v>
          </cell>
          <cell r="C311">
            <v>8300</v>
          </cell>
          <cell r="D311">
            <v>2</v>
          </cell>
          <cell r="E311">
            <v>2</v>
          </cell>
          <cell r="F311">
            <v>2</v>
          </cell>
          <cell r="G311">
            <v>1000</v>
          </cell>
          <cell r="H311">
            <v>1200</v>
          </cell>
          <cell r="I311">
            <v>121</v>
          </cell>
          <cell r="K311" t="str">
            <v>Honorarios asimilables a salarios</v>
          </cell>
          <cell r="L311">
            <v>0</v>
          </cell>
          <cell r="M311">
            <v>0</v>
          </cell>
          <cell r="N311">
            <v>0</v>
          </cell>
          <cell r="O311">
            <v>18963790.41</v>
          </cell>
          <cell r="P311">
            <v>0</v>
          </cell>
          <cell r="Q311">
            <v>18963790.41</v>
          </cell>
          <cell r="R311">
            <v>18963790.41</v>
          </cell>
        </row>
        <row r="312">
          <cell r="A312">
            <v>4</v>
          </cell>
          <cell r="B312">
            <v>2017</v>
          </cell>
          <cell r="C312">
            <v>8300</v>
          </cell>
          <cell r="D312">
            <v>2</v>
          </cell>
          <cell r="E312">
            <v>2</v>
          </cell>
          <cell r="F312">
            <v>2</v>
          </cell>
          <cell r="G312">
            <v>1000</v>
          </cell>
          <cell r="H312">
            <v>1200</v>
          </cell>
          <cell r="I312">
            <v>121</v>
          </cell>
          <cell r="J312">
            <v>1</v>
          </cell>
          <cell r="K312" t="str">
            <v>Honorarios</v>
          </cell>
          <cell r="L312">
            <v>0</v>
          </cell>
          <cell r="M312">
            <v>0</v>
          </cell>
          <cell r="N312">
            <v>0</v>
          </cell>
          <cell r="O312">
            <v>18963790.41</v>
          </cell>
          <cell r="P312">
            <v>0</v>
          </cell>
          <cell r="Q312">
            <v>18963790.41</v>
          </cell>
          <cell r="R312">
            <v>18963790.41</v>
          </cell>
          <cell r="S312" t="str">
            <v>Persona</v>
          </cell>
          <cell r="T312">
            <v>120</v>
          </cell>
          <cell r="V312" t="str">
            <v>AE</v>
          </cell>
        </row>
        <row r="313">
          <cell r="A313">
            <v>5</v>
          </cell>
          <cell r="B313">
            <v>2017</v>
          </cell>
          <cell r="C313">
            <v>8300</v>
          </cell>
          <cell r="D313">
            <v>2</v>
          </cell>
          <cell r="E313">
            <v>2</v>
          </cell>
          <cell r="F313">
            <v>2</v>
          </cell>
          <cell r="G313">
            <v>1000</v>
          </cell>
          <cell r="H313">
            <v>1200</v>
          </cell>
          <cell r="I313">
            <v>122</v>
          </cell>
          <cell r="K313" t="str">
            <v>Sueldos base al personal eventual</v>
          </cell>
          <cell r="L313">
            <v>0</v>
          </cell>
          <cell r="M313">
            <v>0</v>
          </cell>
          <cell r="N313">
            <v>0</v>
          </cell>
          <cell r="O313">
            <v>0</v>
          </cell>
          <cell r="P313">
            <v>0</v>
          </cell>
          <cell r="Q313">
            <v>0</v>
          </cell>
          <cell r="R313">
            <v>0</v>
          </cell>
        </row>
        <row r="314">
          <cell r="A314">
            <v>6</v>
          </cell>
          <cell r="B314">
            <v>2017</v>
          </cell>
          <cell r="C314">
            <v>8300</v>
          </cell>
          <cell r="D314">
            <v>2</v>
          </cell>
          <cell r="E314">
            <v>2</v>
          </cell>
          <cell r="F314">
            <v>2</v>
          </cell>
          <cell r="G314">
            <v>1000</v>
          </cell>
          <cell r="H314">
            <v>1200</v>
          </cell>
          <cell r="I314">
            <v>122</v>
          </cell>
          <cell r="J314">
            <v>1</v>
          </cell>
          <cell r="K314" t="str">
            <v>Sueldo base al personal eventual</v>
          </cell>
          <cell r="L314">
            <v>0</v>
          </cell>
          <cell r="M314">
            <v>0</v>
          </cell>
          <cell r="N314">
            <v>0</v>
          </cell>
          <cell r="O314">
            <v>0</v>
          </cell>
          <cell r="P314">
            <v>0</v>
          </cell>
          <cell r="Q314">
            <v>0</v>
          </cell>
          <cell r="R314">
            <v>0</v>
          </cell>
          <cell r="S314" t="str">
            <v>Persona</v>
          </cell>
          <cell r="V314" t="str">
            <v>AE</v>
          </cell>
        </row>
        <row r="315">
          <cell r="A315">
            <v>7</v>
          </cell>
          <cell r="B315">
            <v>2017</v>
          </cell>
          <cell r="C315">
            <v>8300</v>
          </cell>
          <cell r="D315">
            <v>2</v>
          </cell>
          <cell r="E315">
            <v>2</v>
          </cell>
          <cell r="F315">
            <v>2</v>
          </cell>
          <cell r="G315">
            <v>1000</v>
          </cell>
          <cell r="H315">
            <v>1300</v>
          </cell>
          <cell r="K315" t="str">
            <v>Remuneraciones adicionales y especiales</v>
          </cell>
          <cell r="L315">
            <v>0</v>
          </cell>
          <cell r="M315">
            <v>0</v>
          </cell>
          <cell r="N315">
            <v>0</v>
          </cell>
          <cell r="O315">
            <v>2780028.71</v>
          </cell>
          <cell r="P315">
            <v>0</v>
          </cell>
          <cell r="Q315">
            <v>2780028.71</v>
          </cell>
          <cell r="R315">
            <v>2780028.71</v>
          </cell>
        </row>
        <row r="316">
          <cell r="A316">
            <v>8</v>
          </cell>
          <cell r="B316">
            <v>2017</v>
          </cell>
          <cell r="C316">
            <v>8300</v>
          </cell>
          <cell r="D316">
            <v>2</v>
          </cell>
          <cell r="E316">
            <v>2</v>
          </cell>
          <cell r="F316">
            <v>2</v>
          </cell>
          <cell r="G316">
            <v>1000</v>
          </cell>
          <cell r="H316">
            <v>1300</v>
          </cell>
          <cell r="I316">
            <v>132</v>
          </cell>
          <cell r="K316" t="str">
            <v>Primas de vacaciones, dominical y gratificación de fin de año</v>
          </cell>
          <cell r="L316">
            <v>0</v>
          </cell>
          <cell r="M316">
            <v>0</v>
          </cell>
          <cell r="N316">
            <v>0</v>
          </cell>
          <cell r="O316">
            <v>1619264.03</v>
          </cell>
          <cell r="P316">
            <v>0</v>
          </cell>
          <cell r="Q316">
            <v>1619264.03</v>
          </cell>
          <cell r="R316">
            <v>1619264.03</v>
          </cell>
        </row>
        <row r="317">
          <cell r="A317">
            <v>9</v>
          </cell>
          <cell r="B317">
            <v>2017</v>
          </cell>
          <cell r="C317">
            <v>8300</v>
          </cell>
          <cell r="D317">
            <v>2</v>
          </cell>
          <cell r="E317">
            <v>2</v>
          </cell>
          <cell r="F317">
            <v>2</v>
          </cell>
          <cell r="G317">
            <v>1000</v>
          </cell>
          <cell r="H317">
            <v>1300</v>
          </cell>
          <cell r="I317">
            <v>132</v>
          </cell>
          <cell r="J317">
            <v>1</v>
          </cell>
          <cell r="K317" t="str">
            <v>Prima de vacaciones y dominical</v>
          </cell>
          <cell r="L317">
            <v>0</v>
          </cell>
          <cell r="M317">
            <v>0</v>
          </cell>
          <cell r="N317">
            <v>0</v>
          </cell>
          <cell r="O317">
            <v>0</v>
          </cell>
          <cell r="P317">
            <v>0</v>
          </cell>
          <cell r="Q317">
            <v>0</v>
          </cell>
          <cell r="R317">
            <v>0</v>
          </cell>
          <cell r="S317" t="str">
            <v>Persona</v>
          </cell>
          <cell r="V317" t="str">
            <v>AE</v>
          </cell>
        </row>
        <row r="318">
          <cell r="A318">
            <v>10</v>
          </cell>
          <cell r="B318">
            <v>2017</v>
          </cell>
          <cell r="C318">
            <v>8300</v>
          </cell>
          <cell r="D318">
            <v>2</v>
          </cell>
          <cell r="E318">
            <v>2</v>
          </cell>
          <cell r="F318">
            <v>2</v>
          </cell>
          <cell r="G318">
            <v>1000</v>
          </cell>
          <cell r="H318">
            <v>1300</v>
          </cell>
          <cell r="I318">
            <v>132</v>
          </cell>
          <cell r="J318">
            <v>2</v>
          </cell>
          <cell r="K318" t="str">
            <v>Aguinaldo o gratificación de fin de año</v>
          </cell>
          <cell r="L318">
            <v>0</v>
          </cell>
          <cell r="M318">
            <v>0</v>
          </cell>
          <cell r="N318">
            <v>0</v>
          </cell>
          <cell r="O318">
            <v>1619264.03</v>
          </cell>
          <cell r="P318">
            <v>0</v>
          </cell>
          <cell r="Q318">
            <v>1619264.03</v>
          </cell>
          <cell r="R318">
            <v>1619264.03</v>
          </cell>
          <cell r="S318" t="str">
            <v>Persona</v>
          </cell>
          <cell r="T318">
            <v>120</v>
          </cell>
          <cell r="V318" t="str">
            <v>AE</v>
          </cell>
        </row>
        <row r="319">
          <cell r="A319">
            <v>11</v>
          </cell>
          <cell r="B319">
            <v>2017</v>
          </cell>
          <cell r="C319">
            <v>8300</v>
          </cell>
          <cell r="D319">
            <v>2</v>
          </cell>
          <cell r="E319">
            <v>2</v>
          </cell>
          <cell r="F319">
            <v>2</v>
          </cell>
          <cell r="G319">
            <v>1000</v>
          </cell>
          <cell r="H319">
            <v>1300</v>
          </cell>
          <cell r="I319">
            <v>134</v>
          </cell>
          <cell r="K319" t="str">
            <v>Compensaciones</v>
          </cell>
          <cell r="L319">
            <v>0</v>
          </cell>
          <cell r="M319">
            <v>0</v>
          </cell>
          <cell r="N319">
            <v>0</v>
          </cell>
          <cell r="O319">
            <v>1160764.68</v>
          </cell>
          <cell r="P319">
            <v>0</v>
          </cell>
          <cell r="Q319">
            <v>1160764.68</v>
          </cell>
          <cell r="R319">
            <v>1160764.68</v>
          </cell>
        </row>
        <row r="320">
          <cell r="A320">
            <v>12</v>
          </cell>
          <cell r="B320">
            <v>2017</v>
          </cell>
          <cell r="C320">
            <v>8300</v>
          </cell>
          <cell r="D320">
            <v>2</v>
          </cell>
          <cell r="E320">
            <v>2</v>
          </cell>
          <cell r="F320">
            <v>2</v>
          </cell>
          <cell r="G320">
            <v>1000</v>
          </cell>
          <cell r="H320">
            <v>1300</v>
          </cell>
          <cell r="I320">
            <v>134</v>
          </cell>
          <cell r="J320">
            <v>1</v>
          </cell>
          <cell r="K320" t="str">
            <v>Compensaciones por servicios eventuales</v>
          </cell>
          <cell r="L320">
            <v>0</v>
          </cell>
          <cell r="M320">
            <v>0</v>
          </cell>
          <cell r="N320">
            <v>0</v>
          </cell>
          <cell r="O320">
            <v>0</v>
          </cell>
          <cell r="P320">
            <v>0</v>
          </cell>
          <cell r="Q320">
            <v>0</v>
          </cell>
          <cell r="R320">
            <v>0</v>
          </cell>
          <cell r="S320" t="str">
            <v>Persona</v>
          </cell>
          <cell r="V320" t="str">
            <v>AE</v>
          </cell>
        </row>
        <row r="321">
          <cell r="A321">
            <v>13</v>
          </cell>
          <cell r="B321">
            <v>2017</v>
          </cell>
          <cell r="C321">
            <v>8300</v>
          </cell>
          <cell r="D321">
            <v>2</v>
          </cell>
          <cell r="E321">
            <v>2</v>
          </cell>
          <cell r="F321">
            <v>2</v>
          </cell>
          <cell r="G321">
            <v>1000</v>
          </cell>
          <cell r="H321">
            <v>1300</v>
          </cell>
          <cell r="I321">
            <v>134</v>
          </cell>
          <cell r="J321">
            <v>2</v>
          </cell>
          <cell r="K321" t="str">
            <v>Compensaciones adicionales por servicios especiales</v>
          </cell>
          <cell r="L321">
            <v>0</v>
          </cell>
          <cell r="M321">
            <v>0</v>
          </cell>
          <cell r="N321">
            <v>0</v>
          </cell>
          <cell r="O321">
            <v>1160764.68</v>
          </cell>
          <cell r="P321">
            <v>0</v>
          </cell>
          <cell r="Q321">
            <v>1160764.68</v>
          </cell>
          <cell r="R321">
            <v>1160764.68</v>
          </cell>
          <cell r="S321" t="str">
            <v>Persona</v>
          </cell>
          <cell r="T321">
            <v>98</v>
          </cell>
          <cell r="V321" t="str">
            <v>AE</v>
          </cell>
        </row>
        <row r="322">
          <cell r="A322">
            <v>14</v>
          </cell>
          <cell r="B322">
            <v>2017</v>
          </cell>
          <cell r="C322">
            <v>8300</v>
          </cell>
          <cell r="D322">
            <v>2</v>
          </cell>
          <cell r="E322">
            <v>2</v>
          </cell>
          <cell r="F322">
            <v>2</v>
          </cell>
          <cell r="G322">
            <v>2000</v>
          </cell>
          <cell r="K322" t="str">
            <v>MATERIALES Y SUMINISTROS</v>
          </cell>
          <cell r="L322">
            <v>0</v>
          </cell>
          <cell r="M322">
            <v>0</v>
          </cell>
          <cell r="N322">
            <v>0</v>
          </cell>
          <cell r="O322">
            <v>357863.32</v>
          </cell>
          <cell r="P322">
            <v>0</v>
          </cell>
          <cell r="Q322">
            <v>357863.32</v>
          </cell>
          <cell r="R322">
            <v>357863.32</v>
          </cell>
          <cell r="S322" t="str">
            <v xml:space="preserve"> </v>
          </cell>
        </row>
        <row r="323">
          <cell r="A323">
            <v>15</v>
          </cell>
          <cell r="B323">
            <v>2017</v>
          </cell>
          <cell r="C323">
            <v>8300</v>
          </cell>
          <cell r="D323">
            <v>2</v>
          </cell>
          <cell r="E323">
            <v>2</v>
          </cell>
          <cell r="F323">
            <v>2</v>
          </cell>
          <cell r="G323">
            <v>2000</v>
          </cell>
          <cell r="H323">
            <v>2100</v>
          </cell>
          <cell r="K323" t="str">
            <v>Materiales de administración, emisión de documentos y artículos oficiales</v>
          </cell>
          <cell r="L323">
            <v>0</v>
          </cell>
          <cell r="M323">
            <v>0</v>
          </cell>
          <cell r="N323">
            <v>0</v>
          </cell>
          <cell r="O323">
            <v>0</v>
          </cell>
          <cell r="P323">
            <v>0</v>
          </cell>
          <cell r="Q323">
            <v>0</v>
          </cell>
          <cell r="R323">
            <v>0</v>
          </cell>
        </row>
        <row r="324">
          <cell r="A324">
            <v>16</v>
          </cell>
          <cell r="B324">
            <v>2017</v>
          </cell>
          <cell r="C324">
            <v>8300</v>
          </cell>
          <cell r="D324">
            <v>2</v>
          </cell>
          <cell r="E324">
            <v>2</v>
          </cell>
          <cell r="F324">
            <v>2</v>
          </cell>
          <cell r="G324">
            <v>2000</v>
          </cell>
          <cell r="H324">
            <v>2100</v>
          </cell>
          <cell r="I324">
            <v>211</v>
          </cell>
          <cell r="K324" t="str">
            <v>Materiales, útiles y equipos menores de oficina</v>
          </cell>
          <cell r="L324">
            <v>0</v>
          </cell>
          <cell r="M324">
            <v>0</v>
          </cell>
          <cell r="N324">
            <v>0</v>
          </cell>
          <cell r="O324">
            <v>0</v>
          </cell>
          <cell r="P324">
            <v>0</v>
          </cell>
          <cell r="Q324">
            <v>0</v>
          </cell>
          <cell r="R324">
            <v>0</v>
          </cell>
        </row>
        <row r="325">
          <cell r="A325">
            <v>17</v>
          </cell>
          <cell r="B325">
            <v>2017</v>
          </cell>
          <cell r="C325">
            <v>8300</v>
          </cell>
          <cell r="D325">
            <v>2</v>
          </cell>
          <cell r="E325">
            <v>2</v>
          </cell>
          <cell r="F325">
            <v>2</v>
          </cell>
          <cell r="G325">
            <v>2000</v>
          </cell>
          <cell r="H325">
            <v>2100</v>
          </cell>
          <cell r="I325">
            <v>211</v>
          </cell>
          <cell r="J325">
            <v>1</v>
          </cell>
          <cell r="K325" t="str">
            <v>Materiales y útiles de oficina</v>
          </cell>
          <cell r="L325">
            <v>0</v>
          </cell>
          <cell r="M325">
            <v>0</v>
          </cell>
          <cell r="N325">
            <v>0</v>
          </cell>
          <cell r="O325">
            <v>0</v>
          </cell>
          <cell r="P325">
            <v>0</v>
          </cell>
          <cell r="Q325">
            <v>0</v>
          </cell>
          <cell r="R325">
            <v>0</v>
          </cell>
          <cell r="S325" t="str">
            <v>Pieza</v>
          </cell>
          <cell r="V325" t="str">
            <v>AE</v>
          </cell>
        </row>
        <row r="326">
          <cell r="A326">
            <v>18</v>
          </cell>
          <cell r="B326">
            <v>2017</v>
          </cell>
          <cell r="C326">
            <v>8300</v>
          </cell>
          <cell r="D326">
            <v>2</v>
          </cell>
          <cell r="E326">
            <v>2</v>
          </cell>
          <cell r="F326">
            <v>2</v>
          </cell>
          <cell r="G326">
            <v>2000</v>
          </cell>
          <cell r="H326">
            <v>2100</v>
          </cell>
          <cell r="I326">
            <v>212</v>
          </cell>
          <cell r="K326" t="str">
            <v>Materiales y útiles de impresión y reproducción</v>
          </cell>
          <cell r="L326">
            <v>0</v>
          </cell>
          <cell r="M326">
            <v>0</v>
          </cell>
          <cell r="N326">
            <v>0</v>
          </cell>
          <cell r="O326">
            <v>0</v>
          </cell>
          <cell r="P326">
            <v>0</v>
          </cell>
          <cell r="Q326">
            <v>0</v>
          </cell>
          <cell r="R326">
            <v>0</v>
          </cell>
        </row>
        <row r="327">
          <cell r="A327">
            <v>19</v>
          </cell>
          <cell r="B327">
            <v>2017</v>
          </cell>
          <cell r="C327">
            <v>8300</v>
          </cell>
          <cell r="D327">
            <v>2</v>
          </cell>
          <cell r="E327">
            <v>2</v>
          </cell>
          <cell r="F327">
            <v>2</v>
          </cell>
          <cell r="G327">
            <v>2000</v>
          </cell>
          <cell r="H327">
            <v>2100</v>
          </cell>
          <cell r="I327">
            <v>212</v>
          </cell>
          <cell r="J327">
            <v>1</v>
          </cell>
          <cell r="K327" t="str">
            <v>Materiales y útiles de impresión y reproducción</v>
          </cell>
          <cell r="L327">
            <v>0</v>
          </cell>
          <cell r="M327">
            <v>0</v>
          </cell>
          <cell r="N327">
            <v>0</v>
          </cell>
          <cell r="O327">
            <v>0</v>
          </cell>
          <cell r="P327">
            <v>0</v>
          </cell>
          <cell r="Q327">
            <v>0</v>
          </cell>
          <cell r="R327">
            <v>0</v>
          </cell>
          <cell r="S327" t="str">
            <v>Pieza/Lote</v>
          </cell>
          <cell r="V327" t="str">
            <v>AE</v>
          </cell>
        </row>
        <row r="328">
          <cell r="A328">
            <v>20</v>
          </cell>
          <cell r="B328">
            <v>2017</v>
          </cell>
          <cell r="C328">
            <v>8300</v>
          </cell>
          <cell r="D328">
            <v>2</v>
          </cell>
          <cell r="E328">
            <v>2</v>
          </cell>
          <cell r="F328">
            <v>2</v>
          </cell>
          <cell r="G328">
            <v>2000</v>
          </cell>
          <cell r="H328">
            <v>2100</v>
          </cell>
          <cell r="I328">
            <v>214</v>
          </cell>
          <cell r="K328" t="str">
            <v>Materiales, útiles y equipos menores de tecnologías de la información y comunicaciones</v>
          </cell>
          <cell r="L328">
            <v>0</v>
          </cell>
          <cell r="M328">
            <v>0</v>
          </cell>
          <cell r="N328">
            <v>0</v>
          </cell>
          <cell r="O328">
            <v>0</v>
          </cell>
          <cell r="P328">
            <v>0</v>
          </cell>
          <cell r="Q328">
            <v>0</v>
          </cell>
          <cell r="R328">
            <v>0</v>
          </cell>
        </row>
        <row r="329">
          <cell r="A329">
            <v>21</v>
          </cell>
          <cell r="B329">
            <v>2017</v>
          </cell>
          <cell r="C329">
            <v>8300</v>
          </cell>
          <cell r="D329">
            <v>2</v>
          </cell>
          <cell r="E329">
            <v>2</v>
          </cell>
          <cell r="F329">
            <v>2</v>
          </cell>
          <cell r="G329">
            <v>2000</v>
          </cell>
          <cell r="H329">
            <v>2100</v>
          </cell>
          <cell r="I329">
            <v>214</v>
          </cell>
          <cell r="J329">
            <v>1</v>
          </cell>
          <cell r="K329" t="str">
            <v>Materiales y útiles para el procesamiento en equipos y bienes informáticos</v>
          </cell>
          <cell r="L329">
            <v>0</v>
          </cell>
          <cell r="M329">
            <v>0</v>
          </cell>
          <cell r="N329">
            <v>0</v>
          </cell>
          <cell r="O329">
            <v>0</v>
          </cell>
          <cell r="P329">
            <v>0</v>
          </cell>
          <cell r="Q329">
            <v>0</v>
          </cell>
          <cell r="R329">
            <v>0</v>
          </cell>
          <cell r="S329" t="str">
            <v>Pieza</v>
          </cell>
          <cell r="V329" t="str">
            <v>AE</v>
          </cell>
        </row>
        <row r="330">
          <cell r="A330">
            <v>22</v>
          </cell>
          <cell r="B330">
            <v>2017</v>
          </cell>
          <cell r="C330">
            <v>8300</v>
          </cell>
          <cell r="D330">
            <v>2</v>
          </cell>
          <cell r="E330">
            <v>2</v>
          </cell>
          <cell r="F330">
            <v>2</v>
          </cell>
          <cell r="G330">
            <v>2000</v>
          </cell>
          <cell r="H330">
            <v>2100</v>
          </cell>
          <cell r="I330">
            <v>215</v>
          </cell>
          <cell r="K330" t="str">
            <v>Material impreso e información digital</v>
          </cell>
          <cell r="L330">
            <v>0</v>
          </cell>
          <cell r="M330">
            <v>0</v>
          </cell>
          <cell r="N330">
            <v>0</v>
          </cell>
          <cell r="O330">
            <v>0</v>
          </cell>
          <cell r="P330">
            <v>0</v>
          </cell>
          <cell r="Q330">
            <v>0</v>
          </cell>
          <cell r="R330">
            <v>0</v>
          </cell>
        </row>
        <row r="331">
          <cell r="A331">
            <v>23</v>
          </cell>
          <cell r="B331">
            <v>2017</v>
          </cell>
          <cell r="C331">
            <v>8300</v>
          </cell>
          <cell r="D331">
            <v>2</v>
          </cell>
          <cell r="E331">
            <v>2</v>
          </cell>
          <cell r="F331">
            <v>2</v>
          </cell>
          <cell r="G331">
            <v>2000</v>
          </cell>
          <cell r="H331">
            <v>2100</v>
          </cell>
          <cell r="I331">
            <v>215</v>
          </cell>
          <cell r="J331">
            <v>1</v>
          </cell>
          <cell r="K331" t="str">
            <v>Material de apoyo informativo</v>
          </cell>
          <cell r="L331">
            <v>0</v>
          </cell>
          <cell r="M331">
            <v>0</v>
          </cell>
          <cell r="N331">
            <v>0</v>
          </cell>
          <cell r="O331">
            <v>0</v>
          </cell>
          <cell r="P331">
            <v>0</v>
          </cell>
          <cell r="Q331">
            <v>0</v>
          </cell>
          <cell r="R331">
            <v>0</v>
          </cell>
          <cell r="S331" t="str">
            <v>Pieza</v>
          </cell>
          <cell r="V331" t="str">
            <v>AE</v>
          </cell>
        </row>
        <row r="332">
          <cell r="A332">
            <v>24</v>
          </cell>
          <cell r="B332">
            <v>2017</v>
          </cell>
          <cell r="C332">
            <v>8300</v>
          </cell>
          <cell r="D332">
            <v>2</v>
          </cell>
          <cell r="E332">
            <v>2</v>
          </cell>
          <cell r="F332">
            <v>2</v>
          </cell>
          <cell r="G332">
            <v>2000</v>
          </cell>
          <cell r="H332">
            <v>2100</v>
          </cell>
          <cell r="I332">
            <v>217</v>
          </cell>
          <cell r="K332" t="str">
            <v>Materiales, útiles de enseñanza</v>
          </cell>
          <cell r="L332">
            <v>0</v>
          </cell>
          <cell r="M332">
            <v>0</v>
          </cell>
          <cell r="N332">
            <v>0</v>
          </cell>
          <cell r="O332">
            <v>0</v>
          </cell>
          <cell r="P332">
            <v>0</v>
          </cell>
          <cell r="Q332">
            <v>0</v>
          </cell>
          <cell r="R332">
            <v>0</v>
          </cell>
        </row>
        <row r="333">
          <cell r="A333">
            <v>25</v>
          </cell>
          <cell r="B333">
            <v>2017</v>
          </cell>
          <cell r="C333">
            <v>8300</v>
          </cell>
          <cell r="D333">
            <v>2</v>
          </cell>
          <cell r="E333">
            <v>2</v>
          </cell>
          <cell r="F333">
            <v>2</v>
          </cell>
          <cell r="G333">
            <v>2000</v>
          </cell>
          <cell r="H333">
            <v>2100</v>
          </cell>
          <cell r="I333">
            <v>217</v>
          </cell>
          <cell r="J333">
            <v>1</v>
          </cell>
          <cell r="K333" t="str">
            <v>Materiales y útiles de enseñanza</v>
          </cell>
          <cell r="L333">
            <v>0</v>
          </cell>
          <cell r="M333">
            <v>0</v>
          </cell>
          <cell r="N333">
            <v>0</v>
          </cell>
          <cell r="O333">
            <v>0</v>
          </cell>
          <cell r="P333">
            <v>0</v>
          </cell>
          <cell r="Q333">
            <v>0</v>
          </cell>
          <cell r="R333">
            <v>0</v>
          </cell>
          <cell r="S333" t="str">
            <v>Pieza</v>
          </cell>
          <cell r="V333" t="str">
            <v>AE</v>
          </cell>
        </row>
        <row r="334">
          <cell r="A334">
            <v>26</v>
          </cell>
          <cell r="B334">
            <v>2017</v>
          </cell>
          <cell r="C334">
            <v>8300</v>
          </cell>
          <cell r="D334">
            <v>2</v>
          </cell>
          <cell r="E334">
            <v>2</v>
          </cell>
          <cell r="F334">
            <v>2</v>
          </cell>
          <cell r="G334">
            <v>2000</v>
          </cell>
          <cell r="H334">
            <v>2500</v>
          </cell>
          <cell r="K334" t="str">
            <v>Productos Químicos, Farmacéuticos y de Laboratorio</v>
          </cell>
          <cell r="L334">
            <v>0</v>
          </cell>
          <cell r="M334">
            <v>0</v>
          </cell>
          <cell r="N334">
            <v>0</v>
          </cell>
          <cell r="O334">
            <v>0</v>
          </cell>
          <cell r="P334">
            <v>0</v>
          </cell>
          <cell r="Q334">
            <v>0</v>
          </cell>
          <cell r="R334">
            <v>0</v>
          </cell>
        </row>
        <row r="335">
          <cell r="A335">
            <v>27</v>
          </cell>
          <cell r="B335">
            <v>2017</v>
          </cell>
          <cell r="C335">
            <v>8300</v>
          </cell>
          <cell r="D335">
            <v>2</v>
          </cell>
          <cell r="E335">
            <v>2</v>
          </cell>
          <cell r="F335">
            <v>2</v>
          </cell>
          <cell r="G335">
            <v>2000</v>
          </cell>
          <cell r="H335">
            <v>2500</v>
          </cell>
          <cell r="I335">
            <v>251</v>
          </cell>
          <cell r="K335" t="str">
            <v>Productos químicos básicos</v>
          </cell>
          <cell r="L335">
            <v>0</v>
          </cell>
          <cell r="M335">
            <v>0</v>
          </cell>
          <cell r="N335">
            <v>0</v>
          </cell>
          <cell r="O335">
            <v>0</v>
          </cell>
          <cell r="P335">
            <v>0</v>
          </cell>
          <cell r="Q335">
            <v>0</v>
          </cell>
          <cell r="R335">
            <v>0</v>
          </cell>
        </row>
        <row r="336">
          <cell r="A336">
            <v>28</v>
          </cell>
          <cell r="B336">
            <v>2017</v>
          </cell>
          <cell r="C336">
            <v>8300</v>
          </cell>
          <cell r="D336">
            <v>2</v>
          </cell>
          <cell r="E336">
            <v>2</v>
          </cell>
          <cell r="F336">
            <v>2</v>
          </cell>
          <cell r="G336">
            <v>2000</v>
          </cell>
          <cell r="H336">
            <v>2500</v>
          </cell>
          <cell r="I336">
            <v>251</v>
          </cell>
          <cell r="J336">
            <v>1</v>
          </cell>
          <cell r="K336" t="str">
            <v>Productos químicos básicos</v>
          </cell>
          <cell r="L336">
            <v>0</v>
          </cell>
          <cell r="M336">
            <v>0</v>
          </cell>
          <cell r="N336">
            <v>0</v>
          </cell>
          <cell r="O336">
            <v>0</v>
          </cell>
          <cell r="P336">
            <v>0</v>
          </cell>
          <cell r="Q336">
            <v>0</v>
          </cell>
          <cell r="R336">
            <v>0</v>
          </cell>
          <cell r="S336" t="str">
            <v>Lote</v>
          </cell>
          <cell r="V336" t="str">
            <v>FC</v>
          </cell>
        </row>
        <row r="337">
          <cell r="A337">
            <v>29</v>
          </cell>
          <cell r="B337">
            <v>2017</v>
          </cell>
          <cell r="C337">
            <v>8300</v>
          </cell>
          <cell r="D337">
            <v>2</v>
          </cell>
          <cell r="E337">
            <v>2</v>
          </cell>
          <cell r="F337">
            <v>2</v>
          </cell>
          <cell r="G337">
            <v>2000</v>
          </cell>
          <cell r="H337">
            <v>2500</v>
          </cell>
          <cell r="I337">
            <v>254</v>
          </cell>
          <cell r="K337" t="str">
            <v>Materiales, accesorios y suministros médicos</v>
          </cell>
          <cell r="L337">
            <v>0</v>
          </cell>
          <cell r="M337">
            <v>0</v>
          </cell>
          <cell r="N337">
            <v>0</v>
          </cell>
          <cell r="O337">
            <v>0</v>
          </cell>
          <cell r="P337">
            <v>0</v>
          </cell>
          <cell r="Q337">
            <v>0</v>
          </cell>
          <cell r="R337">
            <v>0</v>
          </cell>
        </row>
        <row r="338">
          <cell r="A338">
            <v>30</v>
          </cell>
          <cell r="B338">
            <v>2017</v>
          </cell>
          <cell r="C338">
            <v>8300</v>
          </cell>
          <cell r="D338">
            <v>2</v>
          </cell>
          <cell r="E338">
            <v>2</v>
          </cell>
          <cell r="F338">
            <v>2</v>
          </cell>
          <cell r="G338">
            <v>2000</v>
          </cell>
          <cell r="H338">
            <v>2500</v>
          </cell>
          <cell r="I338">
            <v>254</v>
          </cell>
          <cell r="J338">
            <v>1</v>
          </cell>
          <cell r="K338" t="str">
            <v>Materiales, accesorios y suministros médicos</v>
          </cell>
          <cell r="L338">
            <v>0</v>
          </cell>
          <cell r="M338">
            <v>0</v>
          </cell>
          <cell r="N338">
            <v>0</v>
          </cell>
          <cell r="O338">
            <v>0</v>
          </cell>
          <cell r="P338">
            <v>0</v>
          </cell>
          <cell r="Q338">
            <v>0</v>
          </cell>
          <cell r="R338">
            <v>0</v>
          </cell>
          <cell r="S338" t="str">
            <v>Lote</v>
          </cell>
          <cell r="V338" t="str">
            <v>FC</v>
          </cell>
        </row>
        <row r="339">
          <cell r="A339">
            <v>31</v>
          </cell>
          <cell r="B339">
            <v>2017</v>
          </cell>
          <cell r="C339">
            <v>8300</v>
          </cell>
          <cell r="D339">
            <v>2</v>
          </cell>
          <cell r="E339">
            <v>2</v>
          </cell>
          <cell r="F339">
            <v>2</v>
          </cell>
          <cell r="G339">
            <v>2000</v>
          </cell>
          <cell r="H339">
            <v>2500</v>
          </cell>
          <cell r="I339">
            <v>255</v>
          </cell>
          <cell r="K339" t="str">
            <v>Materiales, accesorios y suministros de laboratorio</v>
          </cell>
          <cell r="L339">
            <v>0</v>
          </cell>
          <cell r="M339">
            <v>0</v>
          </cell>
          <cell r="N339">
            <v>0</v>
          </cell>
          <cell r="O339">
            <v>0</v>
          </cell>
          <cell r="P339">
            <v>0</v>
          </cell>
          <cell r="Q339">
            <v>0</v>
          </cell>
          <cell r="R339">
            <v>0</v>
          </cell>
        </row>
        <row r="340">
          <cell r="A340">
            <v>32</v>
          </cell>
          <cell r="B340">
            <v>2017</v>
          </cell>
          <cell r="C340">
            <v>8300</v>
          </cell>
          <cell r="D340">
            <v>2</v>
          </cell>
          <cell r="E340">
            <v>2</v>
          </cell>
          <cell r="F340">
            <v>2</v>
          </cell>
          <cell r="G340">
            <v>2000</v>
          </cell>
          <cell r="H340">
            <v>2500</v>
          </cell>
          <cell r="I340">
            <v>255</v>
          </cell>
          <cell r="J340">
            <v>1</v>
          </cell>
          <cell r="K340" t="str">
            <v>Materiales, accesorios y suministros de laboratorio</v>
          </cell>
          <cell r="L340">
            <v>0</v>
          </cell>
          <cell r="M340">
            <v>0</v>
          </cell>
          <cell r="N340">
            <v>0</v>
          </cell>
          <cell r="O340">
            <v>0</v>
          </cell>
          <cell r="P340">
            <v>0</v>
          </cell>
          <cell r="Q340">
            <v>0</v>
          </cell>
          <cell r="R340">
            <v>0</v>
          </cell>
          <cell r="S340" t="str">
            <v>Lote</v>
          </cell>
          <cell r="V340" t="str">
            <v>FC</v>
          </cell>
        </row>
        <row r="341">
          <cell r="A341">
            <v>33</v>
          </cell>
          <cell r="B341">
            <v>2017</v>
          </cell>
          <cell r="C341">
            <v>8300</v>
          </cell>
          <cell r="D341">
            <v>2</v>
          </cell>
          <cell r="E341">
            <v>2</v>
          </cell>
          <cell r="F341">
            <v>2</v>
          </cell>
          <cell r="G341">
            <v>2000</v>
          </cell>
          <cell r="H341">
            <v>2500</v>
          </cell>
          <cell r="I341">
            <v>259</v>
          </cell>
          <cell r="K341" t="str">
            <v>Otros productos químicos</v>
          </cell>
          <cell r="L341">
            <v>0</v>
          </cell>
          <cell r="M341">
            <v>0</v>
          </cell>
          <cell r="N341">
            <v>0</v>
          </cell>
          <cell r="O341">
            <v>0</v>
          </cell>
          <cell r="P341">
            <v>0</v>
          </cell>
          <cell r="Q341">
            <v>0</v>
          </cell>
          <cell r="R341">
            <v>0</v>
          </cell>
        </row>
        <row r="342">
          <cell r="A342">
            <v>34</v>
          </cell>
          <cell r="B342">
            <v>2017</v>
          </cell>
          <cell r="C342">
            <v>8300</v>
          </cell>
          <cell r="D342">
            <v>2</v>
          </cell>
          <cell r="E342">
            <v>2</v>
          </cell>
          <cell r="F342">
            <v>2</v>
          </cell>
          <cell r="G342">
            <v>2000</v>
          </cell>
          <cell r="H342">
            <v>2500</v>
          </cell>
          <cell r="I342">
            <v>259</v>
          </cell>
          <cell r="J342">
            <v>1</v>
          </cell>
          <cell r="K342" t="str">
            <v>Otros productos químicos</v>
          </cell>
          <cell r="L342">
            <v>0</v>
          </cell>
          <cell r="M342">
            <v>0</v>
          </cell>
          <cell r="N342">
            <v>0</v>
          </cell>
          <cell r="O342">
            <v>0</v>
          </cell>
          <cell r="P342">
            <v>0</v>
          </cell>
          <cell r="Q342">
            <v>0</v>
          </cell>
          <cell r="R342">
            <v>0</v>
          </cell>
          <cell r="S342" t="str">
            <v>Lote</v>
          </cell>
          <cell r="V342" t="str">
            <v>FC</v>
          </cell>
        </row>
        <row r="343">
          <cell r="A343">
            <v>35</v>
          </cell>
          <cell r="B343">
            <v>2017</v>
          </cell>
          <cell r="C343">
            <v>8300</v>
          </cell>
          <cell r="D343">
            <v>2</v>
          </cell>
          <cell r="E343">
            <v>2</v>
          </cell>
          <cell r="F343">
            <v>2</v>
          </cell>
          <cell r="G343">
            <v>2000</v>
          </cell>
          <cell r="H343">
            <v>2600</v>
          </cell>
          <cell r="K343" t="str">
            <v xml:space="preserve"> Combustibles, lubricantes y aditivos</v>
          </cell>
          <cell r="L343">
            <v>0</v>
          </cell>
          <cell r="M343">
            <v>0</v>
          </cell>
          <cell r="N343">
            <v>0</v>
          </cell>
          <cell r="O343">
            <v>357863.32</v>
          </cell>
          <cell r="P343">
            <v>0</v>
          </cell>
          <cell r="Q343">
            <v>357863.32</v>
          </cell>
          <cell r="R343">
            <v>357863.32</v>
          </cell>
        </row>
        <row r="344">
          <cell r="A344">
            <v>36</v>
          </cell>
          <cell r="B344">
            <v>2017</v>
          </cell>
          <cell r="C344">
            <v>8300</v>
          </cell>
          <cell r="D344">
            <v>2</v>
          </cell>
          <cell r="E344">
            <v>2</v>
          </cell>
          <cell r="F344">
            <v>2</v>
          </cell>
          <cell r="G344">
            <v>2000</v>
          </cell>
          <cell r="H344">
            <v>2600</v>
          </cell>
          <cell r="I344">
            <v>261</v>
          </cell>
          <cell r="K344" t="str">
            <v>Combustibles, lubricantes y aditivos</v>
          </cell>
          <cell r="L344">
            <v>0</v>
          </cell>
          <cell r="M344">
            <v>0</v>
          </cell>
          <cell r="N344">
            <v>0</v>
          </cell>
          <cell r="O344">
            <v>357863.32</v>
          </cell>
          <cell r="P344">
            <v>0</v>
          </cell>
          <cell r="Q344">
            <v>357863.32</v>
          </cell>
          <cell r="R344">
            <v>357863.32</v>
          </cell>
        </row>
        <row r="345">
          <cell r="A345">
            <v>37</v>
          </cell>
          <cell r="B345">
            <v>2017</v>
          </cell>
          <cell r="C345">
            <v>8300</v>
          </cell>
          <cell r="D345">
            <v>2</v>
          </cell>
          <cell r="E345">
            <v>2</v>
          </cell>
          <cell r="F345">
            <v>2</v>
          </cell>
          <cell r="G345">
            <v>2000</v>
          </cell>
          <cell r="H345">
            <v>2600</v>
          </cell>
          <cell r="I345">
            <v>261</v>
          </cell>
          <cell r="J345">
            <v>1</v>
          </cell>
          <cell r="K345" t="str">
            <v>Gasolina y diésel</v>
          </cell>
          <cell r="L345">
            <v>0</v>
          </cell>
          <cell r="M345">
            <v>0</v>
          </cell>
          <cell r="N345">
            <v>0</v>
          </cell>
          <cell r="O345">
            <v>357863.32</v>
          </cell>
          <cell r="P345">
            <v>0</v>
          </cell>
          <cell r="Q345">
            <v>357863.32</v>
          </cell>
          <cell r="R345">
            <v>357863.32</v>
          </cell>
          <cell r="S345" t="str">
            <v>Litro</v>
          </cell>
          <cell r="T345">
            <v>32133</v>
          </cell>
          <cell r="V345" t="str">
            <v>AE</v>
          </cell>
        </row>
        <row r="346">
          <cell r="A346">
            <v>38</v>
          </cell>
          <cell r="B346">
            <v>2017</v>
          </cell>
          <cell r="C346">
            <v>8300</v>
          </cell>
          <cell r="D346">
            <v>2</v>
          </cell>
          <cell r="E346">
            <v>2</v>
          </cell>
          <cell r="F346">
            <v>2</v>
          </cell>
          <cell r="G346">
            <v>2000</v>
          </cell>
          <cell r="H346">
            <v>2700</v>
          </cell>
          <cell r="K346" t="str">
            <v>Vestuario, Blancos, Prendas de Protección y Artículos Deportivos</v>
          </cell>
          <cell r="L346">
            <v>0</v>
          </cell>
          <cell r="M346">
            <v>0</v>
          </cell>
          <cell r="N346">
            <v>0</v>
          </cell>
          <cell r="O346">
            <v>0</v>
          </cell>
          <cell r="P346">
            <v>0</v>
          </cell>
          <cell r="Q346">
            <v>0</v>
          </cell>
          <cell r="R346">
            <v>0</v>
          </cell>
        </row>
        <row r="347">
          <cell r="A347">
            <v>39</v>
          </cell>
          <cell r="B347">
            <v>2017</v>
          </cell>
          <cell r="C347">
            <v>8300</v>
          </cell>
          <cell r="D347">
            <v>2</v>
          </cell>
          <cell r="E347">
            <v>2</v>
          </cell>
          <cell r="F347">
            <v>2</v>
          </cell>
          <cell r="G347">
            <v>2000</v>
          </cell>
          <cell r="H347">
            <v>2700</v>
          </cell>
          <cell r="I347">
            <v>271</v>
          </cell>
          <cell r="K347" t="str">
            <v>Vestuario y uniformes</v>
          </cell>
          <cell r="L347">
            <v>0</v>
          </cell>
          <cell r="M347">
            <v>0</v>
          </cell>
          <cell r="N347">
            <v>0</v>
          </cell>
          <cell r="O347">
            <v>0</v>
          </cell>
          <cell r="P347">
            <v>0</v>
          </cell>
          <cell r="Q347">
            <v>0</v>
          </cell>
          <cell r="R347">
            <v>0</v>
          </cell>
        </row>
        <row r="348">
          <cell r="A348">
            <v>40</v>
          </cell>
          <cell r="B348">
            <v>2017</v>
          </cell>
          <cell r="C348">
            <v>8300</v>
          </cell>
          <cell r="D348">
            <v>2</v>
          </cell>
          <cell r="E348">
            <v>2</v>
          </cell>
          <cell r="F348">
            <v>2</v>
          </cell>
          <cell r="G348">
            <v>2000</v>
          </cell>
          <cell r="H348">
            <v>2700</v>
          </cell>
          <cell r="I348">
            <v>271</v>
          </cell>
          <cell r="J348">
            <v>1</v>
          </cell>
          <cell r="K348" t="str">
            <v>Vestuario y uniformes</v>
          </cell>
          <cell r="L348">
            <v>0</v>
          </cell>
          <cell r="M348">
            <v>0</v>
          </cell>
          <cell r="N348">
            <v>0</v>
          </cell>
          <cell r="O348">
            <v>0</v>
          </cell>
          <cell r="P348">
            <v>0</v>
          </cell>
          <cell r="Q348">
            <v>0</v>
          </cell>
          <cell r="R348">
            <v>0</v>
          </cell>
          <cell r="S348" t="str">
            <v>Par
Pieza</v>
          </cell>
          <cell r="V348" t="str">
            <v>AE</v>
          </cell>
        </row>
        <row r="349">
          <cell r="A349">
            <v>41</v>
          </cell>
          <cell r="B349">
            <v>2017</v>
          </cell>
          <cell r="C349">
            <v>8300</v>
          </cell>
          <cell r="D349">
            <v>2</v>
          </cell>
          <cell r="E349">
            <v>2</v>
          </cell>
          <cell r="F349">
            <v>2</v>
          </cell>
          <cell r="G349">
            <v>2000</v>
          </cell>
          <cell r="H349">
            <v>2700</v>
          </cell>
          <cell r="I349">
            <v>272</v>
          </cell>
          <cell r="K349" t="str">
            <v>Prendas de seguridad y protección personal</v>
          </cell>
          <cell r="L349">
            <v>0</v>
          </cell>
          <cell r="M349">
            <v>0</v>
          </cell>
          <cell r="N349">
            <v>0</v>
          </cell>
          <cell r="O349">
            <v>0</v>
          </cell>
          <cell r="P349">
            <v>0</v>
          </cell>
          <cell r="Q349">
            <v>0</v>
          </cell>
          <cell r="R349">
            <v>0</v>
          </cell>
        </row>
        <row r="350">
          <cell r="A350">
            <v>42</v>
          </cell>
          <cell r="B350">
            <v>2017</v>
          </cell>
          <cell r="C350">
            <v>8300</v>
          </cell>
          <cell r="D350">
            <v>2</v>
          </cell>
          <cell r="E350">
            <v>2</v>
          </cell>
          <cell r="F350">
            <v>2</v>
          </cell>
          <cell r="G350">
            <v>2000</v>
          </cell>
          <cell r="H350">
            <v>2700</v>
          </cell>
          <cell r="I350">
            <v>272</v>
          </cell>
          <cell r="J350">
            <v>1</v>
          </cell>
          <cell r="K350" t="str">
            <v>Prendas de protección personal</v>
          </cell>
          <cell r="L350">
            <v>0</v>
          </cell>
          <cell r="M350">
            <v>0</v>
          </cell>
          <cell r="N350">
            <v>0</v>
          </cell>
          <cell r="O350">
            <v>0</v>
          </cell>
          <cell r="P350">
            <v>0</v>
          </cell>
          <cell r="Q350">
            <v>0</v>
          </cell>
          <cell r="R350">
            <v>0</v>
          </cell>
          <cell r="S350" t="str">
            <v>Pieza</v>
          </cell>
          <cell r="V350" t="str">
            <v>FC</v>
          </cell>
        </row>
        <row r="351">
          <cell r="A351">
            <v>43</v>
          </cell>
          <cell r="B351">
            <v>2017</v>
          </cell>
          <cell r="C351">
            <v>8300</v>
          </cell>
          <cell r="D351">
            <v>2</v>
          </cell>
          <cell r="E351">
            <v>2</v>
          </cell>
          <cell r="F351">
            <v>2</v>
          </cell>
          <cell r="G351">
            <v>2000</v>
          </cell>
          <cell r="H351">
            <v>2700</v>
          </cell>
          <cell r="I351">
            <v>275</v>
          </cell>
          <cell r="K351" t="str">
            <v>Blancos y otros productos textiles, excepto prendas de vestir</v>
          </cell>
          <cell r="L351">
            <v>0</v>
          </cell>
          <cell r="M351">
            <v>0</v>
          </cell>
          <cell r="N351">
            <v>0</v>
          </cell>
          <cell r="O351">
            <v>0</v>
          </cell>
          <cell r="P351">
            <v>0</v>
          </cell>
          <cell r="Q351">
            <v>0</v>
          </cell>
          <cell r="R351">
            <v>0</v>
          </cell>
        </row>
        <row r="352">
          <cell r="A352">
            <v>44</v>
          </cell>
          <cell r="B352">
            <v>2017</v>
          </cell>
          <cell r="C352">
            <v>8300</v>
          </cell>
          <cell r="D352">
            <v>2</v>
          </cell>
          <cell r="E352">
            <v>2</v>
          </cell>
          <cell r="F352">
            <v>2</v>
          </cell>
          <cell r="G352">
            <v>2000</v>
          </cell>
          <cell r="H352">
            <v>2700</v>
          </cell>
          <cell r="I352">
            <v>275</v>
          </cell>
          <cell r="J352">
            <v>1</v>
          </cell>
          <cell r="K352" t="str">
            <v xml:space="preserve">Blancos </v>
          </cell>
          <cell r="L352">
            <v>0</v>
          </cell>
          <cell r="M352">
            <v>0</v>
          </cell>
          <cell r="N352">
            <v>0</v>
          </cell>
          <cell r="O352">
            <v>0</v>
          </cell>
          <cell r="P352">
            <v>0</v>
          </cell>
          <cell r="Q352">
            <v>0</v>
          </cell>
          <cell r="R352">
            <v>0</v>
          </cell>
          <cell r="S352" t="str">
            <v>Pieza
Juego</v>
          </cell>
          <cell r="V352" t="str">
            <v>FC</v>
          </cell>
        </row>
        <row r="353">
          <cell r="A353">
            <v>45</v>
          </cell>
          <cell r="B353">
            <v>2017</v>
          </cell>
          <cell r="C353">
            <v>8300</v>
          </cell>
          <cell r="D353">
            <v>2</v>
          </cell>
          <cell r="E353">
            <v>2</v>
          </cell>
          <cell r="F353">
            <v>2</v>
          </cell>
          <cell r="G353">
            <v>2000</v>
          </cell>
          <cell r="H353">
            <v>2900</v>
          </cell>
          <cell r="K353" t="str">
            <v>Herramientas, refacciones y accesorios menores</v>
          </cell>
          <cell r="L353">
            <v>0</v>
          </cell>
          <cell r="M353">
            <v>0</v>
          </cell>
          <cell r="N353">
            <v>0</v>
          </cell>
          <cell r="O353">
            <v>0</v>
          </cell>
          <cell r="P353">
            <v>0</v>
          </cell>
          <cell r="Q353">
            <v>0</v>
          </cell>
          <cell r="R353">
            <v>0</v>
          </cell>
        </row>
        <row r="354">
          <cell r="A354">
            <v>46</v>
          </cell>
          <cell r="B354">
            <v>2017</v>
          </cell>
          <cell r="C354">
            <v>8301</v>
          </cell>
          <cell r="D354">
            <v>2</v>
          </cell>
          <cell r="E354">
            <v>2</v>
          </cell>
          <cell r="F354">
            <v>2</v>
          </cell>
          <cell r="G354">
            <v>2000</v>
          </cell>
          <cell r="H354">
            <v>2900</v>
          </cell>
          <cell r="I354">
            <v>291</v>
          </cell>
          <cell r="K354" t="str">
            <v>Herramientas menores</v>
          </cell>
          <cell r="L354">
            <v>0</v>
          </cell>
          <cell r="M354">
            <v>0</v>
          </cell>
          <cell r="N354">
            <v>0</v>
          </cell>
          <cell r="O354">
            <v>0</v>
          </cell>
          <cell r="P354">
            <v>0</v>
          </cell>
          <cell r="Q354">
            <v>0</v>
          </cell>
          <cell r="R354">
            <v>0</v>
          </cell>
        </row>
        <row r="355">
          <cell r="A355">
            <v>47</v>
          </cell>
          <cell r="B355">
            <v>2017</v>
          </cell>
          <cell r="C355">
            <v>8300</v>
          </cell>
          <cell r="D355">
            <v>2</v>
          </cell>
          <cell r="E355">
            <v>2</v>
          </cell>
          <cell r="F355">
            <v>2</v>
          </cell>
          <cell r="G355">
            <v>2000</v>
          </cell>
          <cell r="H355">
            <v>2900</v>
          </cell>
          <cell r="I355">
            <v>291</v>
          </cell>
          <cell r="J355">
            <v>1</v>
          </cell>
          <cell r="K355" t="str">
            <v>Cronómetro</v>
          </cell>
          <cell r="L355">
            <v>0</v>
          </cell>
          <cell r="M355">
            <v>0</v>
          </cell>
          <cell r="N355">
            <v>0</v>
          </cell>
          <cell r="O355">
            <v>0</v>
          </cell>
          <cell r="P355">
            <v>0</v>
          </cell>
          <cell r="Q355">
            <v>0</v>
          </cell>
          <cell r="R355">
            <v>0</v>
          </cell>
          <cell r="S355" t="str">
            <v>Pieza</v>
          </cell>
          <cell r="V355" t="str">
            <v>AE</v>
          </cell>
        </row>
        <row r="356">
          <cell r="A356">
            <v>48</v>
          </cell>
          <cell r="B356">
            <v>2017</v>
          </cell>
          <cell r="C356">
            <v>8300</v>
          </cell>
          <cell r="D356">
            <v>2</v>
          </cell>
          <cell r="E356">
            <v>2</v>
          </cell>
          <cell r="F356">
            <v>2</v>
          </cell>
          <cell r="G356">
            <v>2000</v>
          </cell>
          <cell r="H356">
            <v>2900</v>
          </cell>
          <cell r="I356">
            <v>291</v>
          </cell>
          <cell r="J356">
            <v>2</v>
          </cell>
          <cell r="K356" t="str">
            <v xml:space="preserve">Detector de metales </v>
          </cell>
          <cell r="L356">
            <v>0</v>
          </cell>
          <cell r="M356">
            <v>0</v>
          </cell>
          <cell r="N356">
            <v>0</v>
          </cell>
          <cell r="O356">
            <v>0</v>
          </cell>
          <cell r="P356">
            <v>0</v>
          </cell>
          <cell r="Q356">
            <v>0</v>
          </cell>
          <cell r="R356">
            <v>0</v>
          </cell>
          <cell r="S356" t="str">
            <v>Pieza</v>
          </cell>
          <cell r="V356" t="str">
            <v>AE</v>
          </cell>
        </row>
        <row r="357">
          <cell r="A357">
            <v>49</v>
          </cell>
          <cell r="B357">
            <v>2017</v>
          </cell>
          <cell r="C357">
            <v>8300</v>
          </cell>
          <cell r="D357">
            <v>2</v>
          </cell>
          <cell r="E357">
            <v>2</v>
          </cell>
          <cell r="F357">
            <v>2</v>
          </cell>
          <cell r="G357">
            <v>2000</v>
          </cell>
          <cell r="H357">
            <v>2900</v>
          </cell>
          <cell r="I357">
            <v>294</v>
          </cell>
          <cell r="K357" t="str">
            <v>Refacciones y accesorios menores de equipo de cómputo y tecnologías de la información</v>
          </cell>
          <cell r="L357">
            <v>0</v>
          </cell>
          <cell r="M357">
            <v>0</v>
          </cell>
          <cell r="N357">
            <v>0</v>
          </cell>
          <cell r="O357">
            <v>0</v>
          </cell>
          <cell r="P357">
            <v>0</v>
          </cell>
          <cell r="Q357">
            <v>0</v>
          </cell>
          <cell r="R357">
            <v>0</v>
          </cell>
        </row>
        <row r="358">
          <cell r="A358">
            <v>50</v>
          </cell>
          <cell r="B358">
            <v>2017</v>
          </cell>
          <cell r="C358">
            <v>8300</v>
          </cell>
          <cell r="D358">
            <v>2</v>
          </cell>
          <cell r="E358">
            <v>2</v>
          </cell>
          <cell r="F358">
            <v>2</v>
          </cell>
          <cell r="G358">
            <v>2000</v>
          </cell>
          <cell r="H358">
            <v>2900</v>
          </cell>
          <cell r="I358">
            <v>294</v>
          </cell>
          <cell r="J358">
            <v>1</v>
          </cell>
          <cell r="K358" t="str">
            <v>Refacciones y accesorios para equipo de cómputo</v>
          </cell>
          <cell r="L358">
            <v>0</v>
          </cell>
          <cell r="M358">
            <v>0</v>
          </cell>
          <cell r="N358">
            <v>0</v>
          </cell>
          <cell r="O358">
            <v>0</v>
          </cell>
          <cell r="P358">
            <v>0</v>
          </cell>
          <cell r="Q358">
            <v>0</v>
          </cell>
          <cell r="R358">
            <v>0</v>
          </cell>
          <cell r="S358" t="str">
            <v>Pieza</v>
          </cell>
          <cell r="V358" t="str">
            <v>AE</v>
          </cell>
        </row>
        <row r="359">
          <cell r="A359">
            <v>51</v>
          </cell>
          <cell r="B359">
            <v>2017</v>
          </cell>
          <cell r="C359">
            <v>8300</v>
          </cell>
          <cell r="D359">
            <v>2</v>
          </cell>
          <cell r="E359">
            <v>2</v>
          </cell>
          <cell r="F359">
            <v>2</v>
          </cell>
          <cell r="G359">
            <v>3000</v>
          </cell>
          <cell r="K359" t="str">
            <v>SERVICIOS GENERALES</v>
          </cell>
          <cell r="L359">
            <v>0</v>
          </cell>
          <cell r="M359">
            <v>0</v>
          </cell>
          <cell r="N359">
            <v>0</v>
          </cell>
          <cell r="O359">
            <v>0</v>
          </cell>
          <cell r="P359">
            <v>0</v>
          </cell>
          <cell r="Q359">
            <v>0</v>
          </cell>
          <cell r="R359">
            <v>0</v>
          </cell>
        </row>
        <row r="360">
          <cell r="A360">
            <v>52</v>
          </cell>
          <cell r="B360">
            <v>2017</v>
          </cell>
          <cell r="C360">
            <v>8300</v>
          </cell>
          <cell r="D360">
            <v>2</v>
          </cell>
          <cell r="E360">
            <v>2</v>
          </cell>
          <cell r="F360">
            <v>2</v>
          </cell>
          <cell r="G360">
            <v>3000</v>
          </cell>
          <cell r="H360">
            <v>3100</v>
          </cell>
          <cell r="K360" t="str">
            <v>Servicios Básicos</v>
          </cell>
          <cell r="L360">
            <v>0</v>
          </cell>
          <cell r="M360">
            <v>0</v>
          </cell>
          <cell r="N360">
            <v>0</v>
          </cell>
          <cell r="O360">
            <v>0</v>
          </cell>
          <cell r="P360">
            <v>0</v>
          </cell>
          <cell r="Q360">
            <v>0</v>
          </cell>
          <cell r="R360">
            <v>0</v>
          </cell>
        </row>
        <row r="361">
          <cell r="A361">
            <v>53</v>
          </cell>
          <cell r="B361">
            <v>2017</v>
          </cell>
          <cell r="C361">
            <v>8300</v>
          </cell>
          <cell r="D361">
            <v>2</v>
          </cell>
          <cell r="E361">
            <v>2</v>
          </cell>
          <cell r="F361">
            <v>2</v>
          </cell>
          <cell r="G361">
            <v>3000</v>
          </cell>
          <cell r="H361">
            <v>3100</v>
          </cell>
          <cell r="I361">
            <v>311</v>
          </cell>
          <cell r="K361" t="str">
            <v>Energía eléctrica</v>
          </cell>
          <cell r="L361">
            <v>0</v>
          </cell>
          <cell r="M361">
            <v>0</v>
          </cell>
          <cell r="N361">
            <v>0</v>
          </cell>
          <cell r="O361">
            <v>0</v>
          </cell>
          <cell r="P361">
            <v>0</v>
          </cell>
          <cell r="Q361">
            <v>0</v>
          </cell>
          <cell r="R361">
            <v>0</v>
          </cell>
        </row>
        <row r="362">
          <cell r="A362">
            <v>54</v>
          </cell>
          <cell r="B362">
            <v>2017</v>
          </cell>
          <cell r="C362">
            <v>8300</v>
          </cell>
          <cell r="D362">
            <v>2</v>
          </cell>
          <cell r="E362">
            <v>2</v>
          </cell>
          <cell r="F362">
            <v>2</v>
          </cell>
          <cell r="G362">
            <v>3000</v>
          </cell>
          <cell r="H362">
            <v>3100</v>
          </cell>
          <cell r="I362">
            <v>311</v>
          </cell>
          <cell r="J362">
            <v>1</v>
          </cell>
          <cell r="K362" t="str">
            <v>Servicio de energía eléctrica</v>
          </cell>
          <cell r="L362">
            <v>0</v>
          </cell>
          <cell r="M362">
            <v>0</v>
          </cell>
          <cell r="N362">
            <v>0</v>
          </cell>
          <cell r="O362">
            <v>0</v>
          </cell>
          <cell r="P362">
            <v>0</v>
          </cell>
          <cell r="Q362">
            <v>0</v>
          </cell>
          <cell r="R362">
            <v>0</v>
          </cell>
          <cell r="S362" t="str">
            <v>Servicio</v>
          </cell>
          <cell r="V362" t="str">
            <v>AE</v>
          </cell>
        </row>
        <row r="363">
          <cell r="A363">
            <v>55</v>
          </cell>
          <cell r="B363">
            <v>2017</v>
          </cell>
          <cell r="C363">
            <v>8300</v>
          </cell>
          <cell r="D363">
            <v>2</v>
          </cell>
          <cell r="E363">
            <v>2</v>
          </cell>
          <cell r="F363">
            <v>2</v>
          </cell>
          <cell r="G363">
            <v>3000</v>
          </cell>
          <cell r="H363">
            <v>3100</v>
          </cell>
          <cell r="I363">
            <v>317</v>
          </cell>
          <cell r="K363" t="str">
            <v>Servicios de Acceso de Internet, redes y procesamiento de información</v>
          </cell>
          <cell r="L363">
            <v>0</v>
          </cell>
          <cell r="M363">
            <v>0</v>
          </cell>
          <cell r="N363">
            <v>0</v>
          </cell>
          <cell r="O363">
            <v>0</v>
          </cell>
          <cell r="P363">
            <v>0</v>
          </cell>
          <cell r="Q363">
            <v>0</v>
          </cell>
          <cell r="R363">
            <v>0</v>
          </cell>
        </row>
        <row r="364">
          <cell r="A364">
            <v>56</v>
          </cell>
          <cell r="B364">
            <v>2017</v>
          </cell>
          <cell r="C364">
            <v>8300</v>
          </cell>
          <cell r="D364">
            <v>2</v>
          </cell>
          <cell r="E364">
            <v>2</v>
          </cell>
          <cell r="F364">
            <v>2</v>
          </cell>
          <cell r="G364">
            <v>3000</v>
          </cell>
          <cell r="H364">
            <v>3100</v>
          </cell>
          <cell r="I364">
            <v>317</v>
          </cell>
          <cell r="J364">
            <v>1</v>
          </cell>
          <cell r="K364" t="str">
            <v>Enlaces digitales</v>
          </cell>
          <cell r="L364">
            <v>0</v>
          </cell>
          <cell r="M364">
            <v>0</v>
          </cell>
          <cell r="N364">
            <v>0</v>
          </cell>
          <cell r="O364">
            <v>0</v>
          </cell>
          <cell r="P364">
            <v>0</v>
          </cell>
          <cell r="Q364">
            <v>0</v>
          </cell>
          <cell r="R364">
            <v>0</v>
          </cell>
          <cell r="S364" t="str">
            <v>Servicio</v>
          </cell>
          <cell r="V364" t="str">
            <v>FC</v>
          </cell>
        </row>
        <row r="365">
          <cell r="A365">
            <v>57</v>
          </cell>
          <cell r="B365">
            <v>2017</v>
          </cell>
          <cell r="C365">
            <v>8300</v>
          </cell>
          <cell r="D365">
            <v>2</v>
          </cell>
          <cell r="E365">
            <v>2</v>
          </cell>
          <cell r="F365">
            <v>2</v>
          </cell>
          <cell r="G365">
            <v>3000</v>
          </cell>
          <cell r="H365">
            <v>3200</v>
          </cell>
          <cell r="K365" t="str">
            <v>Servicios de arrendamiento</v>
          </cell>
          <cell r="L365">
            <v>0</v>
          </cell>
          <cell r="M365">
            <v>0</v>
          </cell>
          <cell r="N365">
            <v>0</v>
          </cell>
          <cell r="O365">
            <v>0</v>
          </cell>
          <cell r="P365">
            <v>0</v>
          </cell>
          <cell r="Q365">
            <v>0</v>
          </cell>
          <cell r="R365">
            <v>0</v>
          </cell>
        </row>
        <row r="366">
          <cell r="A366">
            <v>58</v>
          </cell>
          <cell r="B366">
            <v>2017</v>
          </cell>
          <cell r="C366">
            <v>8300</v>
          </cell>
          <cell r="D366">
            <v>2</v>
          </cell>
          <cell r="E366">
            <v>2</v>
          </cell>
          <cell r="F366">
            <v>2</v>
          </cell>
          <cell r="G366">
            <v>3000</v>
          </cell>
          <cell r="H366">
            <v>3200</v>
          </cell>
          <cell r="I366">
            <v>327</v>
          </cell>
          <cell r="K366" t="str">
            <v>Arrendamiento de activos intangibles</v>
          </cell>
          <cell r="L366">
            <v>0</v>
          </cell>
          <cell r="M366">
            <v>0</v>
          </cell>
          <cell r="N366">
            <v>0</v>
          </cell>
          <cell r="O366">
            <v>0</v>
          </cell>
          <cell r="P366">
            <v>0</v>
          </cell>
          <cell r="Q366">
            <v>0</v>
          </cell>
          <cell r="R366">
            <v>0</v>
          </cell>
        </row>
        <row r="367">
          <cell r="A367">
            <v>59</v>
          </cell>
          <cell r="B367">
            <v>2017</v>
          </cell>
          <cell r="C367">
            <v>8300</v>
          </cell>
          <cell r="D367">
            <v>2</v>
          </cell>
          <cell r="E367">
            <v>2</v>
          </cell>
          <cell r="F367">
            <v>2</v>
          </cell>
          <cell r="G367">
            <v>3000</v>
          </cell>
          <cell r="H367">
            <v>3200</v>
          </cell>
          <cell r="I367">
            <v>327</v>
          </cell>
          <cell r="J367">
            <v>1</v>
          </cell>
          <cell r="K367" t="str">
            <v>Actualización de licencias de software</v>
          </cell>
          <cell r="L367">
            <v>0</v>
          </cell>
          <cell r="M367">
            <v>0</v>
          </cell>
          <cell r="N367">
            <v>0</v>
          </cell>
          <cell r="O367">
            <v>0</v>
          </cell>
          <cell r="P367">
            <v>0</v>
          </cell>
          <cell r="Q367">
            <v>0</v>
          </cell>
          <cell r="R367">
            <v>0</v>
          </cell>
          <cell r="S367" t="str">
            <v>Servicio</v>
          </cell>
          <cell r="V367" t="str">
            <v>AE</v>
          </cell>
        </row>
        <row r="368">
          <cell r="A368">
            <v>60</v>
          </cell>
          <cell r="B368">
            <v>2017</v>
          </cell>
          <cell r="C368">
            <v>8300</v>
          </cell>
          <cell r="D368">
            <v>2</v>
          </cell>
          <cell r="E368">
            <v>2</v>
          </cell>
          <cell r="F368">
            <v>2</v>
          </cell>
          <cell r="G368">
            <v>3000</v>
          </cell>
          <cell r="H368">
            <v>3300</v>
          </cell>
          <cell r="K368" t="str">
            <v>Servicios Profesionales, Científicos, Técnicos y Otros Servicios</v>
          </cell>
          <cell r="L368">
            <v>0</v>
          </cell>
          <cell r="M368">
            <v>0</v>
          </cell>
          <cell r="N368">
            <v>0</v>
          </cell>
          <cell r="O368">
            <v>0</v>
          </cell>
          <cell r="P368">
            <v>0</v>
          </cell>
          <cell r="Q368">
            <v>0</v>
          </cell>
          <cell r="R368">
            <v>0</v>
          </cell>
        </row>
        <row r="369">
          <cell r="A369">
            <v>61</v>
          </cell>
          <cell r="B369">
            <v>2017</v>
          </cell>
          <cell r="C369">
            <v>8300</v>
          </cell>
          <cell r="D369">
            <v>2</v>
          </cell>
          <cell r="E369">
            <v>2</v>
          </cell>
          <cell r="F369">
            <v>2</v>
          </cell>
          <cell r="G369">
            <v>3000</v>
          </cell>
          <cell r="H369">
            <v>3300</v>
          </cell>
          <cell r="I369">
            <v>336</v>
          </cell>
          <cell r="K369" t="str">
            <v>Servicios de Apoyo Administrativo, traducción, fotocopiado e impresión</v>
          </cell>
          <cell r="L369">
            <v>0</v>
          </cell>
          <cell r="M369">
            <v>0</v>
          </cell>
          <cell r="N369">
            <v>0</v>
          </cell>
          <cell r="O369">
            <v>0</v>
          </cell>
          <cell r="P369">
            <v>0</v>
          </cell>
          <cell r="Q369">
            <v>0</v>
          </cell>
          <cell r="R369">
            <v>0</v>
          </cell>
        </row>
        <row r="370">
          <cell r="A370">
            <v>62</v>
          </cell>
          <cell r="B370">
            <v>2017</v>
          </cell>
          <cell r="C370">
            <v>8300</v>
          </cell>
          <cell r="D370">
            <v>2</v>
          </cell>
          <cell r="E370">
            <v>2</v>
          </cell>
          <cell r="F370">
            <v>2</v>
          </cell>
          <cell r="G370">
            <v>3000</v>
          </cell>
          <cell r="H370">
            <v>3300</v>
          </cell>
          <cell r="I370">
            <v>336</v>
          </cell>
          <cell r="J370">
            <v>1</v>
          </cell>
          <cell r="K370" t="str">
            <v>Programa de aseguramiento de calidad, para el laboratorio clínico (Certificación Pacal)</v>
          </cell>
          <cell r="L370">
            <v>0</v>
          </cell>
          <cell r="M370">
            <v>0</v>
          </cell>
          <cell r="N370">
            <v>0</v>
          </cell>
          <cell r="O370">
            <v>0</v>
          </cell>
          <cell r="P370">
            <v>0</v>
          </cell>
          <cell r="Q370">
            <v>0</v>
          </cell>
          <cell r="R370">
            <v>0</v>
          </cell>
          <cell r="S370" t="str">
            <v>Servicio</v>
          </cell>
          <cell r="V370" t="str">
            <v>AE</v>
          </cell>
        </row>
        <row r="371">
          <cell r="A371">
            <v>63</v>
          </cell>
          <cell r="B371">
            <v>2017</v>
          </cell>
          <cell r="C371">
            <v>8300</v>
          </cell>
          <cell r="D371">
            <v>2</v>
          </cell>
          <cell r="E371">
            <v>2</v>
          </cell>
          <cell r="F371">
            <v>2</v>
          </cell>
          <cell r="G371">
            <v>3000</v>
          </cell>
          <cell r="H371">
            <v>3300</v>
          </cell>
          <cell r="I371">
            <v>339</v>
          </cell>
          <cell r="K371" t="str">
            <v>Servicios profesionales, científicos y técnicos integrales</v>
          </cell>
          <cell r="L371">
            <v>0</v>
          </cell>
          <cell r="M371">
            <v>0</v>
          </cell>
          <cell r="N371">
            <v>0</v>
          </cell>
          <cell r="O371">
            <v>0</v>
          </cell>
          <cell r="P371">
            <v>0</v>
          </cell>
          <cell r="Q371">
            <v>0</v>
          </cell>
          <cell r="R371">
            <v>0</v>
          </cell>
        </row>
        <row r="372">
          <cell r="A372">
            <v>64</v>
          </cell>
          <cell r="B372">
            <v>2017</v>
          </cell>
          <cell r="C372">
            <v>8300</v>
          </cell>
          <cell r="D372">
            <v>2</v>
          </cell>
          <cell r="E372">
            <v>2</v>
          </cell>
          <cell r="F372">
            <v>2</v>
          </cell>
          <cell r="G372">
            <v>3000</v>
          </cell>
          <cell r="H372">
            <v>3300</v>
          </cell>
          <cell r="I372">
            <v>339</v>
          </cell>
          <cell r="J372">
            <v>1</v>
          </cell>
          <cell r="K372" t="str">
            <v>Certificación de elementos</v>
          </cell>
          <cell r="M372">
            <v>0</v>
          </cell>
          <cell r="N372">
            <v>0</v>
          </cell>
          <cell r="P372">
            <v>0</v>
          </cell>
          <cell r="Q372">
            <v>0</v>
          </cell>
          <cell r="S372" t="str">
            <v>Servicio</v>
          </cell>
          <cell r="V372" t="str">
            <v>FC/FM</v>
          </cell>
        </row>
        <row r="373">
          <cell r="A373">
            <v>65</v>
          </cell>
          <cell r="B373">
            <v>2017</v>
          </cell>
          <cell r="C373">
            <v>8300</v>
          </cell>
          <cell r="D373">
            <v>2</v>
          </cell>
          <cell r="E373">
            <v>2</v>
          </cell>
          <cell r="F373">
            <v>2</v>
          </cell>
          <cell r="G373">
            <v>3000</v>
          </cell>
          <cell r="H373">
            <v>3300</v>
          </cell>
          <cell r="I373">
            <v>339</v>
          </cell>
          <cell r="J373">
            <v>2</v>
          </cell>
          <cell r="K373" t="str">
            <v>Evaluaciones de permanencia/nuevo ingreso</v>
          </cell>
          <cell r="M373">
            <v>0</v>
          </cell>
          <cell r="N373">
            <v>0</v>
          </cell>
          <cell r="P373">
            <v>0</v>
          </cell>
          <cell r="Q373">
            <v>0</v>
          </cell>
          <cell r="S373" t="str">
            <v>Servicio</v>
          </cell>
          <cell r="V373" t="str">
            <v>FC/FM</v>
          </cell>
        </row>
        <row r="374">
          <cell r="A374">
            <v>66</v>
          </cell>
          <cell r="B374">
            <v>2017</v>
          </cell>
          <cell r="C374">
            <v>8300</v>
          </cell>
          <cell r="D374">
            <v>2</v>
          </cell>
          <cell r="E374">
            <v>2</v>
          </cell>
          <cell r="F374">
            <v>2</v>
          </cell>
          <cell r="G374">
            <v>3000</v>
          </cell>
          <cell r="H374">
            <v>3300</v>
          </cell>
          <cell r="I374">
            <v>339</v>
          </cell>
          <cell r="J374">
            <v>3</v>
          </cell>
          <cell r="K374" t="str">
            <v>Evaluación para la licencia colectiva de portación de armas de fuego</v>
          </cell>
          <cell r="M374">
            <v>0</v>
          </cell>
          <cell r="N374">
            <v>0</v>
          </cell>
          <cell r="P374">
            <v>0</v>
          </cell>
          <cell r="Q374">
            <v>0</v>
          </cell>
          <cell r="S374" t="str">
            <v>Servicio</v>
          </cell>
          <cell r="V374" t="str">
            <v>FC/FM</v>
          </cell>
        </row>
        <row r="375">
          <cell r="A375">
            <v>67</v>
          </cell>
          <cell r="B375">
            <v>2017</v>
          </cell>
          <cell r="C375">
            <v>8300</v>
          </cell>
          <cell r="D375">
            <v>2</v>
          </cell>
          <cell r="E375">
            <v>2</v>
          </cell>
          <cell r="F375">
            <v>2</v>
          </cell>
          <cell r="G375">
            <v>3000</v>
          </cell>
          <cell r="H375">
            <v>3300</v>
          </cell>
          <cell r="I375">
            <v>339</v>
          </cell>
          <cell r="J375">
            <v>4</v>
          </cell>
          <cell r="K375" t="str">
            <v>Subcontratación de eliminación de RPBI´s</v>
          </cell>
          <cell r="M375">
            <v>0</v>
          </cell>
          <cell r="N375">
            <v>0</v>
          </cell>
          <cell r="P375">
            <v>0</v>
          </cell>
          <cell r="Q375">
            <v>0</v>
          </cell>
          <cell r="S375" t="str">
            <v>Servicio</v>
          </cell>
          <cell r="V375" t="str">
            <v>AE</v>
          </cell>
        </row>
        <row r="376">
          <cell r="A376">
            <v>68</v>
          </cell>
          <cell r="B376">
            <v>2017</v>
          </cell>
          <cell r="C376">
            <v>8300</v>
          </cell>
          <cell r="D376">
            <v>2</v>
          </cell>
          <cell r="E376">
            <v>2</v>
          </cell>
          <cell r="F376">
            <v>2</v>
          </cell>
          <cell r="G376">
            <v>3000</v>
          </cell>
          <cell r="H376">
            <v>3300</v>
          </cell>
          <cell r="I376">
            <v>339</v>
          </cell>
          <cell r="J376">
            <v>5</v>
          </cell>
          <cell r="K376" t="str">
            <v>Subcontratación de servicios con terceros</v>
          </cell>
          <cell r="L376">
            <v>0</v>
          </cell>
          <cell r="M376">
            <v>0</v>
          </cell>
          <cell r="N376">
            <v>0</v>
          </cell>
          <cell r="P376">
            <v>0</v>
          </cell>
          <cell r="Q376">
            <v>0</v>
          </cell>
          <cell r="S376" t="str">
            <v>Servicio</v>
          </cell>
          <cell r="V376" t="str">
            <v>FC</v>
          </cell>
        </row>
        <row r="377">
          <cell r="A377">
            <v>69</v>
          </cell>
          <cell r="B377">
            <v>2017</v>
          </cell>
          <cell r="C377">
            <v>8300</v>
          </cell>
          <cell r="D377">
            <v>2</v>
          </cell>
          <cell r="E377">
            <v>2</v>
          </cell>
          <cell r="F377">
            <v>2</v>
          </cell>
          <cell r="G377">
            <v>3000</v>
          </cell>
          <cell r="H377">
            <v>3400</v>
          </cell>
          <cell r="K377" t="str">
            <v>Servicios Financieros, Bancarios y Comerciales</v>
          </cell>
          <cell r="L377">
            <v>0</v>
          </cell>
          <cell r="M377">
            <v>0</v>
          </cell>
          <cell r="N377">
            <v>0</v>
          </cell>
          <cell r="O377">
            <v>0</v>
          </cell>
          <cell r="P377">
            <v>0</v>
          </cell>
          <cell r="Q377">
            <v>0</v>
          </cell>
          <cell r="R377">
            <v>0</v>
          </cell>
        </row>
        <row r="378">
          <cell r="A378">
            <v>70</v>
          </cell>
          <cell r="B378">
            <v>2017</v>
          </cell>
          <cell r="C378">
            <v>8300</v>
          </cell>
          <cell r="D378">
            <v>2</v>
          </cell>
          <cell r="E378">
            <v>2</v>
          </cell>
          <cell r="F378">
            <v>2</v>
          </cell>
          <cell r="G378">
            <v>3000</v>
          </cell>
          <cell r="H378">
            <v>3400</v>
          </cell>
          <cell r="I378">
            <v>345</v>
          </cell>
          <cell r="K378" t="str">
            <v>Seguro de bienes patrimoniales</v>
          </cell>
          <cell r="L378">
            <v>0</v>
          </cell>
          <cell r="M378">
            <v>0</v>
          </cell>
          <cell r="N378">
            <v>0</v>
          </cell>
          <cell r="O378">
            <v>0</v>
          </cell>
          <cell r="P378">
            <v>0</v>
          </cell>
          <cell r="Q378">
            <v>0</v>
          </cell>
          <cell r="R378">
            <v>0</v>
          </cell>
        </row>
        <row r="379">
          <cell r="A379">
            <v>71</v>
          </cell>
          <cell r="B379">
            <v>2017</v>
          </cell>
          <cell r="C379">
            <v>8300</v>
          </cell>
          <cell r="D379">
            <v>2</v>
          </cell>
          <cell r="E379">
            <v>2</v>
          </cell>
          <cell r="F379">
            <v>2</v>
          </cell>
          <cell r="G379">
            <v>3000</v>
          </cell>
          <cell r="H379">
            <v>3400</v>
          </cell>
          <cell r="I379">
            <v>345</v>
          </cell>
          <cell r="J379">
            <v>1</v>
          </cell>
          <cell r="K379" t="str">
            <v>Seguro de bienes patrimoniales</v>
          </cell>
          <cell r="L379">
            <v>0</v>
          </cell>
          <cell r="M379">
            <v>0</v>
          </cell>
          <cell r="N379">
            <v>0</v>
          </cell>
          <cell r="O379">
            <v>0</v>
          </cell>
          <cell r="P379">
            <v>0</v>
          </cell>
          <cell r="Q379">
            <v>0</v>
          </cell>
          <cell r="R379">
            <v>0</v>
          </cell>
          <cell r="S379" t="str">
            <v>Servicio</v>
          </cell>
          <cell r="V379" t="str">
            <v>AE</v>
          </cell>
        </row>
        <row r="380">
          <cell r="A380">
            <v>72</v>
          </cell>
          <cell r="B380">
            <v>2017</v>
          </cell>
          <cell r="C380">
            <v>8300</v>
          </cell>
          <cell r="D380">
            <v>2</v>
          </cell>
          <cell r="E380">
            <v>2</v>
          </cell>
          <cell r="F380">
            <v>2</v>
          </cell>
          <cell r="G380">
            <v>3000</v>
          </cell>
          <cell r="H380">
            <v>3500</v>
          </cell>
          <cell r="K380" t="str">
            <v>Servicios de Instalación, Reparación, Mantenimiento y Conservación</v>
          </cell>
          <cell r="L380">
            <v>0</v>
          </cell>
          <cell r="M380">
            <v>0</v>
          </cell>
          <cell r="N380">
            <v>0</v>
          </cell>
          <cell r="O380">
            <v>0</v>
          </cell>
          <cell r="P380">
            <v>0</v>
          </cell>
          <cell r="Q380">
            <v>0</v>
          </cell>
          <cell r="R380">
            <v>0</v>
          </cell>
        </row>
        <row r="381">
          <cell r="A381">
            <v>73</v>
          </cell>
          <cell r="B381">
            <v>2017</v>
          </cell>
          <cell r="C381">
            <v>8300</v>
          </cell>
          <cell r="D381">
            <v>2</v>
          </cell>
          <cell r="E381">
            <v>2</v>
          </cell>
          <cell r="F381">
            <v>2</v>
          </cell>
          <cell r="G381">
            <v>3000</v>
          </cell>
          <cell r="H381">
            <v>3500</v>
          </cell>
          <cell r="I381">
            <v>354</v>
          </cell>
          <cell r="K381" t="str">
            <v>Instalación , reparación y mantenimiento de equipo e instrumental médico y de laboratorio</v>
          </cell>
          <cell r="L381">
            <v>0</v>
          </cell>
          <cell r="M381">
            <v>0</v>
          </cell>
          <cell r="N381">
            <v>0</v>
          </cell>
          <cell r="O381">
            <v>0</v>
          </cell>
          <cell r="P381">
            <v>0</v>
          </cell>
          <cell r="Q381">
            <v>0</v>
          </cell>
          <cell r="R381">
            <v>0</v>
          </cell>
        </row>
        <row r="382">
          <cell r="A382">
            <v>74</v>
          </cell>
          <cell r="B382">
            <v>2017</v>
          </cell>
          <cell r="C382">
            <v>8300</v>
          </cell>
          <cell r="D382">
            <v>2</v>
          </cell>
          <cell r="E382">
            <v>2</v>
          </cell>
          <cell r="F382">
            <v>2</v>
          </cell>
          <cell r="G382">
            <v>3000</v>
          </cell>
          <cell r="H382">
            <v>3500</v>
          </cell>
          <cell r="I382">
            <v>354</v>
          </cell>
          <cell r="J382">
            <v>1</v>
          </cell>
          <cell r="K382" t="str">
            <v>Instalación, reparación y mantenimiento de equipo e instrumental médico y de laboratorio</v>
          </cell>
          <cell r="L382">
            <v>0</v>
          </cell>
          <cell r="M382">
            <v>0</v>
          </cell>
          <cell r="N382">
            <v>0</v>
          </cell>
          <cell r="O382">
            <v>0</v>
          </cell>
          <cell r="P382">
            <v>0</v>
          </cell>
          <cell r="Q382">
            <v>0</v>
          </cell>
          <cell r="R382">
            <v>0</v>
          </cell>
          <cell r="S382" t="str">
            <v>Servicio</v>
          </cell>
          <cell r="V382" t="str">
            <v>AE</v>
          </cell>
        </row>
        <row r="383">
          <cell r="A383">
            <v>75</v>
          </cell>
          <cell r="B383">
            <v>2017</v>
          </cell>
          <cell r="C383">
            <v>8300</v>
          </cell>
          <cell r="D383">
            <v>2</v>
          </cell>
          <cell r="E383">
            <v>2</v>
          </cell>
          <cell r="F383">
            <v>2</v>
          </cell>
          <cell r="G383">
            <v>3000</v>
          </cell>
          <cell r="H383">
            <v>3500</v>
          </cell>
          <cell r="I383">
            <v>357</v>
          </cell>
          <cell r="K383" t="str">
            <v>Instalación, reparación y mantenimiento de maquinaria, otros equipos y herramienta</v>
          </cell>
          <cell r="L383">
            <v>0</v>
          </cell>
          <cell r="M383">
            <v>0</v>
          </cell>
          <cell r="N383">
            <v>0</v>
          </cell>
          <cell r="O383">
            <v>0</v>
          </cell>
          <cell r="P383">
            <v>0</v>
          </cell>
          <cell r="Q383">
            <v>0</v>
          </cell>
          <cell r="R383">
            <v>0</v>
          </cell>
        </row>
        <row r="384">
          <cell r="A384">
            <v>76</v>
          </cell>
          <cell r="B384">
            <v>2017</v>
          </cell>
          <cell r="C384">
            <v>8300</v>
          </cell>
          <cell r="D384">
            <v>2</v>
          </cell>
          <cell r="E384">
            <v>2</v>
          </cell>
          <cell r="F384">
            <v>2</v>
          </cell>
          <cell r="G384">
            <v>3000</v>
          </cell>
          <cell r="H384">
            <v>3500</v>
          </cell>
          <cell r="I384">
            <v>357</v>
          </cell>
          <cell r="J384">
            <v>1</v>
          </cell>
          <cell r="K384" t="str">
            <v>Mantenimiento y conservación de maquinaria y equipo</v>
          </cell>
          <cell r="L384">
            <v>0</v>
          </cell>
          <cell r="M384">
            <v>0</v>
          </cell>
          <cell r="N384">
            <v>0</v>
          </cell>
          <cell r="O384">
            <v>0</v>
          </cell>
          <cell r="P384">
            <v>0</v>
          </cell>
          <cell r="Q384">
            <v>0</v>
          </cell>
          <cell r="R384">
            <v>0</v>
          </cell>
          <cell r="S384" t="str">
            <v>Póliza</v>
          </cell>
          <cell r="V384" t="str">
            <v>AE</v>
          </cell>
        </row>
        <row r="385">
          <cell r="A385">
            <v>77</v>
          </cell>
          <cell r="B385">
            <v>2017</v>
          </cell>
          <cell r="C385">
            <v>8300</v>
          </cell>
          <cell r="D385">
            <v>2</v>
          </cell>
          <cell r="E385">
            <v>2</v>
          </cell>
          <cell r="F385">
            <v>2</v>
          </cell>
          <cell r="G385">
            <v>3000</v>
          </cell>
          <cell r="H385">
            <v>3700</v>
          </cell>
          <cell r="K385" t="str">
            <v>Servicios de Traslado y Viáticos</v>
          </cell>
          <cell r="L385">
            <v>0</v>
          </cell>
          <cell r="M385">
            <v>0</v>
          </cell>
          <cell r="N385">
            <v>0</v>
          </cell>
          <cell r="O385">
            <v>0</v>
          </cell>
          <cell r="P385">
            <v>0</v>
          </cell>
          <cell r="Q385">
            <v>0</v>
          </cell>
          <cell r="R385">
            <v>0</v>
          </cell>
        </row>
        <row r="386">
          <cell r="A386">
            <v>78</v>
          </cell>
          <cell r="B386">
            <v>2017</v>
          </cell>
          <cell r="C386">
            <v>8300</v>
          </cell>
          <cell r="D386">
            <v>2</v>
          </cell>
          <cell r="E386">
            <v>2</v>
          </cell>
          <cell r="F386">
            <v>2</v>
          </cell>
          <cell r="G386">
            <v>3000</v>
          </cell>
          <cell r="H386">
            <v>3700</v>
          </cell>
          <cell r="I386">
            <v>371</v>
          </cell>
          <cell r="K386" t="str">
            <v>Pasajes aéreos</v>
          </cell>
          <cell r="L386">
            <v>0</v>
          </cell>
          <cell r="M386">
            <v>0</v>
          </cell>
          <cell r="N386">
            <v>0</v>
          </cell>
          <cell r="O386">
            <v>0</v>
          </cell>
          <cell r="P386">
            <v>0</v>
          </cell>
          <cell r="Q386">
            <v>0</v>
          </cell>
          <cell r="R386">
            <v>0</v>
          </cell>
        </row>
        <row r="387">
          <cell r="A387">
            <v>79</v>
          </cell>
          <cell r="B387">
            <v>2017</v>
          </cell>
          <cell r="C387">
            <v>8300</v>
          </cell>
          <cell r="D387">
            <v>2</v>
          </cell>
          <cell r="E387">
            <v>2</v>
          </cell>
          <cell r="F387">
            <v>2</v>
          </cell>
          <cell r="G387">
            <v>3000</v>
          </cell>
          <cell r="H387">
            <v>3700</v>
          </cell>
          <cell r="I387">
            <v>371</v>
          </cell>
          <cell r="J387">
            <v>1</v>
          </cell>
          <cell r="K387" t="str">
            <v xml:space="preserve">Pasajes aéreos nacionales </v>
          </cell>
          <cell r="L387">
            <v>0</v>
          </cell>
          <cell r="M387">
            <v>0</v>
          </cell>
          <cell r="N387">
            <v>0</v>
          </cell>
          <cell r="O387">
            <v>0</v>
          </cell>
          <cell r="P387">
            <v>0</v>
          </cell>
          <cell r="Q387">
            <v>0</v>
          </cell>
          <cell r="R387">
            <v>0</v>
          </cell>
          <cell r="S387" t="str">
            <v>Traslado</v>
          </cell>
          <cell r="V387" t="str">
            <v>AE</v>
          </cell>
        </row>
        <row r="388">
          <cell r="A388">
            <v>80</v>
          </cell>
          <cell r="B388">
            <v>2017</v>
          </cell>
          <cell r="C388">
            <v>8300</v>
          </cell>
          <cell r="D388">
            <v>2</v>
          </cell>
          <cell r="E388">
            <v>2</v>
          </cell>
          <cell r="F388">
            <v>2</v>
          </cell>
          <cell r="G388">
            <v>3000</v>
          </cell>
          <cell r="H388">
            <v>3700</v>
          </cell>
          <cell r="I388">
            <v>372</v>
          </cell>
          <cell r="K388" t="str">
            <v>Pasajes terrestres</v>
          </cell>
          <cell r="L388">
            <v>0</v>
          </cell>
          <cell r="M388">
            <v>0</v>
          </cell>
          <cell r="N388">
            <v>0</v>
          </cell>
          <cell r="O388">
            <v>0</v>
          </cell>
          <cell r="P388">
            <v>0</v>
          </cell>
          <cell r="Q388">
            <v>0</v>
          </cell>
          <cell r="R388">
            <v>0</v>
          </cell>
        </row>
        <row r="389">
          <cell r="A389">
            <v>81</v>
          </cell>
          <cell r="B389">
            <v>2017</v>
          </cell>
          <cell r="C389">
            <v>8300</v>
          </cell>
          <cell r="D389">
            <v>2</v>
          </cell>
          <cell r="E389">
            <v>2</v>
          </cell>
          <cell r="F389">
            <v>2</v>
          </cell>
          <cell r="G389">
            <v>3000</v>
          </cell>
          <cell r="H389">
            <v>3700</v>
          </cell>
          <cell r="I389">
            <v>372</v>
          </cell>
          <cell r="J389">
            <v>1</v>
          </cell>
          <cell r="K389" t="str">
            <v xml:space="preserve">Pasajes terrestres nacionales </v>
          </cell>
          <cell r="L389">
            <v>0</v>
          </cell>
          <cell r="M389">
            <v>0</v>
          </cell>
          <cell r="N389">
            <v>0</v>
          </cell>
          <cell r="O389">
            <v>0</v>
          </cell>
          <cell r="P389">
            <v>0</v>
          </cell>
          <cell r="Q389">
            <v>0</v>
          </cell>
          <cell r="R389">
            <v>0</v>
          </cell>
          <cell r="S389" t="str">
            <v>Traslado</v>
          </cell>
          <cell r="V389" t="str">
            <v>AE</v>
          </cell>
        </row>
        <row r="390">
          <cell r="A390">
            <v>82</v>
          </cell>
          <cell r="B390">
            <v>2017</v>
          </cell>
          <cell r="C390">
            <v>8300</v>
          </cell>
          <cell r="D390">
            <v>2</v>
          </cell>
          <cell r="E390">
            <v>2</v>
          </cell>
          <cell r="F390">
            <v>2</v>
          </cell>
          <cell r="G390">
            <v>3000</v>
          </cell>
          <cell r="H390">
            <v>3700</v>
          </cell>
          <cell r="I390">
            <v>375</v>
          </cell>
          <cell r="K390" t="str">
            <v>Viáticos en el país</v>
          </cell>
          <cell r="L390">
            <v>0</v>
          </cell>
          <cell r="M390">
            <v>0</v>
          </cell>
          <cell r="N390">
            <v>0</v>
          </cell>
          <cell r="O390">
            <v>0</v>
          </cell>
          <cell r="P390">
            <v>0</v>
          </cell>
          <cell r="Q390">
            <v>0</v>
          </cell>
          <cell r="R390">
            <v>0</v>
          </cell>
        </row>
        <row r="391">
          <cell r="A391">
            <v>83</v>
          </cell>
          <cell r="B391">
            <v>2017</v>
          </cell>
          <cell r="C391">
            <v>8300</v>
          </cell>
          <cell r="D391">
            <v>2</v>
          </cell>
          <cell r="E391">
            <v>2</v>
          </cell>
          <cell r="F391">
            <v>2</v>
          </cell>
          <cell r="G391">
            <v>3000</v>
          </cell>
          <cell r="H391">
            <v>3700</v>
          </cell>
          <cell r="I391">
            <v>375</v>
          </cell>
          <cell r="J391">
            <v>1</v>
          </cell>
          <cell r="K391" t="str">
            <v xml:space="preserve">Viáticos nacionales </v>
          </cell>
          <cell r="L391">
            <v>0</v>
          </cell>
          <cell r="M391">
            <v>0</v>
          </cell>
          <cell r="N391">
            <v>0</v>
          </cell>
          <cell r="O391">
            <v>0</v>
          </cell>
          <cell r="P391">
            <v>0</v>
          </cell>
          <cell r="Q391">
            <v>0</v>
          </cell>
          <cell r="R391">
            <v>0</v>
          </cell>
          <cell r="S391" t="str">
            <v>Traslado</v>
          </cell>
          <cell r="V391" t="str">
            <v>AE</v>
          </cell>
        </row>
        <row r="392">
          <cell r="A392">
            <v>84</v>
          </cell>
          <cell r="B392">
            <v>2017</v>
          </cell>
          <cell r="C392">
            <v>8300</v>
          </cell>
          <cell r="D392">
            <v>2</v>
          </cell>
          <cell r="E392">
            <v>2</v>
          </cell>
          <cell r="F392">
            <v>2</v>
          </cell>
          <cell r="G392">
            <v>5000</v>
          </cell>
          <cell r="K392" t="str">
            <v>BIENES MUEBLES, INMUEBLES E INTANGIBLES</v>
          </cell>
          <cell r="L392">
            <v>0</v>
          </cell>
          <cell r="M392">
            <v>0</v>
          </cell>
          <cell r="N392">
            <v>0</v>
          </cell>
          <cell r="O392">
            <v>0</v>
          </cell>
          <cell r="P392">
            <v>0</v>
          </cell>
          <cell r="Q392">
            <v>0</v>
          </cell>
          <cell r="R392">
            <v>0</v>
          </cell>
        </row>
        <row r="393">
          <cell r="A393">
            <v>85</v>
          </cell>
          <cell r="B393">
            <v>2017</v>
          </cell>
          <cell r="C393">
            <v>8300</v>
          </cell>
          <cell r="D393">
            <v>2</v>
          </cell>
          <cell r="E393">
            <v>2</v>
          </cell>
          <cell r="F393">
            <v>2</v>
          </cell>
          <cell r="G393">
            <v>5000</v>
          </cell>
          <cell r="H393">
            <v>5100</v>
          </cell>
          <cell r="K393" t="str">
            <v>Mobiliario y Equipo de Administración</v>
          </cell>
          <cell r="L393">
            <v>0</v>
          </cell>
          <cell r="M393">
            <v>0</v>
          </cell>
          <cell r="N393">
            <v>0</v>
          </cell>
          <cell r="O393">
            <v>0</v>
          </cell>
          <cell r="P393">
            <v>0</v>
          </cell>
          <cell r="Q393">
            <v>0</v>
          </cell>
          <cell r="R393">
            <v>0</v>
          </cell>
        </row>
        <row r="394">
          <cell r="A394">
            <v>86</v>
          </cell>
          <cell r="B394">
            <v>2017</v>
          </cell>
          <cell r="C394">
            <v>8300</v>
          </cell>
          <cell r="D394">
            <v>2</v>
          </cell>
          <cell r="E394">
            <v>2</v>
          </cell>
          <cell r="F394">
            <v>2</v>
          </cell>
          <cell r="G394">
            <v>5000</v>
          </cell>
          <cell r="H394">
            <v>5100</v>
          </cell>
          <cell r="I394">
            <v>511</v>
          </cell>
          <cell r="K394" t="str">
            <v>Muebles de oficina y estantería</v>
          </cell>
          <cell r="L394">
            <v>0</v>
          </cell>
          <cell r="M394">
            <v>0</v>
          </cell>
          <cell r="N394">
            <v>0</v>
          </cell>
          <cell r="O394">
            <v>0</v>
          </cell>
          <cell r="P394">
            <v>0</v>
          </cell>
          <cell r="Q394">
            <v>0</v>
          </cell>
          <cell r="R394">
            <v>0</v>
          </cell>
        </row>
        <row r="395">
          <cell r="A395">
            <v>87</v>
          </cell>
          <cell r="B395">
            <v>2017</v>
          </cell>
          <cell r="C395">
            <v>8300</v>
          </cell>
          <cell r="D395">
            <v>2</v>
          </cell>
          <cell r="E395">
            <v>2</v>
          </cell>
          <cell r="F395">
            <v>2</v>
          </cell>
          <cell r="G395">
            <v>5000</v>
          </cell>
          <cell r="H395">
            <v>5100</v>
          </cell>
          <cell r="I395">
            <v>511</v>
          </cell>
          <cell r="J395">
            <v>1</v>
          </cell>
          <cell r="K395" t="str">
            <v>Anaquel</v>
          </cell>
          <cell r="L395">
            <v>0</v>
          </cell>
          <cell r="M395">
            <v>0</v>
          </cell>
          <cell r="N395">
            <v>0</v>
          </cell>
          <cell r="O395">
            <v>0</v>
          </cell>
          <cell r="P395">
            <v>0</v>
          </cell>
          <cell r="Q395">
            <v>0</v>
          </cell>
          <cell r="R395">
            <v>0</v>
          </cell>
          <cell r="S395" t="str">
            <v>Pieza</v>
          </cell>
          <cell r="V395" t="str">
            <v>FC</v>
          </cell>
        </row>
        <row r="396">
          <cell r="A396">
            <v>88</v>
          </cell>
          <cell r="B396">
            <v>2017</v>
          </cell>
          <cell r="C396">
            <v>8300</v>
          </cell>
          <cell r="D396">
            <v>2</v>
          </cell>
          <cell r="E396">
            <v>2</v>
          </cell>
          <cell r="F396">
            <v>2</v>
          </cell>
          <cell r="G396">
            <v>5000</v>
          </cell>
          <cell r="H396">
            <v>5100</v>
          </cell>
          <cell r="I396">
            <v>511</v>
          </cell>
          <cell r="J396">
            <v>2</v>
          </cell>
          <cell r="K396" t="str">
            <v>Archivero</v>
          </cell>
          <cell r="L396">
            <v>0</v>
          </cell>
          <cell r="M396">
            <v>0</v>
          </cell>
          <cell r="N396">
            <v>0</v>
          </cell>
          <cell r="O396">
            <v>0</v>
          </cell>
          <cell r="P396">
            <v>0</v>
          </cell>
          <cell r="Q396">
            <v>0</v>
          </cell>
          <cell r="R396">
            <v>0</v>
          </cell>
          <cell r="S396" t="str">
            <v>Pieza</v>
          </cell>
          <cell r="V396" t="str">
            <v>FC</v>
          </cell>
        </row>
        <row r="397">
          <cell r="A397">
            <v>89</v>
          </cell>
          <cell r="B397">
            <v>2017</v>
          </cell>
          <cell r="C397">
            <v>8300</v>
          </cell>
          <cell r="D397">
            <v>2</v>
          </cell>
          <cell r="E397">
            <v>2</v>
          </cell>
          <cell r="F397">
            <v>2</v>
          </cell>
          <cell r="G397">
            <v>5000</v>
          </cell>
          <cell r="H397">
            <v>5100</v>
          </cell>
          <cell r="I397">
            <v>511</v>
          </cell>
          <cell r="J397">
            <v>3</v>
          </cell>
          <cell r="K397" t="str">
            <v>Archivo</v>
          </cell>
          <cell r="L397">
            <v>0</v>
          </cell>
          <cell r="M397">
            <v>0</v>
          </cell>
          <cell r="N397">
            <v>0</v>
          </cell>
          <cell r="O397">
            <v>0</v>
          </cell>
          <cell r="P397">
            <v>0</v>
          </cell>
          <cell r="Q397">
            <v>0</v>
          </cell>
          <cell r="R397">
            <v>0</v>
          </cell>
          <cell r="S397" t="str">
            <v>Pieza</v>
          </cell>
          <cell r="V397" t="str">
            <v>FC</v>
          </cell>
        </row>
        <row r="398">
          <cell r="A398">
            <v>90</v>
          </cell>
          <cell r="B398">
            <v>2017</v>
          </cell>
          <cell r="C398">
            <v>8300</v>
          </cell>
          <cell r="D398">
            <v>2</v>
          </cell>
          <cell r="E398">
            <v>2</v>
          </cell>
          <cell r="F398">
            <v>2</v>
          </cell>
          <cell r="G398">
            <v>5000</v>
          </cell>
          <cell r="H398">
            <v>5100</v>
          </cell>
          <cell r="I398">
            <v>511</v>
          </cell>
          <cell r="J398">
            <v>4</v>
          </cell>
          <cell r="K398" t="str">
            <v>Butaca con paleta</v>
          </cell>
          <cell r="L398">
            <v>0</v>
          </cell>
          <cell r="M398">
            <v>0</v>
          </cell>
          <cell r="N398">
            <v>0</v>
          </cell>
          <cell r="O398">
            <v>0</v>
          </cell>
          <cell r="P398">
            <v>0</v>
          </cell>
          <cell r="Q398">
            <v>0</v>
          </cell>
          <cell r="R398">
            <v>0</v>
          </cell>
          <cell r="S398" t="str">
            <v>Pieza</v>
          </cell>
          <cell r="V398" t="str">
            <v>FC</v>
          </cell>
        </row>
        <row r="399">
          <cell r="A399">
            <v>91</v>
          </cell>
          <cell r="B399">
            <v>2017</v>
          </cell>
          <cell r="C399">
            <v>8300</v>
          </cell>
          <cell r="D399">
            <v>2</v>
          </cell>
          <cell r="E399">
            <v>2</v>
          </cell>
          <cell r="F399">
            <v>2</v>
          </cell>
          <cell r="G399">
            <v>5000</v>
          </cell>
          <cell r="H399">
            <v>5100</v>
          </cell>
          <cell r="I399">
            <v>511</v>
          </cell>
          <cell r="J399">
            <v>5</v>
          </cell>
          <cell r="K399" t="str">
            <v>Cajonera</v>
          </cell>
          <cell r="L399">
            <v>0</v>
          </cell>
          <cell r="M399">
            <v>0</v>
          </cell>
          <cell r="N399">
            <v>0</v>
          </cell>
          <cell r="O399">
            <v>0</v>
          </cell>
          <cell r="P399">
            <v>0</v>
          </cell>
          <cell r="Q399">
            <v>0</v>
          </cell>
          <cell r="R399">
            <v>0</v>
          </cell>
          <cell r="S399" t="str">
            <v>Pieza</v>
          </cell>
          <cell r="V399" t="str">
            <v>FC</v>
          </cell>
        </row>
        <row r="400">
          <cell r="A400">
            <v>92</v>
          </cell>
          <cell r="B400">
            <v>2017</v>
          </cell>
          <cell r="C400">
            <v>8300</v>
          </cell>
          <cell r="D400">
            <v>2</v>
          </cell>
          <cell r="E400">
            <v>2</v>
          </cell>
          <cell r="F400">
            <v>2</v>
          </cell>
          <cell r="G400">
            <v>5000</v>
          </cell>
          <cell r="H400">
            <v>5100</v>
          </cell>
          <cell r="I400">
            <v>511</v>
          </cell>
          <cell r="J400">
            <v>6</v>
          </cell>
          <cell r="K400" t="str">
            <v>Casillero</v>
          </cell>
          <cell r="L400">
            <v>0</v>
          </cell>
          <cell r="M400">
            <v>0</v>
          </cell>
          <cell r="N400">
            <v>0</v>
          </cell>
          <cell r="O400">
            <v>0</v>
          </cell>
          <cell r="P400">
            <v>0</v>
          </cell>
          <cell r="Q400">
            <v>0</v>
          </cell>
          <cell r="R400">
            <v>0</v>
          </cell>
          <cell r="S400" t="str">
            <v>Pieza</v>
          </cell>
          <cell r="V400" t="str">
            <v>FC</v>
          </cell>
        </row>
        <row r="401">
          <cell r="A401">
            <v>93</v>
          </cell>
          <cell r="B401">
            <v>2017</v>
          </cell>
          <cell r="C401">
            <v>8300</v>
          </cell>
          <cell r="D401">
            <v>2</v>
          </cell>
          <cell r="E401">
            <v>2</v>
          </cell>
          <cell r="F401">
            <v>2</v>
          </cell>
          <cell r="G401">
            <v>5000</v>
          </cell>
          <cell r="H401">
            <v>5100</v>
          </cell>
          <cell r="I401">
            <v>511</v>
          </cell>
          <cell r="J401">
            <v>7</v>
          </cell>
          <cell r="K401" t="str">
            <v>Conjunto-Modular</v>
          </cell>
          <cell r="L401">
            <v>0</v>
          </cell>
          <cell r="M401">
            <v>0</v>
          </cell>
          <cell r="N401">
            <v>0</v>
          </cell>
          <cell r="O401">
            <v>0</v>
          </cell>
          <cell r="P401">
            <v>0</v>
          </cell>
          <cell r="Q401">
            <v>0</v>
          </cell>
          <cell r="R401">
            <v>0</v>
          </cell>
          <cell r="S401" t="str">
            <v>Pieza</v>
          </cell>
          <cell r="V401" t="str">
            <v>FC</v>
          </cell>
        </row>
        <row r="402">
          <cell r="A402">
            <v>94</v>
          </cell>
          <cell r="B402">
            <v>2017</v>
          </cell>
          <cell r="C402">
            <v>8300</v>
          </cell>
          <cell r="D402">
            <v>2</v>
          </cell>
          <cell r="E402">
            <v>2</v>
          </cell>
          <cell r="F402">
            <v>2</v>
          </cell>
          <cell r="G402">
            <v>5000</v>
          </cell>
          <cell r="H402">
            <v>5100</v>
          </cell>
          <cell r="I402">
            <v>511</v>
          </cell>
          <cell r="J402">
            <v>8</v>
          </cell>
          <cell r="K402" t="str">
            <v>Credenza</v>
          </cell>
          <cell r="L402">
            <v>0</v>
          </cell>
          <cell r="M402">
            <v>0</v>
          </cell>
          <cell r="N402">
            <v>0</v>
          </cell>
          <cell r="O402">
            <v>0</v>
          </cell>
          <cell r="P402">
            <v>0</v>
          </cell>
          <cell r="Q402">
            <v>0</v>
          </cell>
          <cell r="R402">
            <v>0</v>
          </cell>
          <cell r="S402" t="str">
            <v>Pieza</v>
          </cell>
          <cell r="V402" t="str">
            <v>FC</v>
          </cell>
        </row>
        <row r="403">
          <cell r="A403">
            <v>95</v>
          </cell>
          <cell r="B403">
            <v>2017</v>
          </cell>
          <cell r="C403">
            <v>8300</v>
          </cell>
          <cell r="D403">
            <v>2</v>
          </cell>
          <cell r="E403">
            <v>2</v>
          </cell>
          <cell r="F403">
            <v>2</v>
          </cell>
          <cell r="G403">
            <v>5000</v>
          </cell>
          <cell r="H403">
            <v>5100</v>
          </cell>
          <cell r="I403">
            <v>511</v>
          </cell>
          <cell r="J403">
            <v>9</v>
          </cell>
          <cell r="K403" t="str">
            <v>Escritorio</v>
          </cell>
          <cell r="L403">
            <v>0</v>
          </cell>
          <cell r="M403">
            <v>0</v>
          </cell>
          <cell r="N403">
            <v>0</v>
          </cell>
          <cell r="O403">
            <v>0</v>
          </cell>
          <cell r="P403">
            <v>0</v>
          </cell>
          <cell r="Q403">
            <v>0</v>
          </cell>
          <cell r="R403">
            <v>0</v>
          </cell>
          <cell r="S403" t="str">
            <v>Pieza</v>
          </cell>
          <cell r="V403" t="str">
            <v>FC</v>
          </cell>
        </row>
        <row r="404">
          <cell r="A404">
            <v>96</v>
          </cell>
          <cell r="B404">
            <v>2017</v>
          </cell>
          <cell r="C404">
            <v>8300</v>
          </cell>
          <cell r="D404">
            <v>2</v>
          </cell>
          <cell r="E404">
            <v>2</v>
          </cell>
          <cell r="F404">
            <v>2</v>
          </cell>
          <cell r="G404">
            <v>5000</v>
          </cell>
          <cell r="H404">
            <v>5100</v>
          </cell>
          <cell r="I404">
            <v>511</v>
          </cell>
          <cell r="J404">
            <v>10</v>
          </cell>
          <cell r="K404" t="str">
            <v>Esquinero curvo</v>
          </cell>
          <cell r="L404">
            <v>0</v>
          </cell>
          <cell r="M404">
            <v>0</v>
          </cell>
          <cell r="N404">
            <v>0</v>
          </cell>
          <cell r="O404">
            <v>0</v>
          </cell>
          <cell r="P404">
            <v>0</v>
          </cell>
          <cell r="Q404">
            <v>0</v>
          </cell>
          <cell r="R404">
            <v>0</v>
          </cell>
          <cell r="S404" t="str">
            <v>Pieza</v>
          </cell>
          <cell r="V404" t="str">
            <v>FC</v>
          </cell>
        </row>
        <row r="405">
          <cell r="A405">
            <v>97</v>
          </cell>
          <cell r="B405">
            <v>2017</v>
          </cell>
          <cell r="C405">
            <v>8300</v>
          </cell>
          <cell r="D405">
            <v>2</v>
          </cell>
          <cell r="E405">
            <v>2</v>
          </cell>
          <cell r="F405">
            <v>2</v>
          </cell>
          <cell r="G405">
            <v>5000</v>
          </cell>
          <cell r="H405">
            <v>5100</v>
          </cell>
          <cell r="I405">
            <v>511</v>
          </cell>
          <cell r="J405">
            <v>11</v>
          </cell>
          <cell r="K405" t="str">
            <v>Estante</v>
          </cell>
          <cell r="L405">
            <v>0</v>
          </cell>
          <cell r="M405">
            <v>0</v>
          </cell>
          <cell r="N405">
            <v>0</v>
          </cell>
          <cell r="O405">
            <v>0</v>
          </cell>
          <cell r="P405">
            <v>0</v>
          </cell>
          <cell r="Q405">
            <v>0</v>
          </cell>
          <cell r="R405">
            <v>0</v>
          </cell>
          <cell r="S405" t="str">
            <v>Pieza</v>
          </cell>
          <cell r="V405" t="str">
            <v>FC</v>
          </cell>
        </row>
        <row r="406">
          <cell r="A406">
            <v>98</v>
          </cell>
          <cell r="B406">
            <v>2017</v>
          </cell>
          <cell r="C406">
            <v>8300</v>
          </cell>
          <cell r="D406">
            <v>2</v>
          </cell>
          <cell r="E406">
            <v>2</v>
          </cell>
          <cell r="F406">
            <v>2</v>
          </cell>
          <cell r="G406">
            <v>5000</v>
          </cell>
          <cell r="H406">
            <v>5100</v>
          </cell>
          <cell r="I406">
            <v>511</v>
          </cell>
          <cell r="J406">
            <v>12</v>
          </cell>
          <cell r="K406" t="str">
            <v>Gabinete</v>
          </cell>
          <cell r="L406">
            <v>0</v>
          </cell>
          <cell r="M406">
            <v>0</v>
          </cell>
          <cell r="N406">
            <v>0</v>
          </cell>
          <cell r="O406">
            <v>0</v>
          </cell>
          <cell r="P406">
            <v>0</v>
          </cell>
          <cell r="Q406">
            <v>0</v>
          </cell>
          <cell r="R406">
            <v>0</v>
          </cell>
          <cell r="S406" t="str">
            <v>Pieza</v>
          </cell>
          <cell r="V406" t="str">
            <v>FC</v>
          </cell>
        </row>
        <row r="407">
          <cell r="A407">
            <v>99</v>
          </cell>
          <cell r="B407">
            <v>2017</v>
          </cell>
          <cell r="C407">
            <v>8300</v>
          </cell>
          <cell r="D407">
            <v>2</v>
          </cell>
          <cell r="E407">
            <v>2</v>
          </cell>
          <cell r="F407">
            <v>2</v>
          </cell>
          <cell r="G407">
            <v>5000</v>
          </cell>
          <cell r="H407">
            <v>5100</v>
          </cell>
          <cell r="I407">
            <v>511</v>
          </cell>
          <cell r="J407">
            <v>13</v>
          </cell>
          <cell r="K407" t="str">
            <v>Gaveta</v>
          </cell>
          <cell r="L407">
            <v>0</v>
          </cell>
          <cell r="M407">
            <v>0</v>
          </cell>
          <cell r="N407">
            <v>0</v>
          </cell>
          <cell r="O407">
            <v>0</v>
          </cell>
          <cell r="P407">
            <v>0</v>
          </cell>
          <cell r="Q407">
            <v>0</v>
          </cell>
          <cell r="R407">
            <v>0</v>
          </cell>
          <cell r="S407" t="str">
            <v>Pieza</v>
          </cell>
          <cell r="V407" t="str">
            <v>FC</v>
          </cell>
        </row>
        <row r="408">
          <cell r="A408">
            <v>100</v>
          </cell>
          <cell r="B408">
            <v>2017</v>
          </cell>
          <cell r="C408">
            <v>8300</v>
          </cell>
          <cell r="D408">
            <v>2</v>
          </cell>
          <cell r="E408">
            <v>2</v>
          </cell>
          <cell r="F408">
            <v>2</v>
          </cell>
          <cell r="G408">
            <v>5000</v>
          </cell>
          <cell r="H408">
            <v>5100</v>
          </cell>
          <cell r="I408">
            <v>511</v>
          </cell>
          <cell r="J408">
            <v>14</v>
          </cell>
          <cell r="K408" t="str">
            <v>Librero</v>
          </cell>
          <cell r="L408">
            <v>0</v>
          </cell>
          <cell r="M408">
            <v>0</v>
          </cell>
          <cell r="N408">
            <v>0</v>
          </cell>
          <cell r="O408">
            <v>0</v>
          </cell>
          <cell r="P408">
            <v>0</v>
          </cell>
          <cell r="Q408">
            <v>0</v>
          </cell>
          <cell r="R408">
            <v>0</v>
          </cell>
          <cell r="S408" t="str">
            <v>Pieza</v>
          </cell>
          <cell r="V408" t="str">
            <v>FC</v>
          </cell>
        </row>
        <row r="409">
          <cell r="A409">
            <v>101</v>
          </cell>
          <cell r="B409">
            <v>2017</v>
          </cell>
          <cell r="C409">
            <v>8300</v>
          </cell>
          <cell r="D409">
            <v>2</v>
          </cell>
          <cell r="E409">
            <v>2</v>
          </cell>
          <cell r="F409">
            <v>2</v>
          </cell>
          <cell r="G409">
            <v>5000</v>
          </cell>
          <cell r="H409">
            <v>5100</v>
          </cell>
          <cell r="I409">
            <v>511</v>
          </cell>
          <cell r="J409">
            <v>15</v>
          </cell>
          <cell r="K409" t="str">
            <v>Mesa</v>
          </cell>
          <cell r="L409">
            <v>0</v>
          </cell>
          <cell r="M409">
            <v>0</v>
          </cell>
          <cell r="N409">
            <v>0</v>
          </cell>
          <cell r="O409">
            <v>0</v>
          </cell>
          <cell r="P409">
            <v>0</v>
          </cell>
          <cell r="Q409">
            <v>0</v>
          </cell>
          <cell r="R409">
            <v>0</v>
          </cell>
          <cell r="S409" t="str">
            <v>Pieza</v>
          </cell>
          <cell r="V409" t="str">
            <v>FC</v>
          </cell>
        </row>
        <row r="410">
          <cell r="A410">
            <v>102</v>
          </cell>
          <cell r="B410">
            <v>2017</v>
          </cell>
          <cell r="C410">
            <v>8300</v>
          </cell>
          <cell r="D410">
            <v>2</v>
          </cell>
          <cell r="E410">
            <v>2</v>
          </cell>
          <cell r="F410">
            <v>2</v>
          </cell>
          <cell r="G410">
            <v>5000</v>
          </cell>
          <cell r="H410">
            <v>5100</v>
          </cell>
          <cell r="I410">
            <v>511</v>
          </cell>
          <cell r="J410">
            <v>16</v>
          </cell>
          <cell r="K410" t="str">
            <v>Mostrador para recepción</v>
          </cell>
          <cell r="L410">
            <v>0</v>
          </cell>
          <cell r="M410">
            <v>0</v>
          </cell>
          <cell r="N410">
            <v>0</v>
          </cell>
          <cell r="O410">
            <v>0</v>
          </cell>
          <cell r="P410">
            <v>0</v>
          </cell>
          <cell r="Q410">
            <v>0</v>
          </cell>
          <cell r="R410">
            <v>0</v>
          </cell>
          <cell r="S410" t="str">
            <v>Pieza</v>
          </cell>
          <cell r="V410" t="str">
            <v>FC</v>
          </cell>
        </row>
        <row r="411">
          <cell r="A411">
            <v>103</v>
          </cell>
          <cell r="B411">
            <v>2017</v>
          </cell>
          <cell r="C411">
            <v>8300</v>
          </cell>
          <cell r="D411">
            <v>2</v>
          </cell>
          <cell r="E411">
            <v>2</v>
          </cell>
          <cell r="F411">
            <v>2</v>
          </cell>
          <cell r="G411">
            <v>5000</v>
          </cell>
          <cell r="H411">
            <v>5100</v>
          </cell>
          <cell r="I411">
            <v>511</v>
          </cell>
          <cell r="J411">
            <v>17</v>
          </cell>
          <cell r="K411" t="str">
            <v>Mueble para computadora</v>
          </cell>
          <cell r="L411">
            <v>0</v>
          </cell>
          <cell r="M411">
            <v>0</v>
          </cell>
          <cell r="N411">
            <v>0</v>
          </cell>
          <cell r="O411">
            <v>0</v>
          </cell>
          <cell r="P411">
            <v>0</v>
          </cell>
          <cell r="Q411">
            <v>0</v>
          </cell>
          <cell r="R411">
            <v>0</v>
          </cell>
          <cell r="S411" t="str">
            <v>Pieza</v>
          </cell>
          <cell r="V411" t="str">
            <v>FC</v>
          </cell>
        </row>
        <row r="412">
          <cell r="A412">
            <v>104</v>
          </cell>
          <cell r="B412">
            <v>2017</v>
          </cell>
          <cell r="C412">
            <v>8300</v>
          </cell>
          <cell r="D412">
            <v>2</v>
          </cell>
          <cell r="E412">
            <v>2</v>
          </cell>
          <cell r="F412">
            <v>2</v>
          </cell>
          <cell r="G412">
            <v>5000</v>
          </cell>
          <cell r="H412">
            <v>5100</v>
          </cell>
          <cell r="I412">
            <v>511</v>
          </cell>
          <cell r="J412">
            <v>18</v>
          </cell>
          <cell r="K412" t="str">
            <v>Perchero</v>
          </cell>
          <cell r="L412">
            <v>0</v>
          </cell>
          <cell r="M412">
            <v>0</v>
          </cell>
          <cell r="N412">
            <v>0</v>
          </cell>
          <cell r="O412">
            <v>0</v>
          </cell>
          <cell r="P412">
            <v>0</v>
          </cell>
          <cell r="Q412">
            <v>0</v>
          </cell>
          <cell r="R412">
            <v>0</v>
          </cell>
          <cell r="S412" t="str">
            <v>Pieza</v>
          </cell>
          <cell r="V412" t="str">
            <v>FC</v>
          </cell>
        </row>
        <row r="413">
          <cell r="A413">
            <v>105</v>
          </cell>
          <cell r="B413">
            <v>2017</v>
          </cell>
          <cell r="C413">
            <v>8300</v>
          </cell>
          <cell r="D413">
            <v>2</v>
          </cell>
          <cell r="E413">
            <v>2</v>
          </cell>
          <cell r="F413">
            <v>2</v>
          </cell>
          <cell r="G413">
            <v>5000</v>
          </cell>
          <cell r="H413">
            <v>5100</v>
          </cell>
          <cell r="I413">
            <v>511</v>
          </cell>
          <cell r="J413">
            <v>19</v>
          </cell>
          <cell r="K413" t="str">
            <v>Sala de espera</v>
          </cell>
          <cell r="L413">
            <v>0</v>
          </cell>
          <cell r="M413">
            <v>0</v>
          </cell>
          <cell r="N413">
            <v>0</v>
          </cell>
          <cell r="O413">
            <v>0</v>
          </cell>
          <cell r="P413">
            <v>0</v>
          </cell>
          <cell r="Q413">
            <v>0</v>
          </cell>
          <cell r="R413">
            <v>0</v>
          </cell>
          <cell r="S413" t="str">
            <v>Pieza</v>
          </cell>
          <cell r="V413" t="str">
            <v>FC</v>
          </cell>
        </row>
        <row r="414">
          <cell r="A414">
            <v>106</v>
          </cell>
          <cell r="B414">
            <v>2017</v>
          </cell>
          <cell r="C414">
            <v>8300</v>
          </cell>
          <cell r="D414">
            <v>2</v>
          </cell>
          <cell r="E414">
            <v>2</v>
          </cell>
          <cell r="F414">
            <v>2</v>
          </cell>
          <cell r="G414">
            <v>5000</v>
          </cell>
          <cell r="H414">
            <v>5100</v>
          </cell>
          <cell r="I414">
            <v>511</v>
          </cell>
          <cell r="J414">
            <v>20</v>
          </cell>
          <cell r="K414" t="str">
            <v>Silla</v>
          </cell>
          <cell r="L414">
            <v>0</v>
          </cell>
          <cell r="M414">
            <v>0</v>
          </cell>
          <cell r="N414">
            <v>0</v>
          </cell>
          <cell r="O414">
            <v>0</v>
          </cell>
          <cell r="P414">
            <v>0</v>
          </cell>
          <cell r="Q414">
            <v>0</v>
          </cell>
          <cell r="R414">
            <v>0</v>
          </cell>
          <cell r="S414" t="str">
            <v>Pieza</v>
          </cell>
          <cell r="V414" t="str">
            <v>FC</v>
          </cell>
        </row>
        <row r="415">
          <cell r="A415">
            <v>107</v>
          </cell>
          <cell r="B415">
            <v>2017</v>
          </cell>
          <cell r="C415">
            <v>8300</v>
          </cell>
          <cell r="D415">
            <v>2</v>
          </cell>
          <cell r="E415">
            <v>2</v>
          </cell>
          <cell r="F415">
            <v>2</v>
          </cell>
          <cell r="G415">
            <v>5000</v>
          </cell>
          <cell r="H415">
            <v>5100</v>
          </cell>
          <cell r="I415">
            <v>511</v>
          </cell>
          <cell r="J415">
            <v>21</v>
          </cell>
          <cell r="K415" t="str">
            <v>Silla para polígrafo</v>
          </cell>
          <cell r="L415">
            <v>0</v>
          </cell>
          <cell r="M415">
            <v>0</v>
          </cell>
          <cell r="N415">
            <v>0</v>
          </cell>
          <cell r="O415">
            <v>0</v>
          </cell>
          <cell r="P415">
            <v>0</v>
          </cell>
          <cell r="Q415">
            <v>0</v>
          </cell>
          <cell r="R415">
            <v>0</v>
          </cell>
          <cell r="S415" t="str">
            <v>Pieza</v>
          </cell>
          <cell r="V415" t="str">
            <v>FC</v>
          </cell>
        </row>
        <row r="416">
          <cell r="A416">
            <v>108</v>
          </cell>
          <cell r="B416">
            <v>2017</v>
          </cell>
          <cell r="C416">
            <v>8300</v>
          </cell>
          <cell r="D416">
            <v>2</v>
          </cell>
          <cell r="E416">
            <v>2</v>
          </cell>
          <cell r="F416">
            <v>2</v>
          </cell>
          <cell r="G416">
            <v>5000</v>
          </cell>
          <cell r="H416">
            <v>5100</v>
          </cell>
          <cell r="I416">
            <v>511</v>
          </cell>
          <cell r="J416">
            <v>22</v>
          </cell>
          <cell r="K416" t="str">
            <v>Sillón</v>
          </cell>
          <cell r="L416">
            <v>0</v>
          </cell>
          <cell r="M416">
            <v>0</v>
          </cell>
          <cell r="N416">
            <v>0</v>
          </cell>
          <cell r="O416">
            <v>0</v>
          </cell>
          <cell r="P416">
            <v>0</v>
          </cell>
          <cell r="Q416">
            <v>0</v>
          </cell>
          <cell r="R416">
            <v>0</v>
          </cell>
          <cell r="S416" t="str">
            <v>Pieza</v>
          </cell>
          <cell r="V416" t="str">
            <v>FC</v>
          </cell>
        </row>
        <row r="417">
          <cell r="A417">
            <v>109</v>
          </cell>
          <cell r="B417">
            <v>2017</v>
          </cell>
          <cell r="C417">
            <v>8300</v>
          </cell>
          <cell r="D417">
            <v>2</v>
          </cell>
          <cell r="E417">
            <v>2</v>
          </cell>
          <cell r="F417">
            <v>2</v>
          </cell>
          <cell r="G417">
            <v>5000</v>
          </cell>
          <cell r="H417">
            <v>5100</v>
          </cell>
          <cell r="I417">
            <v>512</v>
          </cell>
          <cell r="K417" t="str">
            <v>Muebles, excepto de oficina y estantería</v>
          </cell>
          <cell r="L417">
            <v>0</v>
          </cell>
          <cell r="M417">
            <v>0</v>
          </cell>
          <cell r="N417">
            <v>0</v>
          </cell>
          <cell r="O417">
            <v>0</v>
          </cell>
          <cell r="P417">
            <v>0</v>
          </cell>
          <cell r="Q417">
            <v>0</v>
          </cell>
          <cell r="R417">
            <v>0</v>
          </cell>
        </row>
        <row r="418">
          <cell r="A418">
            <v>110</v>
          </cell>
          <cell r="B418">
            <v>2017</v>
          </cell>
          <cell r="C418">
            <v>8300</v>
          </cell>
          <cell r="D418">
            <v>2</v>
          </cell>
          <cell r="E418">
            <v>2</v>
          </cell>
          <cell r="F418">
            <v>2</v>
          </cell>
          <cell r="G418">
            <v>5000</v>
          </cell>
          <cell r="H418">
            <v>5100</v>
          </cell>
          <cell r="I418">
            <v>512</v>
          </cell>
          <cell r="J418">
            <v>1</v>
          </cell>
          <cell r="K418" t="str">
            <v>Bote de arena (Armero)</v>
          </cell>
          <cell r="L418">
            <v>0</v>
          </cell>
          <cell r="M418">
            <v>0</v>
          </cell>
          <cell r="N418">
            <v>0</v>
          </cell>
          <cell r="O418">
            <v>0</v>
          </cell>
          <cell r="P418">
            <v>0</v>
          </cell>
          <cell r="Q418">
            <v>0</v>
          </cell>
          <cell r="R418">
            <v>0</v>
          </cell>
          <cell r="S418" t="str">
            <v>Pieza</v>
          </cell>
          <cell r="V418" t="str">
            <v>AE</v>
          </cell>
        </row>
        <row r="419">
          <cell r="A419">
            <v>111</v>
          </cell>
          <cell r="B419">
            <v>2017</v>
          </cell>
          <cell r="C419">
            <v>8300</v>
          </cell>
          <cell r="D419">
            <v>2</v>
          </cell>
          <cell r="E419">
            <v>2</v>
          </cell>
          <cell r="F419">
            <v>2</v>
          </cell>
          <cell r="G419">
            <v>5000</v>
          </cell>
          <cell r="H419">
            <v>5100</v>
          </cell>
          <cell r="I419">
            <v>512</v>
          </cell>
          <cell r="J419">
            <v>2</v>
          </cell>
          <cell r="K419" t="str">
            <v>Rack</v>
          </cell>
          <cell r="L419">
            <v>0</v>
          </cell>
          <cell r="M419">
            <v>0</v>
          </cell>
          <cell r="N419">
            <v>0</v>
          </cell>
          <cell r="O419">
            <v>0</v>
          </cell>
          <cell r="P419">
            <v>0</v>
          </cell>
          <cell r="Q419">
            <v>0</v>
          </cell>
          <cell r="R419">
            <v>0</v>
          </cell>
          <cell r="S419" t="str">
            <v>Pieza</v>
          </cell>
          <cell r="V419" t="str">
            <v>AE</v>
          </cell>
        </row>
        <row r="420">
          <cell r="A420">
            <v>112</v>
          </cell>
          <cell r="B420">
            <v>2017</v>
          </cell>
          <cell r="C420">
            <v>8300</v>
          </cell>
          <cell r="D420">
            <v>2</v>
          </cell>
          <cell r="E420">
            <v>2</v>
          </cell>
          <cell r="F420">
            <v>2</v>
          </cell>
          <cell r="G420">
            <v>5000</v>
          </cell>
          <cell r="H420">
            <v>5100</v>
          </cell>
          <cell r="I420">
            <v>515</v>
          </cell>
          <cell r="K420" t="str">
            <v>Equipo de cómputo y de tecnologías de la información</v>
          </cell>
          <cell r="L420">
            <v>0</v>
          </cell>
          <cell r="M420">
            <v>0</v>
          </cell>
          <cell r="N420">
            <v>0</v>
          </cell>
          <cell r="O420">
            <v>0</v>
          </cell>
          <cell r="P420">
            <v>0</v>
          </cell>
          <cell r="Q420">
            <v>0</v>
          </cell>
          <cell r="R420">
            <v>0</v>
          </cell>
        </row>
        <row r="421">
          <cell r="A421">
            <v>113</v>
          </cell>
          <cell r="B421">
            <v>2017</v>
          </cell>
          <cell r="C421">
            <v>8300</v>
          </cell>
          <cell r="D421">
            <v>2</v>
          </cell>
          <cell r="E421">
            <v>2</v>
          </cell>
          <cell r="F421">
            <v>2</v>
          </cell>
          <cell r="G421">
            <v>5000</v>
          </cell>
          <cell r="H421">
            <v>5100</v>
          </cell>
          <cell r="I421">
            <v>515</v>
          </cell>
          <cell r="J421">
            <v>1</v>
          </cell>
          <cell r="K421" t="str">
            <v>Cerradura biométrica</v>
          </cell>
          <cell r="L421">
            <v>0</v>
          </cell>
          <cell r="M421">
            <v>0</v>
          </cell>
          <cell r="N421">
            <v>0</v>
          </cell>
          <cell r="O421">
            <v>0</v>
          </cell>
          <cell r="P421">
            <v>0</v>
          </cell>
          <cell r="Q421">
            <v>0</v>
          </cell>
          <cell r="R421">
            <v>0</v>
          </cell>
          <cell r="S421" t="str">
            <v>Pieza</v>
          </cell>
          <cell r="V421" t="str">
            <v>FC</v>
          </cell>
        </row>
        <row r="422">
          <cell r="A422">
            <v>114</v>
          </cell>
          <cell r="B422">
            <v>2017</v>
          </cell>
          <cell r="C422">
            <v>8300</v>
          </cell>
          <cell r="D422">
            <v>2</v>
          </cell>
          <cell r="E422">
            <v>2</v>
          </cell>
          <cell r="F422">
            <v>2</v>
          </cell>
          <cell r="G422">
            <v>5000</v>
          </cell>
          <cell r="H422">
            <v>5100</v>
          </cell>
          <cell r="I422">
            <v>515</v>
          </cell>
          <cell r="J422">
            <v>2</v>
          </cell>
          <cell r="K422" t="str">
            <v>Computadora de escritorio</v>
          </cell>
          <cell r="L422">
            <v>0</v>
          </cell>
          <cell r="M422">
            <v>0</v>
          </cell>
          <cell r="N422">
            <v>0</v>
          </cell>
          <cell r="O422">
            <v>0</v>
          </cell>
          <cell r="P422">
            <v>0</v>
          </cell>
          <cell r="Q422">
            <v>0</v>
          </cell>
          <cell r="R422">
            <v>0</v>
          </cell>
          <cell r="S422" t="str">
            <v>Pieza</v>
          </cell>
          <cell r="V422" t="str">
            <v>FC</v>
          </cell>
        </row>
        <row r="423">
          <cell r="A423">
            <v>115</v>
          </cell>
          <cell r="B423">
            <v>2017</v>
          </cell>
          <cell r="C423">
            <v>8300</v>
          </cell>
          <cell r="D423">
            <v>2</v>
          </cell>
          <cell r="E423">
            <v>2</v>
          </cell>
          <cell r="F423">
            <v>2</v>
          </cell>
          <cell r="G423">
            <v>5000</v>
          </cell>
          <cell r="H423">
            <v>5100</v>
          </cell>
          <cell r="I423">
            <v>515</v>
          </cell>
          <cell r="J423">
            <v>3</v>
          </cell>
          <cell r="K423" t="str">
            <v>Computadora portátil</v>
          </cell>
          <cell r="L423">
            <v>0</v>
          </cell>
          <cell r="M423">
            <v>0</v>
          </cell>
          <cell r="N423">
            <v>0</v>
          </cell>
          <cell r="O423">
            <v>0</v>
          </cell>
          <cell r="P423">
            <v>0</v>
          </cell>
          <cell r="Q423">
            <v>0</v>
          </cell>
          <cell r="R423">
            <v>0</v>
          </cell>
          <cell r="S423" t="str">
            <v>Pieza</v>
          </cell>
          <cell r="V423" t="str">
            <v>FC</v>
          </cell>
        </row>
        <row r="424">
          <cell r="A424">
            <v>116</v>
          </cell>
          <cell r="B424">
            <v>2017</v>
          </cell>
          <cell r="C424">
            <v>8300</v>
          </cell>
          <cell r="D424">
            <v>2</v>
          </cell>
          <cell r="E424">
            <v>2</v>
          </cell>
          <cell r="F424">
            <v>2</v>
          </cell>
          <cell r="G424">
            <v>5000</v>
          </cell>
          <cell r="H424">
            <v>5100</v>
          </cell>
          <cell r="I424">
            <v>515</v>
          </cell>
          <cell r="J424">
            <v>4</v>
          </cell>
          <cell r="K424" t="str">
            <v>Diadema</v>
          </cell>
          <cell r="L424">
            <v>0</v>
          </cell>
          <cell r="M424">
            <v>0</v>
          </cell>
          <cell r="N424">
            <v>0</v>
          </cell>
          <cell r="O424">
            <v>0</v>
          </cell>
          <cell r="P424">
            <v>0</v>
          </cell>
          <cell r="Q424">
            <v>0</v>
          </cell>
          <cell r="R424">
            <v>0</v>
          </cell>
          <cell r="S424" t="str">
            <v>Pieza</v>
          </cell>
          <cell r="V424" t="str">
            <v>FC</v>
          </cell>
        </row>
        <row r="425">
          <cell r="A425">
            <v>117</v>
          </cell>
          <cell r="B425">
            <v>2017</v>
          </cell>
          <cell r="C425">
            <v>8300</v>
          </cell>
          <cell r="D425">
            <v>2</v>
          </cell>
          <cell r="E425">
            <v>2</v>
          </cell>
          <cell r="F425">
            <v>2</v>
          </cell>
          <cell r="G425">
            <v>5000</v>
          </cell>
          <cell r="H425">
            <v>5100</v>
          </cell>
          <cell r="I425">
            <v>515</v>
          </cell>
          <cell r="J425">
            <v>5</v>
          </cell>
          <cell r="K425" t="str">
            <v>Digiscan</v>
          </cell>
          <cell r="L425">
            <v>0</v>
          </cell>
          <cell r="M425">
            <v>0</v>
          </cell>
          <cell r="N425">
            <v>0</v>
          </cell>
          <cell r="O425">
            <v>0</v>
          </cell>
          <cell r="P425">
            <v>0</v>
          </cell>
          <cell r="Q425">
            <v>0</v>
          </cell>
          <cell r="R425">
            <v>0</v>
          </cell>
          <cell r="S425" t="str">
            <v>Pieza</v>
          </cell>
          <cell r="V425" t="str">
            <v>FC</v>
          </cell>
        </row>
        <row r="426">
          <cell r="A426">
            <v>118</v>
          </cell>
          <cell r="B426">
            <v>2017</v>
          </cell>
          <cell r="C426">
            <v>8300</v>
          </cell>
          <cell r="D426">
            <v>2</v>
          </cell>
          <cell r="E426">
            <v>2</v>
          </cell>
          <cell r="F426">
            <v>2</v>
          </cell>
          <cell r="G426">
            <v>5000</v>
          </cell>
          <cell r="H426">
            <v>5100</v>
          </cell>
          <cell r="I426">
            <v>515</v>
          </cell>
          <cell r="J426">
            <v>6</v>
          </cell>
          <cell r="K426" t="str">
            <v>Disco duro externo</v>
          </cell>
          <cell r="L426">
            <v>0</v>
          </cell>
          <cell r="M426">
            <v>0</v>
          </cell>
          <cell r="N426">
            <v>0</v>
          </cell>
          <cell r="O426">
            <v>0</v>
          </cell>
          <cell r="P426">
            <v>0</v>
          </cell>
          <cell r="Q426">
            <v>0</v>
          </cell>
          <cell r="R426">
            <v>0</v>
          </cell>
          <cell r="S426" t="str">
            <v>Pieza</v>
          </cell>
          <cell r="V426" t="str">
            <v>FC</v>
          </cell>
        </row>
        <row r="427">
          <cell r="A427">
            <v>119</v>
          </cell>
          <cell r="B427">
            <v>2017</v>
          </cell>
          <cell r="C427">
            <v>8300</v>
          </cell>
          <cell r="D427">
            <v>2</v>
          </cell>
          <cell r="E427">
            <v>2</v>
          </cell>
          <cell r="F427">
            <v>2</v>
          </cell>
          <cell r="G427">
            <v>5000</v>
          </cell>
          <cell r="H427">
            <v>5100</v>
          </cell>
          <cell r="I427">
            <v>515</v>
          </cell>
          <cell r="J427">
            <v>7</v>
          </cell>
          <cell r="K427" t="str">
            <v>Electrodo EDA</v>
          </cell>
          <cell r="L427">
            <v>0</v>
          </cell>
          <cell r="M427">
            <v>0</v>
          </cell>
          <cell r="N427">
            <v>0</v>
          </cell>
          <cell r="O427">
            <v>0</v>
          </cell>
          <cell r="P427">
            <v>0</v>
          </cell>
          <cell r="Q427">
            <v>0</v>
          </cell>
          <cell r="R427">
            <v>0</v>
          </cell>
          <cell r="S427" t="str">
            <v>Pieza</v>
          </cell>
          <cell r="V427" t="str">
            <v>FC</v>
          </cell>
        </row>
        <row r="428">
          <cell r="A428">
            <v>120</v>
          </cell>
          <cell r="B428">
            <v>2017</v>
          </cell>
          <cell r="C428">
            <v>8300</v>
          </cell>
          <cell r="D428">
            <v>2</v>
          </cell>
          <cell r="E428">
            <v>2</v>
          </cell>
          <cell r="F428">
            <v>2</v>
          </cell>
          <cell r="G428">
            <v>5000</v>
          </cell>
          <cell r="H428">
            <v>5100</v>
          </cell>
          <cell r="I428">
            <v>515</v>
          </cell>
          <cell r="J428">
            <v>8</v>
          </cell>
          <cell r="K428" t="str">
            <v>Escáner</v>
          </cell>
          <cell r="L428">
            <v>0</v>
          </cell>
          <cell r="M428">
            <v>0</v>
          </cell>
          <cell r="N428">
            <v>0</v>
          </cell>
          <cell r="O428">
            <v>0</v>
          </cell>
          <cell r="P428">
            <v>0</v>
          </cell>
          <cell r="Q428">
            <v>0</v>
          </cell>
          <cell r="R428">
            <v>0</v>
          </cell>
          <cell r="S428" t="str">
            <v>Pieza</v>
          </cell>
          <cell r="V428" t="str">
            <v>FC</v>
          </cell>
        </row>
        <row r="429">
          <cell r="A429">
            <v>121</v>
          </cell>
          <cell r="B429">
            <v>2017</v>
          </cell>
          <cell r="C429">
            <v>8300</v>
          </cell>
          <cell r="D429">
            <v>2</v>
          </cell>
          <cell r="E429">
            <v>2</v>
          </cell>
          <cell r="F429">
            <v>2</v>
          </cell>
          <cell r="G429">
            <v>5000</v>
          </cell>
          <cell r="H429">
            <v>5100</v>
          </cell>
          <cell r="I429">
            <v>515</v>
          </cell>
          <cell r="J429">
            <v>9</v>
          </cell>
          <cell r="K429" t="str">
            <v>Impresora</v>
          </cell>
          <cell r="L429">
            <v>0</v>
          </cell>
          <cell r="M429">
            <v>0</v>
          </cell>
          <cell r="N429">
            <v>0</v>
          </cell>
          <cell r="O429">
            <v>0</v>
          </cell>
          <cell r="P429">
            <v>0</v>
          </cell>
          <cell r="Q429">
            <v>0</v>
          </cell>
          <cell r="R429">
            <v>0</v>
          </cell>
          <cell r="S429" t="str">
            <v>Pieza</v>
          </cell>
          <cell r="V429" t="str">
            <v>FC</v>
          </cell>
        </row>
        <row r="430">
          <cell r="A430">
            <v>122</v>
          </cell>
          <cell r="B430">
            <v>2017</v>
          </cell>
          <cell r="C430">
            <v>8300</v>
          </cell>
          <cell r="D430">
            <v>2</v>
          </cell>
          <cell r="E430">
            <v>2</v>
          </cell>
          <cell r="F430">
            <v>2</v>
          </cell>
          <cell r="G430">
            <v>5000</v>
          </cell>
          <cell r="H430">
            <v>5100</v>
          </cell>
          <cell r="I430">
            <v>515</v>
          </cell>
          <cell r="J430">
            <v>10</v>
          </cell>
          <cell r="K430" t="str">
            <v>Interfase USB para digitalizador-grabación de voz</v>
          </cell>
          <cell r="L430">
            <v>0</v>
          </cell>
          <cell r="M430">
            <v>0</v>
          </cell>
          <cell r="N430">
            <v>0</v>
          </cell>
          <cell r="O430">
            <v>0</v>
          </cell>
          <cell r="P430">
            <v>0</v>
          </cell>
          <cell r="Q430">
            <v>0</v>
          </cell>
          <cell r="R430">
            <v>0</v>
          </cell>
          <cell r="S430" t="str">
            <v>Pieza</v>
          </cell>
          <cell r="V430" t="str">
            <v>FC</v>
          </cell>
        </row>
        <row r="431">
          <cell r="A431">
            <v>123</v>
          </cell>
          <cell r="B431">
            <v>2017</v>
          </cell>
          <cell r="C431">
            <v>8300</v>
          </cell>
          <cell r="D431">
            <v>2</v>
          </cell>
          <cell r="E431">
            <v>2</v>
          </cell>
          <cell r="F431">
            <v>2</v>
          </cell>
          <cell r="G431">
            <v>5000</v>
          </cell>
          <cell r="H431">
            <v>5100</v>
          </cell>
          <cell r="I431">
            <v>515</v>
          </cell>
          <cell r="J431">
            <v>11</v>
          </cell>
          <cell r="K431" t="str">
            <v>Lector Huella</v>
          </cell>
          <cell r="L431">
            <v>0</v>
          </cell>
          <cell r="M431">
            <v>0</v>
          </cell>
          <cell r="N431">
            <v>0</v>
          </cell>
          <cell r="O431">
            <v>0</v>
          </cell>
          <cell r="P431">
            <v>0</v>
          </cell>
          <cell r="Q431">
            <v>0</v>
          </cell>
          <cell r="R431">
            <v>0</v>
          </cell>
          <cell r="S431" t="str">
            <v>Pieza</v>
          </cell>
          <cell r="V431" t="str">
            <v>FC</v>
          </cell>
        </row>
        <row r="432">
          <cell r="A432">
            <v>124</v>
          </cell>
          <cell r="B432">
            <v>2017</v>
          </cell>
          <cell r="C432">
            <v>8300</v>
          </cell>
          <cell r="D432">
            <v>2</v>
          </cell>
          <cell r="E432">
            <v>2</v>
          </cell>
          <cell r="F432">
            <v>2</v>
          </cell>
          <cell r="G432">
            <v>5000</v>
          </cell>
          <cell r="H432">
            <v>5100</v>
          </cell>
          <cell r="I432">
            <v>515</v>
          </cell>
          <cell r="J432">
            <v>12</v>
          </cell>
          <cell r="K432" t="str">
            <v xml:space="preserve">Lector óptico </v>
          </cell>
          <cell r="L432">
            <v>0</v>
          </cell>
          <cell r="M432">
            <v>0</v>
          </cell>
          <cell r="N432">
            <v>0</v>
          </cell>
          <cell r="O432">
            <v>0</v>
          </cell>
          <cell r="P432">
            <v>0</v>
          </cell>
          <cell r="Q432">
            <v>0</v>
          </cell>
          <cell r="R432">
            <v>0</v>
          </cell>
          <cell r="S432" t="str">
            <v>Pieza</v>
          </cell>
          <cell r="V432" t="str">
            <v>FC</v>
          </cell>
        </row>
        <row r="433">
          <cell r="A433">
            <v>125</v>
          </cell>
          <cell r="B433">
            <v>2017</v>
          </cell>
          <cell r="C433">
            <v>8300</v>
          </cell>
          <cell r="D433">
            <v>2</v>
          </cell>
          <cell r="E433">
            <v>2</v>
          </cell>
          <cell r="F433">
            <v>2</v>
          </cell>
          <cell r="G433">
            <v>5000</v>
          </cell>
          <cell r="H433">
            <v>5100</v>
          </cell>
          <cell r="I433">
            <v>515</v>
          </cell>
          <cell r="J433">
            <v>13</v>
          </cell>
          <cell r="K433" t="str">
            <v>Módem</v>
          </cell>
          <cell r="L433">
            <v>0</v>
          </cell>
          <cell r="M433">
            <v>0</v>
          </cell>
          <cell r="N433">
            <v>0</v>
          </cell>
          <cell r="O433">
            <v>0</v>
          </cell>
          <cell r="P433">
            <v>0</v>
          </cell>
          <cell r="Q433">
            <v>0</v>
          </cell>
          <cell r="R433">
            <v>0</v>
          </cell>
          <cell r="S433" t="str">
            <v>Pieza</v>
          </cell>
          <cell r="V433" t="str">
            <v>FC</v>
          </cell>
        </row>
        <row r="434">
          <cell r="A434">
            <v>126</v>
          </cell>
          <cell r="B434">
            <v>2017</v>
          </cell>
          <cell r="C434">
            <v>8300</v>
          </cell>
          <cell r="D434">
            <v>2</v>
          </cell>
          <cell r="E434">
            <v>2</v>
          </cell>
          <cell r="F434">
            <v>2</v>
          </cell>
          <cell r="G434">
            <v>5000</v>
          </cell>
          <cell r="H434">
            <v>5100</v>
          </cell>
          <cell r="I434">
            <v>515</v>
          </cell>
          <cell r="J434">
            <v>14</v>
          </cell>
          <cell r="K434" t="str">
            <v xml:space="preserve">Monitor </v>
          </cell>
          <cell r="L434">
            <v>0</v>
          </cell>
          <cell r="M434">
            <v>0</v>
          </cell>
          <cell r="N434">
            <v>0</v>
          </cell>
          <cell r="O434">
            <v>0</v>
          </cell>
          <cell r="P434">
            <v>0</v>
          </cell>
          <cell r="Q434">
            <v>0</v>
          </cell>
          <cell r="R434">
            <v>0</v>
          </cell>
          <cell r="S434" t="str">
            <v>Pieza</v>
          </cell>
          <cell r="V434" t="str">
            <v>FC</v>
          </cell>
        </row>
        <row r="435">
          <cell r="A435">
            <v>127</v>
          </cell>
          <cell r="B435">
            <v>2017</v>
          </cell>
          <cell r="C435">
            <v>8300</v>
          </cell>
          <cell r="D435">
            <v>2</v>
          </cell>
          <cell r="E435">
            <v>2</v>
          </cell>
          <cell r="F435">
            <v>2</v>
          </cell>
          <cell r="G435">
            <v>5000</v>
          </cell>
          <cell r="H435">
            <v>5100</v>
          </cell>
          <cell r="I435">
            <v>515</v>
          </cell>
          <cell r="J435">
            <v>15</v>
          </cell>
          <cell r="K435" t="str">
            <v>Multifuncional</v>
          </cell>
          <cell r="L435">
            <v>0</v>
          </cell>
          <cell r="M435">
            <v>0</v>
          </cell>
          <cell r="N435">
            <v>0</v>
          </cell>
          <cell r="O435">
            <v>0</v>
          </cell>
          <cell r="P435">
            <v>0</v>
          </cell>
          <cell r="Q435">
            <v>0</v>
          </cell>
          <cell r="R435">
            <v>0</v>
          </cell>
          <cell r="S435" t="str">
            <v>Pieza</v>
          </cell>
          <cell r="V435" t="str">
            <v>FC</v>
          </cell>
        </row>
        <row r="436">
          <cell r="A436">
            <v>128</v>
          </cell>
          <cell r="B436">
            <v>2017</v>
          </cell>
          <cell r="C436">
            <v>8300</v>
          </cell>
          <cell r="D436">
            <v>2</v>
          </cell>
          <cell r="E436">
            <v>2</v>
          </cell>
          <cell r="F436">
            <v>2</v>
          </cell>
          <cell r="G436">
            <v>5000</v>
          </cell>
          <cell r="H436">
            <v>5100</v>
          </cell>
          <cell r="I436">
            <v>515</v>
          </cell>
          <cell r="J436">
            <v>16</v>
          </cell>
          <cell r="K436" t="str">
            <v>Polígrafo</v>
          </cell>
          <cell r="L436">
            <v>0</v>
          </cell>
          <cell r="M436">
            <v>0</v>
          </cell>
          <cell r="N436">
            <v>0</v>
          </cell>
          <cell r="O436">
            <v>0</v>
          </cell>
          <cell r="P436">
            <v>0</v>
          </cell>
          <cell r="Q436">
            <v>0</v>
          </cell>
          <cell r="R436">
            <v>0</v>
          </cell>
          <cell r="S436" t="str">
            <v>Pieza</v>
          </cell>
          <cell r="V436" t="str">
            <v>FC</v>
          </cell>
        </row>
        <row r="437">
          <cell r="A437">
            <v>129</v>
          </cell>
          <cell r="B437">
            <v>2017</v>
          </cell>
          <cell r="C437">
            <v>8300</v>
          </cell>
          <cell r="D437">
            <v>2</v>
          </cell>
          <cell r="E437">
            <v>2</v>
          </cell>
          <cell r="F437">
            <v>2</v>
          </cell>
          <cell r="G437">
            <v>5000</v>
          </cell>
          <cell r="H437">
            <v>5100</v>
          </cell>
          <cell r="I437">
            <v>515</v>
          </cell>
          <cell r="J437">
            <v>17</v>
          </cell>
          <cell r="K437" t="str">
            <v>Red local</v>
          </cell>
          <cell r="L437">
            <v>0</v>
          </cell>
          <cell r="M437">
            <v>0</v>
          </cell>
          <cell r="N437">
            <v>0</v>
          </cell>
          <cell r="O437">
            <v>0</v>
          </cell>
          <cell r="P437">
            <v>0</v>
          </cell>
          <cell r="Q437">
            <v>0</v>
          </cell>
          <cell r="R437">
            <v>0</v>
          </cell>
          <cell r="S437" t="str">
            <v>Pieza</v>
          </cell>
          <cell r="V437" t="str">
            <v>FC</v>
          </cell>
        </row>
        <row r="438">
          <cell r="A438">
            <v>130</v>
          </cell>
          <cell r="B438">
            <v>2017</v>
          </cell>
          <cell r="C438">
            <v>8300</v>
          </cell>
          <cell r="D438">
            <v>2</v>
          </cell>
          <cell r="E438">
            <v>2</v>
          </cell>
          <cell r="F438">
            <v>2</v>
          </cell>
          <cell r="G438">
            <v>5000</v>
          </cell>
          <cell r="H438">
            <v>5100</v>
          </cell>
          <cell r="I438">
            <v>515</v>
          </cell>
          <cell r="J438">
            <v>18</v>
          </cell>
          <cell r="K438" t="str">
            <v>Router</v>
          </cell>
          <cell r="L438">
            <v>0</v>
          </cell>
          <cell r="M438">
            <v>0</v>
          </cell>
          <cell r="N438">
            <v>0</v>
          </cell>
          <cell r="O438">
            <v>0</v>
          </cell>
          <cell r="P438">
            <v>0</v>
          </cell>
          <cell r="Q438">
            <v>0</v>
          </cell>
          <cell r="R438">
            <v>0</v>
          </cell>
          <cell r="S438" t="str">
            <v>Pieza</v>
          </cell>
          <cell r="V438" t="str">
            <v>FC</v>
          </cell>
        </row>
        <row r="439">
          <cell r="A439">
            <v>131</v>
          </cell>
          <cell r="B439">
            <v>2017</v>
          </cell>
          <cell r="C439">
            <v>8300</v>
          </cell>
          <cell r="D439">
            <v>2</v>
          </cell>
          <cell r="E439">
            <v>2</v>
          </cell>
          <cell r="F439">
            <v>2</v>
          </cell>
          <cell r="G439">
            <v>5000</v>
          </cell>
          <cell r="H439">
            <v>5100</v>
          </cell>
          <cell r="I439">
            <v>515</v>
          </cell>
          <cell r="J439">
            <v>19</v>
          </cell>
          <cell r="K439" t="str">
            <v>Sensor de movimiento (para polígrafo)</v>
          </cell>
          <cell r="L439">
            <v>0</v>
          </cell>
          <cell r="M439">
            <v>0</v>
          </cell>
          <cell r="N439">
            <v>0</v>
          </cell>
          <cell r="O439">
            <v>0</v>
          </cell>
          <cell r="P439">
            <v>0</v>
          </cell>
          <cell r="Q439">
            <v>0</v>
          </cell>
          <cell r="R439">
            <v>0</v>
          </cell>
          <cell r="S439" t="str">
            <v>Pieza</v>
          </cell>
          <cell r="V439" t="str">
            <v>FC</v>
          </cell>
        </row>
        <row r="440">
          <cell r="A440">
            <v>132</v>
          </cell>
          <cell r="B440">
            <v>2017</v>
          </cell>
          <cell r="C440">
            <v>8300</v>
          </cell>
          <cell r="D440">
            <v>2</v>
          </cell>
          <cell r="E440">
            <v>2</v>
          </cell>
          <cell r="F440">
            <v>2</v>
          </cell>
          <cell r="G440">
            <v>5000</v>
          </cell>
          <cell r="H440">
            <v>5100</v>
          </cell>
          <cell r="I440">
            <v>515</v>
          </cell>
          <cell r="J440">
            <v>20</v>
          </cell>
          <cell r="K440" t="str">
            <v xml:space="preserve">Servidor </v>
          </cell>
          <cell r="L440">
            <v>0</v>
          </cell>
          <cell r="M440">
            <v>0</v>
          </cell>
          <cell r="N440">
            <v>0</v>
          </cell>
          <cell r="O440">
            <v>0</v>
          </cell>
          <cell r="P440">
            <v>0</v>
          </cell>
          <cell r="Q440">
            <v>0</v>
          </cell>
          <cell r="R440">
            <v>0</v>
          </cell>
          <cell r="S440" t="str">
            <v>Pieza</v>
          </cell>
          <cell r="V440" t="str">
            <v>FC</v>
          </cell>
        </row>
        <row r="441">
          <cell r="A441">
            <v>133</v>
          </cell>
          <cell r="B441">
            <v>2017</v>
          </cell>
          <cell r="C441">
            <v>8300</v>
          </cell>
          <cell r="D441">
            <v>2</v>
          </cell>
          <cell r="E441">
            <v>2</v>
          </cell>
          <cell r="F441">
            <v>2</v>
          </cell>
          <cell r="G441">
            <v>5000</v>
          </cell>
          <cell r="H441">
            <v>5100</v>
          </cell>
          <cell r="I441">
            <v>515</v>
          </cell>
          <cell r="J441">
            <v>21</v>
          </cell>
          <cell r="K441" t="str">
            <v xml:space="preserve">Conmutador de datos (Switch) </v>
          </cell>
          <cell r="L441">
            <v>0</v>
          </cell>
          <cell r="M441">
            <v>0</v>
          </cell>
          <cell r="N441">
            <v>0</v>
          </cell>
          <cell r="O441">
            <v>0</v>
          </cell>
          <cell r="P441">
            <v>0</v>
          </cell>
          <cell r="Q441">
            <v>0</v>
          </cell>
          <cell r="R441">
            <v>0</v>
          </cell>
          <cell r="S441" t="str">
            <v>Pieza</v>
          </cell>
          <cell r="V441" t="str">
            <v>FC</v>
          </cell>
        </row>
        <row r="442">
          <cell r="A442">
            <v>134</v>
          </cell>
          <cell r="B442">
            <v>2017</v>
          </cell>
          <cell r="C442">
            <v>8300</v>
          </cell>
          <cell r="D442">
            <v>2</v>
          </cell>
          <cell r="E442">
            <v>2</v>
          </cell>
          <cell r="F442">
            <v>2</v>
          </cell>
          <cell r="G442">
            <v>5000</v>
          </cell>
          <cell r="H442">
            <v>5100</v>
          </cell>
          <cell r="I442">
            <v>515</v>
          </cell>
          <cell r="J442">
            <v>22</v>
          </cell>
          <cell r="K442" t="str">
            <v>Teléfono</v>
          </cell>
          <cell r="L442">
            <v>0</v>
          </cell>
          <cell r="M442">
            <v>0</v>
          </cell>
          <cell r="N442">
            <v>0</v>
          </cell>
          <cell r="O442">
            <v>0</v>
          </cell>
          <cell r="P442">
            <v>0</v>
          </cell>
          <cell r="Q442">
            <v>0</v>
          </cell>
          <cell r="R442">
            <v>0</v>
          </cell>
          <cell r="S442" t="str">
            <v>Pieza</v>
          </cell>
          <cell r="V442" t="str">
            <v>FC</v>
          </cell>
        </row>
        <row r="443">
          <cell r="A443">
            <v>135</v>
          </cell>
          <cell r="B443">
            <v>2017</v>
          </cell>
          <cell r="C443">
            <v>8300</v>
          </cell>
          <cell r="D443">
            <v>2</v>
          </cell>
          <cell r="E443">
            <v>2</v>
          </cell>
          <cell r="F443">
            <v>2</v>
          </cell>
          <cell r="G443">
            <v>5000</v>
          </cell>
          <cell r="H443">
            <v>5100</v>
          </cell>
          <cell r="I443">
            <v>515</v>
          </cell>
          <cell r="J443">
            <v>23</v>
          </cell>
          <cell r="K443" t="str">
            <v>Telescan</v>
          </cell>
          <cell r="L443">
            <v>0</v>
          </cell>
          <cell r="M443">
            <v>0</v>
          </cell>
          <cell r="N443">
            <v>0</v>
          </cell>
          <cell r="O443">
            <v>0</v>
          </cell>
          <cell r="P443">
            <v>0</v>
          </cell>
          <cell r="Q443">
            <v>0</v>
          </cell>
          <cell r="R443">
            <v>0</v>
          </cell>
          <cell r="S443" t="str">
            <v>Pieza</v>
          </cell>
          <cell r="V443" t="str">
            <v>FC</v>
          </cell>
        </row>
        <row r="444">
          <cell r="A444">
            <v>136</v>
          </cell>
          <cell r="B444">
            <v>2017</v>
          </cell>
          <cell r="C444">
            <v>8300</v>
          </cell>
          <cell r="D444">
            <v>2</v>
          </cell>
          <cell r="E444">
            <v>2</v>
          </cell>
          <cell r="F444">
            <v>2</v>
          </cell>
          <cell r="G444">
            <v>5000</v>
          </cell>
          <cell r="H444">
            <v>5100</v>
          </cell>
          <cell r="I444">
            <v>515</v>
          </cell>
          <cell r="J444">
            <v>24</v>
          </cell>
          <cell r="K444" t="str">
            <v>Unidad de protección y respaldo de energía (UPS)</v>
          </cell>
          <cell r="L444">
            <v>0</v>
          </cell>
          <cell r="M444">
            <v>0</v>
          </cell>
          <cell r="N444">
            <v>0</v>
          </cell>
          <cell r="O444">
            <v>0</v>
          </cell>
          <cell r="P444">
            <v>0</v>
          </cell>
          <cell r="Q444">
            <v>0</v>
          </cell>
          <cell r="R444">
            <v>0</v>
          </cell>
          <cell r="S444" t="str">
            <v>Pieza</v>
          </cell>
          <cell r="V444" t="str">
            <v>FC</v>
          </cell>
        </row>
        <row r="445">
          <cell r="A445">
            <v>137</v>
          </cell>
          <cell r="B445">
            <v>2017</v>
          </cell>
          <cell r="C445">
            <v>8300</v>
          </cell>
          <cell r="D445">
            <v>2</v>
          </cell>
          <cell r="E445">
            <v>2</v>
          </cell>
          <cell r="F445">
            <v>2</v>
          </cell>
          <cell r="G445">
            <v>5000</v>
          </cell>
          <cell r="H445">
            <v>5100</v>
          </cell>
          <cell r="I445">
            <v>515</v>
          </cell>
          <cell r="J445">
            <v>25</v>
          </cell>
          <cell r="K445" t="str">
            <v xml:space="preserve">Equipo de seguridad para filtrar información (firewall) </v>
          </cell>
          <cell r="L445">
            <v>0</v>
          </cell>
          <cell r="M445">
            <v>0</v>
          </cell>
          <cell r="N445">
            <v>0</v>
          </cell>
          <cell r="O445">
            <v>0</v>
          </cell>
          <cell r="P445">
            <v>0</v>
          </cell>
          <cell r="Q445">
            <v>0</v>
          </cell>
          <cell r="R445">
            <v>0</v>
          </cell>
          <cell r="S445" t="str">
            <v>Pieza</v>
          </cell>
          <cell r="V445" t="str">
            <v>FC</v>
          </cell>
        </row>
        <row r="446">
          <cell r="A446">
            <v>138</v>
          </cell>
          <cell r="B446">
            <v>2017</v>
          </cell>
          <cell r="C446">
            <v>8300</v>
          </cell>
          <cell r="D446">
            <v>2</v>
          </cell>
          <cell r="E446">
            <v>2</v>
          </cell>
          <cell r="F446">
            <v>2</v>
          </cell>
          <cell r="G446">
            <v>5000</v>
          </cell>
          <cell r="H446">
            <v>5100</v>
          </cell>
          <cell r="I446">
            <v>519</v>
          </cell>
          <cell r="K446" t="str">
            <v>Otros mobiliarios y equipos de administración</v>
          </cell>
          <cell r="L446">
            <v>0</v>
          </cell>
          <cell r="M446">
            <v>0</v>
          </cell>
          <cell r="N446">
            <v>0</v>
          </cell>
          <cell r="O446">
            <v>0</v>
          </cell>
          <cell r="P446">
            <v>0</v>
          </cell>
          <cell r="Q446">
            <v>0</v>
          </cell>
          <cell r="R446">
            <v>0</v>
          </cell>
        </row>
        <row r="447">
          <cell r="A447">
            <v>139</v>
          </cell>
          <cell r="B447">
            <v>2017</v>
          </cell>
          <cell r="C447">
            <v>8300</v>
          </cell>
          <cell r="D447">
            <v>2</v>
          </cell>
          <cell r="E447">
            <v>2</v>
          </cell>
          <cell r="F447">
            <v>2</v>
          </cell>
          <cell r="G447">
            <v>5000</v>
          </cell>
          <cell r="H447">
            <v>5100</v>
          </cell>
          <cell r="I447">
            <v>519</v>
          </cell>
          <cell r="J447">
            <v>1</v>
          </cell>
          <cell r="K447" t="str">
            <v>Aire acondicionado</v>
          </cell>
          <cell r="L447">
            <v>0</v>
          </cell>
          <cell r="M447">
            <v>0</v>
          </cell>
          <cell r="N447">
            <v>0</v>
          </cell>
          <cell r="O447">
            <v>0</v>
          </cell>
          <cell r="P447">
            <v>0</v>
          </cell>
          <cell r="Q447">
            <v>0</v>
          </cell>
          <cell r="R447">
            <v>0</v>
          </cell>
          <cell r="S447" t="str">
            <v>Pieza</v>
          </cell>
          <cell r="V447" t="str">
            <v>FC</v>
          </cell>
        </row>
        <row r="448">
          <cell r="A448">
            <v>140</v>
          </cell>
          <cell r="B448">
            <v>2017</v>
          </cell>
          <cell r="C448">
            <v>8300</v>
          </cell>
          <cell r="D448">
            <v>2</v>
          </cell>
          <cell r="E448">
            <v>2</v>
          </cell>
          <cell r="F448">
            <v>2</v>
          </cell>
          <cell r="G448">
            <v>5000</v>
          </cell>
          <cell r="H448">
            <v>5100</v>
          </cell>
          <cell r="I448">
            <v>519</v>
          </cell>
          <cell r="J448">
            <v>2</v>
          </cell>
          <cell r="K448" t="str">
            <v>Circuito Cerrado de Televisión (CCTV)</v>
          </cell>
          <cell r="L448">
            <v>0</v>
          </cell>
          <cell r="M448">
            <v>0</v>
          </cell>
          <cell r="N448">
            <v>0</v>
          </cell>
          <cell r="O448">
            <v>0</v>
          </cell>
          <cell r="P448">
            <v>0</v>
          </cell>
          <cell r="Q448">
            <v>0</v>
          </cell>
          <cell r="R448">
            <v>0</v>
          </cell>
          <cell r="S448" t="str">
            <v>Pieza</v>
          </cell>
          <cell r="V448" t="str">
            <v>FC</v>
          </cell>
        </row>
        <row r="449">
          <cell r="A449">
            <v>141</v>
          </cell>
          <cell r="B449">
            <v>2017</v>
          </cell>
          <cell r="C449">
            <v>8300</v>
          </cell>
          <cell r="D449">
            <v>2</v>
          </cell>
          <cell r="E449">
            <v>2</v>
          </cell>
          <cell r="F449">
            <v>2</v>
          </cell>
          <cell r="G449">
            <v>5000</v>
          </cell>
          <cell r="H449">
            <v>5100</v>
          </cell>
          <cell r="I449">
            <v>519</v>
          </cell>
          <cell r="J449">
            <v>3</v>
          </cell>
          <cell r="K449" t="str">
            <v>Calentador</v>
          </cell>
          <cell r="L449">
            <v>0</v>
          </cell>
          <cell r="M449">
            <v>0</v>
          </cell>
          <cell r="N449">
            <v>0</v>
          </cell>
          <cell r="O449">
            <v>0</v>
          </cell>
          <cell r="P449">
            <v>0</v>
          </cell>
          <cell r="Q449">
            <v>0</v>
          </cell>
          <cell r="R449">
            <v>0</v>
          </cell>
          <cell r="S449" t="str">
            <v>Pieza</v>
          </cell>
          <cell r="V449" t="str">
            <v>FC</v>
          </cell>
        </row>
        <row r="450">
          <cell r="A450">
            <v>142</v>
          </cell>
          <cell r="B450">
            <v>2017</v>
          </cell>
          <cell r="C450">
            <v>8300</v>
          </cell>
          <cell r="D450">
            <v>2</v>
          </cell>
          <cell r="E450">
            <v>2</v>
          </cell>
          <cell r="F450">
            <v>2</v>
          </cell>
          <cell r="G450">
            <v>5000</v>
          </cell>
          <cell r="H450">
            <v>5100</v>
          </cell>
          <cell r="I450">
            <v>519</v>
          </cell>
          <cell r="J450">
            <v>4</v>
          </cell>
          <cell r="K450" t="str">
            <v>Equipo de detección de incendio, alarma y voceo</v>
          </cell>
          <cell r="L450">
            <v>0</v>
          </cell>
          <cell r="M450">
            <v>0</v>
          </cell>
          <cell r="N450">
            <v>0</v>
          </cell>
          <cell r="O450">
            <v>0</v>
          </cell>
          <cell r="P450">
            <v>0</v>
          </cell>
          <cell r="Q450">
            <v>0</v>
          </cell>
          <cell r="R450">
            <v>0</v>
          </cell>
          <cell r="S450" t="str">
            <v>Pieza</v>
          </cell>
          <cell r="V450" t="str">
            <v>FC</v>
          </cell>
        </row>
        <row r="451">
          <cell r="A451">
            <v>143</v>
          </cell>
          <cell r="B451">
            <v>2017</v>
          </cell>
          <cell r="C451">
            <v>8300</v>
          </cell>
          <cell r="D451">
            <v>2</v>
          </cell>
          <cell r="E451">
            <v>2</v>
          </cell>
          <cell r="F451">
            <v>2</v>
          </cell>
          <cell r="G451">
            <v>5000</v>
          </cell>
          <cell r="H451">
            <v>5100</v>
          </cell>
          <cell r="I451">
            <v>519</v>
          </cell>
          <cell r="J451">
            <v>5</v>
          </cell>
          <cell r="K451" t="str">
            <v>Etiquetadora</v>
          </cell>
          <cell r="L451">
            <v>0</v>
          </cell>
          <cell r="M451">
            <v>0</v>
          </cell>
          <cell r="N451">
            <v>0</v>
          </cell>
          <cell r="O451">
            <v>0</v>
          </cell>
          <cell r="P451">
            <v>0</v>
          </cell>
          <cell r="Q451">
            <v>0</v>
          </cell>
          <cell r="R451">
            <v>0</v>
          </cell>
          <cell r="S451" t="str">
            <v>Pieza</v>
          </cell>
          <cell r="V451" t="str">
            <v>FC</v>
          </cell>
        </row>
        <row r="452">
          <cell r="A452">
            <v>144</v>
          </cell>
          <cell r="B452">
            <v>2017</v>
          </cell>
          <cell r="C452">
            <v>8300</v>
          </cell>
          <cell r="D452">
            <v>2</v>
          </cell>
          <cell r="E452">
            <v>2</v>
          </cell>
          <cell r="F452">
            <v>2</v>
          </cell>
          <cell r="G452">
            <v>5000</v>
          </cell>
          <cell r="H452">
            <v>5100</v>
          </cell>
          <cell r="I452">
            <v>519</v>
          </cell>
          <cell r="J452">
            <v>6</v>
          </cell>
          <cell r="K452" t="str">
            <v>Pantalla para proyector</v>
          </cell>
          <cell r="L452">
            <v>0</v>
          </cell>
          <cell r="M452">
            <v>0</v>
          </cell>
          <cell r="N452">
            <v>0</v>
          </cell>
          <cell r="O452">
            <v>0</v>
          </cell>
          <cell r="P452">
            <v>0</v>
          </cell>
          <cell r="Q452">
            <v>0</v>
          </cell>
          <cell r="R452">
            <v>0</v>
          </cell>
          <cell r="S452" t="str">
            <v>Pieza</v>
          </cell>
          <cell r="V452" t="str">
            <v>FC</v>
          </cell>
        </row>
        <row r="453">
          <cell r="A453">
            <v>145</v>
          </cell>
          <cell r="B453">
            <v>2017</v>
          </cell>
          <cell r="C453">
            <v>8300</v>
          </cell>
          <cell r="D453">
            <v>2</v>
          </cell>
          <cell r="E453">
            <v>2</v>
          </cell>
          <cell r="F453">
            <v>2</v>
          </cell>
          <cell r="G453">
            <v>5000</v>
          </cell>
          <cell r="H453">
            <v>5100</v>
          </cell>
          <cell r="I453">
            <v>519</v>
          </cell>
          <cell r="J453">
            <v>7</v>
          </cell>
          <cell r="K453" t="str">
            <v>Reloj checador</v>
          </cell>
          <cell r="L453">
            <v>0</v>
          </cell>
          <cell r="M453">
            <v>0</v>
          </cell>
          <cell r="N453">
            <v>0</v>
          </cell>
          <cell r="O453">
            <v>0</v>
          </cell>
          <cell r="P453">
            <v>0</v>
          </cell>
          <cell r="Q453">
            <v>0</v>
          </cell>
          <cell r="R453">
            <v>0</v>
          </cell>
          <cell r="S453" t="str">
            <v>Pieza</v>
          </cell>
          <cell r="V453" t="str">
            <v>FC</v>
          </cell>
        </row>
        <row r="454">
          <cell r="A454">
            <v>146</v>
          </cell>
          <cell r="B454">
            <v>2017</v>
          </cell>
          <cell r="C454">
            <v>8300</v>
          </cell>
          <cell r="D454">
            <v>2</v>
          </cell>
          <cell r="E454">
            <v>2</v>
          </cell>
          <cell r="F454">
            <v>2</v>
          </cell>
          <cell r="G454">
            <v>5000</v>
          </cell>
          <cell r="H454">
            <v>5100</v>
          </cell>
          <cell r="I454">
            <v>519</v>
          </cell>
          <cell r="J454">
            <v>8</v>
          </cell>
          <cell r="K454" t="str">
            <v>Sistema de control de acceso</v>
          </cell>
          <cell r="L454">
            <v>0</v>
          </cell>
          <cell r="M454">
            <v>0</v>
          </cell>
          <cell r="N454">
            <v>0</v>
          </cell>
          <cell r="O454">
            <v>0</v>
          </cell>
          <cell r="P454">
            <v>0</v>
          </cell>
          <cell r="Q454">
            <v>0</v>
          </cell>
          <cell r="R454">
            <v>0</v>
          </cell>
          <cell r="S454" t="str">
            <v>Pieza</v>
          </cell>
          <cell r="V454" t="str">
            <v>FC</v>
          </cell>
        </row>
        <row r="455">
          <cell r="A455">
            <v>147</v>
          </cell>
          <cell r="B455">
            <v>2017</v>
          </cell>
          <cell r="C455">
            <v>8300</v>
          </cell>
          <cell r="D455">
            <v>2</v>
          </cell>
          <cell r="E455">
            <v>2</v>
          </cell>
          <cell r="F455">
            <v>2</v>
          </cell>
          <cell r="G455">
            <v>5000</v>
          </cell>
          <cell r="H455">
            <v>5100</v>
          </cell>
          <cell r="I455">
            <v>519</v>
          </cell>
          <cell r="J455">
            <v>9</v>
          </cell>
          <cell r="K455" t="str">
            <v>Soporte para videoproyector/pantalla</v>
          </cell>
          <cell r="L455">
            <v>0</v>
          </cell>
          <cell r="M455">
            <v>0</v>
          </cell>
          <cell r="N455">
            <v>0</v>
          </cell>
          <cell r="O455">
            <v>0</v>
          </cell>
          <cell r="P455">
            <v>0</v>
          </cell>
          <cell r="Q455">
            <v>0</v>
          </cell>
          <cell r="R455">
            <v>0</v>
          </cell>
          <cell r="S455" t="str">
            <v>Pieza</v>
          </cell>
          <cell r="V455" t="str">
            <v>FC</v>
          </cell>
        </row>
        <row r="456">
          <cell r="A456">
            <v>148</v>
          </cell>
          <cell r="B456">
            <v>2017</v>
          </cell>
          <cell r="C456">
            <v>8300</v>
          </cell>
          <cell r="D456">
            <v>2</v>
          </cell>
          <cell r="E456">
            <v>2</v>
          </cell>
          <cell r="F456">
            <v>2</v>
          </cell>
          <cell r="G456">
            <v>5000</v>
          </cell>
          <cell r="H456">
            <v>5100</v>
          </cell>
          <cell r="I456">
            <v>519</v>
          </cell>
          <cell r="J456">
            <v>10</v>
          </cell>
          <cell r="K456" t="str">
            <v>Triturador de papel</v>
          </cell>
          <cell r="L456">
            <v>0</v>
          </cell>
          <cell r="M456">
            <v>0</v>
          </cell>
          <cell r="N456">
            <v>0</v>
          </cell>
          <cell r="O456">
            <v>0</v>
          </cell>
          <cell r="P456">
            <v>0</v>
          </cell>
          <cell r="Q456">
            <v>0</v>
          </cell>
          <cell r="R456">
            <v>0</v>
          </cell>
          <cell r="S456" t="str">
            <v>Pieza</v>
          </cell>
          <cell r="V456" t="str">
            <v>FC</v>
          </cell>
        </row>
        <row r="457">
          <cell r="A457">
            <v>149</v>
          </cell>
          <cell r="B457">
            <v>2017</v>
          </cell>
          <cell r="C457">
            <v>8300</v>
          </cell>
          <cell r="D457">
            <v>2</v>
          </cell>
          <cell r="E457">
            <v>2</v>
          </cell>
          <cell r="F457">
            <v>2</v>
          </cell>
          <cell r="G457">
            <v>5000</v>
          </cell>
          <cell r="H457">
            <v>5200</v>
          </cell>
          <cell r="K457" t="str">
            <v>Mobiliario y Equipo Educacional y Recreativo</v>
          </cell>
          <cell r="L457">
            <v>0</v>
          </cell>
          <cell r="M457">
            <v>0</v>
          </cell>
          <cell r="N457">
            <v>0</v>
          </cell>
          <cell r="O457">
            <v>0</v>
          </cell>
          <cell r="P457">
            <v>0</v>
          </cell>
          <cell r="Q457">
            <v>0</v>
          </cell>
          <cell r="R457">
            <v>0</v>
          </cell>
        </row>
        <row r="458">
          <cell r="A458">
            <v>150</v>
          </cell>
          <cell r="B458">
            <v>2017</v>
          </cell>
          <cell r="C458">
            <v>8300</v>
          </cell>
          <cell r="D458">
            <v>2</v>
          </cell>
          <cell r="E458">
            <v>2</v>
          </cell>
          <cell r="F458">
            <v>2</v>
          </cell>
          <cell r="G458">
            <v>5000</v>
          </cell>
          <cell r="H458">
            <v>5200</v>
          </cell>
          <cell r="I458">
            <v>521</v>
          </cell>
          <cell r="K458" t="str">
            <v>Equipos y aparatos audiovisuales</v>
          </cell>
          <cell r="L458">
            <v>0</v>
          </cell>
          <cell r="M458">
            <v>0</v>
          </cell>
          <cell r="N458">
            <v>0</v>
          </cell>
          <cell r="O458">
            <v>0</v>
          </cell>
          <cell r="P458">
            <v>0</v>
          </cell>
          <cell r="Q458">
            <v>0</v>
          </cell>
          <cell r="R458">
            <v>0</v>
          </cell>
        </row>
        <row r="459">
          <cell r="A459">
            <v>151</v>
          </cell>
          <cell r="B459">
            <v>2017</v>
          </cell>
          <cell r="C459">
            <v>8300</v>
          </cell>
          <cell r="D459">
            <v>2</v>
          </cell>
          <cell r="E459">
            <v>2</v>
          </cell>
          <cell r="F459">
            <v>2</v>
          </cell>
          <cell r="G459">
            <v>5000</v>
          </cell>
          <cell r="H459">
            <v>5200</v>
          </cell>
          <cell r="I459">
            <v>521</v>
          </cell>
          <cell r="J459">
            <v>1</v>
          </cell>
          <cell r="K459" t="str">
            <v>Audífonos</v>
          </cell>
          <cell r="L459">
            <v>0</v>
          </cell>
          <cell r="M459">
            <v>0</v>
          </cell>
          <cell r="N459">
            <v>0</v>
          </cell>
          <cell r="O459">
            <v>0</v>
          </cell>
          <cell r="P459">
            <v>0</v>
          </cell>
          <cell r="Q459">
            <v>0</v>
          </cell>
          <cell r="R459">
            <v>0</v>
          </cell>
          <cell r="S459" t="str">
            <v>Pieza</v>
          </cell>
          <cell r="V459" t="str">
            <v>FC</v>
          </cell>
        </row>
        <row r="460">
          <cell r="A460">
            <v>152</v>
          </cell>
          <cell r="B460">
            <v>2017</v>
          </cell>
          <cell r="C460">
            <v>8300</v>
          </cell>
          <cell r="D460">
            <v>2</v>
          </cell>
          <cell r="E460">
            <v>2</v>
          </cell>
          <cell r="F460">
            <v>2</v>
          </cell>
          <cell r="G460">
            <v>5000</v>
          </cell>
          <cell r="H460">
            <v>5200</v>
          </cell>
          <cell r="I460">
            <v>521</v>
          </cell>
          <cell r="J460">
            <v>2</v>
          </cell>
          <cell r="K460" t="str">
            <v>Distribuidor-Amplificador de audio</v>
          </cell>
          <cell r="L460">
            <v>0</v>
          </cell>
          <cell r="M460">
            <v>0</v>
          </cell>
          <cell r="N460">
            <v>0</v>
          </cell>
          <cell r="O460">
            <v>0</v>
          </cell>
          <cell r="P460">
            <v>0</v>
          </cell>
          <cell r="Q460">
            <v>0</v>
          </cell>
          <cell r="R460">
            <v>0</v>
          </cell>
          <cell r="S460" t="str">
            <v>Pieza</v>
          </cell>
          <cell r="V460" t="str">
            <v>FC</v>
          </cell>
        </row>
        <row r="461">
          <cell r="A461">
            <v>153</v>
          </cell>
          <cell r="B461">
            <v>2017</v>
          </cell>
          <cell r="C461">
            <v>8300</v>
          </cell>
          <cell r="D461">
            <v>2</v>
          </cell>
          <cell r="E461">
            <v>2</v>
          </cell>
          <cell r="F461">
            <v>2</v>
          </cell>
          <cell r="G461">
            <v>5000</v>
          </cell>
          <cell r="H461">
            <v>5200</v>
          </cell>
          <cell r="I461">
            <v>521</v>
          </cell>
          <cell r="J461">
            <v>3</v>
          </cell>
          <cell r="K461" t="str">
            <v>Grabadora reportera</v>
          </cell>
          <cell r="L461">
            <v>0</v>
          </cell>
          <cell r="M461">
            <v>0</v>
          </cell>
          <cell r="N461">
            <v>0</v>
          </cell>
          <cell r="O461">
            <v>0</v>
          </cell>
          <cell r="P461">
            <v>0</v>
          </cell>
          <cell r="Q461">
            <v>0</v>
          </cell>
          <cell r="R461">
            <v>0</v>
          </cell>
          <cell r="S461" t="str">
            <v>Pieza</v>
          </cell>
          <cell r="V461" t="str">
            <v>FC</v>
          </cell>
        </row>
        <row r="462">
          <cell r="A462">
            <v>154</v>
          </cell>
          <cell r="B462">
            <v>2017</v>
          </cell>
          <cell r="C462">
            <v>8300</v>
          </cell>
          <cell r="D462">
            <v>2</v>
          </cell>
          <cell r="E462">
            <v>2</v>
          </cell>
          <cell r="F462">
            <v>2</v>
          </cell>
          <cell r="G462">
            <v>5000</v>
          </cell>
          <cell r="H462">
            <v>5200</v>
          </cell>
          <cell r="I462">
            <v>521</v>
          </cell>
          <cell r="J462">
            <v>4</v>
          </cell>
          <cell r="K462" t="str">
            <v>Micrófono</v>
          </cell>
          <cell r="L462">
            <v>0</v>
          </cell>
          <cell r="M462">
            <v>0</v>
          </cell>
          <cell r="N462">
            <v>0</v>
          </cell>
          <cell r="O462">
            <v>0</v>
          </cell>
          <cell r="P462">
            <v>0</v>
          </cell>
          <cell r="Q462">
            <v>0</v>
          </cell>
          <cell r="R462">
            <v>0</v>
          </cell>
          <cell r="S462" t="str">
            <v>Pieza</v>
          </cell>
          <cell r="V462" t="str">
            <v>FC</v>
          </cell>
        </row>
        <row r="463">
          <cell r="A463">
            <v>155</v>
          </cell>
          <cell r="B463">
            <v>2017</v>
          </cell>
          <cell r="C463">
            <v>8300</v>
          </cell>
          <cell r="D463">
            <v>2</v>
          </cell>
          <cell r="E463">
            <v>2</v>
          </cell>
          <cell r="F463">
            <v>2</v>
          </cell>
          <cell r="G463">
            <v>5000</v>
          </cell>
          <cell r="H463">
            <v>5200</v>
          </cell>
          <cell r="I463">
            <v>521</v>
          </cell>
          <cell r="J463">
            <v>5</v>
          </cell>
          <cell r="K463" t="str">
            <v>Pantalla</v>
          </cell>
          <cell r="L463">
            <v>0</v>
          </cell>
          <cell r="M463">
            <v>0</v>
          </cell>
          <cell r="N463">
            <v>0</v>
          </cell>
          <cell r="O463">
            <v>0</v>
          </cell>
          <cell r="P463">
            <v>0</v>
          </cell>
          <cell r="Q463">
            <v>0</v>
          </cell>
          <cell r="R463">
            <v>0</v>
          </cell>
          <cell r="S463" t="str">
            <v>Pieza</v>
          </cell>
          <cell r="V463" t="str">
            <v>FC</v>
          </cell>
        </row>
        <row r="464">
          <cell r="A464">
            <v>156</v>
          </cell>
          <cell r="B464">
            <v>2017</v>
          </cell>
          <cell r="C464">
            <v>8300</v>
          </cell>
          <cell r="D464">
            <v>2</v>
          </cell>
          <cell r="E464">
            <v>2</v>
          </cell>
          <cell r="F464">
            <v>2</v>
          </cell>
          <cell r="G464">
            <v>5000</v>
          </cell>
          <cell r="H464">
            <v>5200</v>
          </cell>
          <cell r="I464">
            <v>523</v>
          </cell>
          <cell r="K464" t="str">
            <v>Cámaras fotográficas y de video</v>
          </cell>
          <cell r="L464">
            <v>0</v>
          </cell>
          <cell r="M464">
            <v>0</v>
          </cell>
          <cell r="N464">
            <v>0</v>
          </cell>
          <cell r="O464">
            <v>0</v>
          </cell>
          <cell r="P464">
            <v>0</v>
          </cell>
          <cell r="Q464">
            <v>0</v>
          </cell>
          <cell r="R464">
            <v>0</v>
          </cell>
        </row>
        <row r="465">
          <cell r="A465">
            <v>157</v>
          </cell>
          <cell r="B465">
            <v>2017</v>
          </cell>
          <cell r="C465">
            <v>8300</v>
          </cell>
          <cell r="D465">
            <v>2</v>
          </cell>
          <cell r="E465">
            <v>2</v>
          </cell>
          <cell r="F465">
            <v>2</v>
          </cell>
          <cell r="G465">
            <v>5000</v>
          </cell>
          <cell r="H465">
            <v>5200</v>
          </cell>
          <cell r="I465">
            <v>523</v>
          </cell>
          <cell r="J465">
            <v>1</v>
          </cell>
          <cell r="K465" t="str">
            <v xml:space="preserve">Cámara </v>
          </cell>
          <cell r="L465">
            <v>0</v>
          </cell>
          <cell r="M465">
            <v>0</v>
          </cell>
          <cell r="N465">
            <v>0</v>
          </cell>
          <cell r="O465">
            <v>0</v>
          </cell>
          <cell r="P465">
            <v>0</v>
          </cell>
          <cell r="Q465">
            <v>0</v>
          </cell>
          <cell r="R465">
            <v>0</v>
          </cell>
          <cell r="S465" t="str">
            <v>Pieza</v>
          </cell>
          <cell r="V465" t="str">
            <v>FC</v>
          </cell>
        </row>
        <row r="466">
          <cell r="A466">
            <v>158</v>
          </cell>
          <cell r="B466">
            <v>2017</v>
          </cell>
          <cell r="C466">
            <v>8300</v>
          </cell>
          <cell r="D466">
            <v>2</v>
          </cell>
          <cell r="E466">
            <v>2</v>
          </cell>
          <cell r="F466">
            <v>2</v>
          </cell>
          <cell r="G466">
            <v>5000</v>
          </cell>
          <cell r="H466">
            <v>5200</v>
          </cell>
          <cell r="I466">
            <v>523</v>
          </cell>
          <cell r="J466">
            <v>2</v>
          </cell>
          <cell r="K466" t="str">
            <v>Lámpara fotográfica</v>
          </cell>
          <cell r="L466">
            <v>0</v>
          </cell>
          <cell r="M466">
            <v>0</v>
          </cell>
          <cell r="N466">
            <v>0</v>
          </cell>
          <cell r="O466">
            <v>0</v>
          </cell>
          <cell r="P466">
            <v>0</v>
          </cell>
          <cell r="Q466">
            <v>0</v>
          </cell>
          <cell r="R466">
            <v>0</v>
          </cell>
          <cell r="S466" t="str">
            <v>Pieza</v>
          </cell>
          <cell r="V466" t="str">
            <v>FC</v>
          </cell>
        </row>
        <row r="467">
          <cell r="A467">
            <v>159</v>
          </cell>
          <cell r="B467">
            <v>2017</v>
          </cell>
          <cell r="C467">
            <v>8300</v>
          </cell>
          <cell r="D467">
            <v>2</v>
          </cell>
          <cell r="E467">
            <v>2</v>
          </cell>
          <cell r="F467">
            <v>2</v>
          </cell>
          <cell r="G467">
            <v>5000</v>
          </cell>
          <cell r="H467">
            <v>5200</v>
          </cell>
          <cell r="I467">
            <v>523</v>
          </cell>
          <cell r="J467">
            <v>3</v>
          </cell>
          <cell r="K467" t="str">
            <v>Tripié</v>
          </cell>
          <cell r="L467">
            <v>0</v>
          </cell>
          <cell r="M467">
            <v>0</v>
          </cell>
          <cell r="N467">
            <v>0</v>
          </cell>
          <cell r="O467">
            <v>0</v>
          </cell>
          <cell r="P467">
            <v>0</v>
          </cell>
          <cell r="Q467">
            <v>0</v>
          </cell>
          <cell r="R467">
            <v>0</v>
          </cell>
          <cell r="S467" t="str">
            <v>Pieza</v>
          </cell>
          <cell r="V467" t="str">
            <v>FC</v>
          </cell>
        </row>
        <row r="468">
          <cell r="A468">
            <v>160</v>
          </cell>
          <cell r="B468">
            <v>2017</v>
          </cell>
          <cell r="C468">
            <v>8300</v>
          </cell>
          <cell r="D468">
            <v>2</v>
          </cell>
          <cell r="E468">
            <v>2</v>
          </cell>
          <cell r="F468">
            <v>2</v>
          </cell>
          <cell r="G468">
            <v>5000</v>
          </cell>
          <cell r="H468">
            <v>5200</v>
          </cell>
          <cell r="I468">
            <v>523</v>
          </cell>
          <cell r="J468">
            <v>4</v>
          </cell>
          <cell r="K468" t="str">
            <v>Videoproyector</v>
          </cell>
          <cell r="L468">
            <v>0</v>
          </cell>
          <cell r="M468">
            <v>0</v>
          </cell>
          <cell r="N468">
            <v>0</v>
          </cell>
          <cell r="O468">
            <v>0</v>
          </cell>
          <cell r="P468">
            <v>0</v>
          </cell>
          <cell r="Q468">
            <v>0</v>
          </cell>
          <cell r="R468">
            <v>0</v>
          </cell>
          <cell r="S468" t="str">
            <v>Pieza</v>
          </cell>
          <cell r="V468" t="str">
            <v>FC</v>
          </cell>
        </row>
        <row r="469">
          <cell r="A469">
            <v>161</v>
          </cell>
          <cell r="B469">
            <v>2017</v>
          </cell>
          <cell r="C469">
            <v>8300</v>
          </cell>
          <cell r="D469">
            <v>2</v>
          </cell>
          <cell r="E469">
            <v>2</v>
          </cell>
          <cell r="F469">
            <v>2</v>
          </cell>
          <cell r="G469">
            <v>5000</v>
          </cell>
          <cell r="H469">
            <v>5300</v>
          </cell>
          <cell r="K469" t="str">
            <v>Equipo e Instrumental Médico y de Laboratorio</v>
          </cell>
          <cell r="L469">
            <v>0</v>
          </cell>
          <cell r="M469">
            <v>0</v>
          </cell>
          <cell r="N469">
            <v>0</v>
          </cell>
          <cell r="O469">
            <v>0</v>
          </cell>
          <cell r="P469">
            <v>0</v>
          </cell>
          <cell r="Q469">
            <v>0</v>
          </cell>
          <cell r="R469">
            <v>0</v>
          </cell>
        </row>
        <row r="470">
          <cell r="A470">
            <v>162</v>
          </cell>
          <cell r="B470">
            <v>2017</v>
          </cell>
          <cell r="C470">
            <v>8300</v>
          </cell>
          <cell r="D470">
            <v>2</v>
          </cell>
          <cell r="E470">
            <v>2</v>
          </cell>
          <cell r="F470">
            <v>2</v>
          </cell>
          <cell r="G470">
            <v>5000</v>
          </cell>
          <cell r="H470">
            <v>5300</v>
          </cell>
          <cell r="I470">
            <v>531</v>
          </cell>
          <cell r="K470" t="str">
            <v>Equipo médico y de laboratorio</v>
          </cell>
          <cell r="L470">
            <v>0</v>
          </cell>
          <cell r="M470">
            <v>0</v>
          </cell>
          <cell r="N470">
            <v>0</v>
          </cell>
          <cell r="O470">
            <v>0</v>
          </cell>
          <cell r="P470">
            <v>0</v>
          </cell>
          <cell r="Q470">
            <v>0</v>
          </cell>
          <cell r="R470">
            <v>0</v>
          </cell>
        </row>
        <row r="471">
          <cell r="A471">
            <v>163</v>
          </cell>
          <cell r="B471">
            <v>2017</v>
          </cell>
          <cell r="C471">
            <v>8300</v>
          </cell>
          <cell r="D471">
            <v>2</v>
          </cell>
          <cell r="E471">
            <v>2</v>
          </cell>
          <cell r="F471">
            <v>2</v>
          </cell>
          <cell r="G471">
            <v>5000</v>
          </cell>
          <cell r="H471">
            <v>5300</v>
          </cell>
          <cell r="I471">
            <v>531</v>
          </cell>
          <cell r="J471">
            <v>1</v>
          </cell>
          <cell r="K471" t="str">
            <v>Analizador de hematología</v>
          </cell>
          <cell r="L471">
            <v>0</v>
          </cell>
          <cell r="M471">
            <v>0</v>
          </cell>
          <cell r="N471">
            <v>0</v>
          </cell>
          <cell r="O471">
            <v>0</v>
          </cell>
          <cell r="P471">
            <v>0</v>
          </cell>
          <cell r="Q471">
            <v>0</v>
          </cell>
          <cell r="R471">
            <v>0</v>
          </cell>
          <cell r="S471" t="str">
            <v>Pieza</v>
          </cell>
          <cell r="V471" t="str">
            <v>FC</v>
          </cell>
        </row>
        <row r="472">
          <cell r="A472">
            <v>164</v>
          </cell>
          <cell r="B472">
            <v>2017</v>
          </cell>
          <cell r="C472">
            <v>8300</v>
          </cell>
          <cell r="D472">
            <v>2</v>
          </cell>
          <cell r="E472">
            <v>2</v>
          </cell>
          <cell r="F472">
            <v>2</v>
          </cell>
          <cell r="G472">
            <v>5000</v>
          </cell>
          <cell r="H472">
            <v>5300</v>
          </cell>
          <cell r="I472">
            <v>531</v>
          </cell>
          <cell r="J472">
            <v>2</v>
          </cell>
          <cell r="K472" t="str">
            <v>Autoclave</v>
          </cell>
          <cell r="L472">
            <v>0</v>
          </cell>
          <cell r="M472">
            <v>0</v>
          </cell>
          <cell r="N472">
            <v>0</v>
          </cell>
          <cell r="O472">
            <v>0</v>
          </cell>
          <cell r="P472">
            <v>0</v>
          </cell>
          <cell r="Q472">
            <v>0</v>
          </cell>
          <cell r="R472">
            <v>0</v>
          </cell>
          <cell r="S472" t="str">
            <v>Pieza</v>
          </cell>
          <cell r="V472" t="str">
            <v>FC</v>
          </cell>
        </row>
        <row r="473">
          <cell r="A473">
            <v>165</v>
          </cell>
          <cell r="B473">
            <v>2017</v>
          </cell>
          <cell r="C473">
            <v>8300</v>
          </cell>
          <cell r="D473">
            <v>2</v>
          </cell>
          <cell r="E473">
            <v>2</v>
          </cell>
          <cell r="F473">
            <v>2</v>
          </cell>
          <cell r="G473">
            <v>5000</v>
          </cell>
          <cell r="H473">
            <v>5300</v>
          </cell>
          <cell r="I473">
            <v>531</v>
          </cell>
          <cell r="J473">
            <v>3</v>
          </cell>
          <cell r="K473" t="str">
            <v xml:space="preserve">Balanza </v>
          </cell>
          <cell r="L473">
            <v>0</v>
          </cell>
          <cell r="M473">
            <v>0</v>
          </cell>
          <cell r="N473">
            <v>0</v>
          </cell>
          <cell r="O473">
            <v>0</v>
          </cell>
          <cell r="P473">
            <v>0</v>
          </cell>
          <cell r="Q473">
            <v>0</v>
          </cell>
          <cell r="R473">
            <v>0</v>
          </cell>
          <cell r="S473" t="str">
            <v>Pieza</v>
          </cell>
          <cell r="V473" t="str">
            <v>FC</v>
          </cell>
        </row>
        <row r="474">
          <cell r="A474">
            <v>166</v>
          </cell>
          <cell r="B474">
            <v>2017</v>
          </cell>
          <cell r="C474">
            <v>8300</v>
          </cell>
          <cell r="D474">
            <v>2</v>
          </cell>
          <cell r="E474">
            <v>2</v>
          </cell>
          <cell r="F474">
            <v>2</v>
          </cell>
          <cell r="G474">
            <v>5000</v>
          </cell>
          <cell r="H474">
            <v>5300</v>
          </cell>
          <cell r="I474">
            <v>531</v>
          </cell>
          <cell r="J474">
            <v>4</v>
          </cell>
          <cell r="K474" t="str">
            <v>Buró</v>
          </cell>
          <cell r="L474">
            <v>0</v>
          </cell>
          <cell r="M474">
            <v>0</v>
          </cell>
          <cell r="N474">
            <v>0</v>
          </cell>
          <cell r="O474">
            <v>0</v>
          </cell>
          <cell r="P474">
            <v>0</v>
          </cell>
          <cell r="Q474">
            <v>0</v>
          </cell>
          <cell r="R474">
            <v>0</v>
          </cell>
          <cell r="S474" t="str">
            <v>Pieza</v>
          </cell>
          <cell r="V474" t="str">
            <v>FC</v>
          </cell>
        </row>
        <row r="475">
          <cell r="A475">
            <v>167</v>
          </cell>
          <cell r="B475">
            <v>2017</v>
          </cell>
          <cell r="C475">
            <v>8300</v>
          </cell>
          <cell r="D475">
            <v>2</v>
          </cell>
          <cell r="E475">
            <v>2</v>
          </cell>
          <cell r="F475">
            <v>2</v>
          </cell>
          <cell r="G475">
            <v>5000</v>
          </cell>
          <cell r="H475">
            <v>5300</v>
          </cell>
          <cell r="I475">
            <v>531</v>
          </cell>
          <cell r="J475">
            <v>5</v>
          </cell>
          <cell r="K475" t="str">
            <v xml:space="preserve">Campana de extracción </v>
          </cell>
          <cell r="L475">
            <v>0</v>
          </cell>
          <cell r="M475">
            <v>0</v>
          </cell>
          <cell r="N475">
            <v>0</v>
          </cell>
          <cell r="O475">
            <v>0</v>
          </cell>
          <cell r="P475">
            <v>0</v>
          </cell>
          <cell r="Q475">
            <v>0</v>
          </cell>
          <cell r="R475">
            <v>0</v>
          </cell>
          <cell r="S475" t="str">
            <v>Pieza</v>
          </cell>
          <cell r="V475" t="str">
            <v>FC</v>
          </cell>
        </row>
        <row r="476">
          <cell r="A476">
            <v>168</v>
          </cell>
          <cell r="B476">
            <v>2017</v>
          </cell>
          <cell r="C476">
            <v>8300</v>
          </cell>
          <cell r="D476">
            <v>2</v>
          </cell>
          <cell r="E476">
            <v>2</v>
          </cell>
          <cell r="F476">
            <v>2</v>
          </cell>
          <cell r="G476">
            <v>5000</v>
          </cell>
          <cell r="H476">
            <v>5300</v>
          </cell>
          <cell r="I476">
            <v>531</v>
          </cell>
          <cell r="J476">
            <v>6</v>
          </cell>
          <cell r="K476" t="str">
            <v xml:space="preserve">Cartuchos de extracción en fase sólida </v>
          </cell>
          <cell r="L476">
            <v>0</v>
          </cell>
          <cell r="M476">
            <v>0</v>
          </cell>
          <cell r="N476">
            <v>0</v>
          </cell>
          <cell r="O476">
            <v>0</v>
          </cell>
          <cell r="P476">
            <v>0</v>
          </cell>
          <cell r="Q476">
            <v>0</v>
          </cell>
          <cell r="R476">
            <v>0</v>
          </cell>
          <cell r="S476" t="str">
            <v>Pieza</v>
          </cell>
          <cell r="V476" t="str">
            <v>FC</v>
          </cell>
        </row>
        <row r="477">
          <cell r="A477">
            <v>169</v>
          </cell>
          <cell r="B477">
            <v>2017</v>
          </cell>
          <cell r="C477">
            <v>8300</v>
          </cell>
          <cell r="D477">
            <v>2</v>
          </cell>
          <cell r="E477">
            <v>2</v>
          </cell>
          <cell r="F477">
            <v>2</v>
          </cell>
          <cell r="G477">
            <v>5000</v>
          </cell>
          <cell r="H477">
            <v>5300</v>
          </cell>
          <cell r="I477">
            <v>531</v>
          </cell>
          <cell r="J477">
            <v>7</v>
          </cell>
          <cell r="K477" t="str">
            <v>Congelador</v>
          </cell>
          <cell r="L477">
            <v>0</v>
          </cell>
          <cell r="M477">
            <v>0</v>
          </cell>
          <cell r="N477">
            <v>0</v>
          </cell>
          <cell r="O477">
            <v>0</v>
          </cell>
          <cell r="P477">
            <v>0</v>
          </cell>
          <cell r="Q477">
            <v>0</v>
          </cell>
          <cell r="R477">
            <v>0</v>
          </cell>
          <cell r="S477" t="str">
            <v>Pieza</v>
          </cell>
          <cell r="V477" t="str">
            <v>FC</v>
          </cell>
        </row>
        <row r="478">
          <cell r="A478">
            <v>170</v>
          </cell>
          <cell r="B478">
            <v>2017</v>
          </cell>
          <cell r="C478">
            <v>8300</v>
          </cell>
          <cell r="D478">
            <v>2</v>
          </cell>
          <cell r="E478">
            <v>2</v>
          </cell>
          <cell r="F478">
            <v>2</v>
          </cell>
          <cell r="G478">
            <v>5000</v>
          </cell>
          <cell r="H478">
            <v>5300</v>
          </cell>
          <cell r="I478">
            <v>531</v>
          </cell>
          <cell r="J478">
            <v>8</v>
          </cell>
          <cell r="K478" t="str">
            <v>Contador de células metálico para diferencial</v>
          </cell>
          <cell r="L478">
            <v>0</v>
          </cell>
          <cell r="M478">
            <v>0</v>
          </cell>
          <cell r="N478">
            <v>0</v>
          </cell>
          <cell r="O478">
            <v>0</v>
          </cell>
          <cell r="P478">
            <v>0</v>
          </cell>
          <cell r="Q478">
            <v>0</v>
          </cell>
          <cell r="R478">
            <v>0</v>
          </cell>
          <cell r="S478" t="str">
            <v>Pieza</v>
          </cell>
          <cell r="V478" t="str">
            <v>FC</v>
          </cell>
        </row>
        <row r="479">
          <cell r="A479">
            <v>171</v>
          </cell>
          <cell r="B479">
            <v>2017</v>
          </cell>
          <cell r="C479">
            <v>8300</v>
          </cell>
          <cell r="D479">
            <v>2</v>
          </cell>
          <cell r="E479">
            <v>2</v>
          </cell>
          <cell r="F479">
            <v>2</v>
          </cell>
          <cell r="G479">
            <v>5000</v>
          </cell>
          <cell r="H479">
            <v>5300</v>
          </cell>
          <cell r="I479">
            <v>531</v>
          </cell>
          <cell r="J479">
            <v>9</v>
          </cell>
          <cell r="K479" t="str">
            <v>Deshumificador</v>
          </cell>
          <cell r="L479">
            <v>0</v>
          </cell>
          <cell r="M479">
            <v>0</v>
          </cell>
          <cell r="N479">
            <v>0</v>
          </cell>
          <cell r="O479">
            <v>0</v>
          </cell>
          <cell r="P479">
            <v>0</v>
          </cell>
          <cell r="Q479">
            <v>0</v>
          </cell>
          <cell r="R479">
            <v>0</v>
          </cell>
          <cell r="S479" t="str">
            <v>Pieza</v>
          </cell>
          <cell r="V479" t="str">
            <v>FC</v>
          </cell>
        </row>
        <row r="480">
          <cell r="A480">
            <v>172</v>
          </cell>
          <cell r="B480">
            <v>2017</v>
          </cell>
          <cell r="C480">
            <v>8300</v>
          </cell>
          <cell r="D480">
            <v>2</v>
          </cell>
          <cell r="E480">
            <v>2</v>
          </cell>
          <cell r="F480">
            <v>2</v>
          </cell>
          <cell r="G480">
            <v>5000</v>
          </cell>
          <cell r="H480">
            <v>5300</v>
          </cell>
          <cell r="I480">
            <v>531</v>
          </cell>
          <cell r="J480">
            <v>10</v>
          </cell>
          <cell r="K480" t="str">
            <v>Equipo automatizado para análisis de muestra</v>
          </cell>
          <cell r="L480">
            <v>0</v>
          </cell>
          <cell r="M480">
            <v>0</v>
          </cell>
          <cell r="N480">
            <v>0</v>
          </cell>
          <cell r="O480">
            <v>0</v>
          </cell>
          <cell r="P480">
            <v>0</v>
          </cell>
          <cell r="Q480">
            <v>0</v>
          </cell>
          <cell r="R480">
            <v>0</v>
          </cell>
          <cell r="S480" t="str">
            <v>Pieza</v>
          </cell>
          <cell r="V480" t="str">
            <v>FC</v>
          </cell>
        </row>
        <row r="481">
          <cell r="A481">
            <v>173</v>
          </cell>
          <cell r="B481">
            <v>2017</v>
          </cell>
          <cell r="C481">
            <v>8300</v>
          </cell>
          <cell r="D481">
            <v>2</v>
          </cell>
          <cell r="E481">
            <v>2</v>
          </cell>
          <cell r="F481">
            <v>2</v>
          </cell>
          <cell r="G481">
            <v>5000</v>
          </cell>
          <cell r="H481">
            <v>5300</v>
          </cell>
          <cell r="I481">
            <v>531</v>
          </cell>
          <cell r="J481">
            <v>11</v>
          </cell>
          <cell r="K481" t="str">
            <v>Equipo de química sanguínea</v>
          </cell>
          <cell r="L481">
            <v>0</v>
          </cell>
          <cell r="M481">
            <v>0</v>
          </cell>
          <cell r="N481">
            <v>0</v>
          </cell>
          <cell r="O481">
            <v>0</v>
          </cell>
          <cell r="P481">
            <v>0</v>
          </cell>
          <cell r="Q481">
            <v>0</v>
          </cell>
          <cell r="R481">
            <v>0</v>
          </cell>
          <cell r="S481" t="str">
            <v>Pieza</v>
          </cell>
          <cell r="V481" t="str">
            <v>FC</v>
          </cell>
        </row>
        <row r="482">
          <cell r="A482">
            <v>174</v>
          </cell>
          <cell r="B482">
            <v>2017</v>
          </cell>
          <cell r="C482">
            <v>8300</v>
          </cell>
          <cell r="D482">
            <v>2</v>
          </cell>
          <cell r="E482">
            <v>2</v>
          </cell>
          <cell r="F482">
            <v>2</v>
          </cell>
          <cell r="G482">
            <v>5000</v>
          </cell>
          <cell r="H482">
            <v>5300</v>
          </cell>
          <cell r="I482">
            <v>531</v>
          </cell>
          <cell r="J482">
            <v>12</v>
          </cell>
          <cell r="K482" t="str">
            <v>Equipo para extracción en fase sólida</v>
          </cell>
          <cell r="L482">
            <v>0</v>
          </cell>
          <cell r="M482">
            <v>0</v>
          </cell>
          <cell r="N482">
            <v>0</v>
          </cell>
          <cell r="O482">
            <v>0</v>
          </cell>
          <cell r="P482">
            <v>0</v>
          </cell>
          <cell r="Q482">
            <v>0</v>
          </cell>
          <cell r="R482">
            <v>0</v>
          </cell>
          <cell r="S482" t="str">
            <v>Pieza</v>
          </cell>
          <cell r="V482" t="str">
            <v>FC</v>
          </cell>
        </row>
        <row r="483">
          <cell r="A483">
            <v>175</v>
          </cell>
          <cell r="B483">
            <v>2017</v>
          </cell>
          <cell r="C483">
            <v>8300</v>
          </cell>
          <cell r="D483">
            <v>2</v>
          </cell>
          <cell r="E483">
            <v>2</v>
          </cell>
          <cell r="F483">
            <v>2</v>
          </cell>
          <cell r="G483">
            <v>5000</v>
          </cell>
          <cell r="H483">
            <v>5300</v>
          </cell>
          <cell r="I483">
            <v>531</v>
          </cell>
          <cell r="J483">
            <v>13</v>
          </cell>
          <cell r="K483" t="str">
            <v xml:space="preserve">Estuche de diagnóstico </v>
          </cell>
          <cell r="L483">
            <v>0</v>
          </cell>
          <cell r="M483">
            <v>0</v>
          </cell>
          <cell r="N483">
            <v>0</v>
          </cell>
          <cell r="O483">
            <v>0</v>
          </cell>
          <cell r="P483">
            <v>0</v>
          </cell>
          <cell r="Q483">
            <v>0</v>
          </cell>
          <cell r="R483">
            <v>0</v>
          </cell>
          <cell r="S483" t="str">
            <v>Pieza</v>
          </cell>
          <cell r="V483" t="str">
            <v>FC</v>
          </cell>
        </row>
        <row r="484">
          <cell r="A484">
            <v>176</v>
          </cell>
          <cell r="B484">
            <v>2017</v>
          </cell>
          <cell r="C484">
            <v>8300</v>
          </cell>
          <cell r="D484">
            <v>2</v>
          </cell>
          <cell r="E484">
            <v>2</v>
          </cell>
          <cell r="F484">
            <v>2</v>
          </cell>
          <cell r="G484">
            <v>5000</v>
          </cell>
          <cell r="H484">
            <v>5300</v>
          </cell>
          <cell r="I484">
            <v>531</v>
          </cell>
          <cell r="J484">
            <v>14</v>
          </cell>
          <cell r="K484" t="str">
            <v>Lector de tiras de orina</v>
          </cell>
          <cell r="L484">
            <v>0</v>
          </cell>
          <cell r="M484">
            <v>0</v>
          </cell>
          <cell r="N484">
            <v>0</v>
          </cell>
          <cell r="O484">
            <v>0</v>
          </cell>
          <cell r="P484">
            <v>0</v>
          </cell>
          <cell r="Q484">
            <v>0</v>
          </cell>
          <cell r="R484">
            <v>0</v>
          </cell>
          <cell r="S484" t="str">
            <v>Pieza</v>
          </cell>
          <cell r="V484" t="str">
            <v>FC</v>
          </cell>
        </row>
        <row r="485">
          <cell r="A485">
            <v>177</v>
          </cell>
          <cell r="B485">
            <v>2017</v>
          </cell>
          <cell r="C485">
            <v>8300</v>
          </cell>
          <cell r="D485">
            <v>2</v>
          </cell>
          <cell r="E485">
            <v>2</v>
          </cell>
          <cell r="F485">
            <v>2</v>
          </cell>
          <cell r="G485">
            <v>5000</v>
          </cell>
          <cell r="H485">
            <v>5300</v>
          </cell>
          <cell r="I485">
            <v>531</v>
          </cell>
          <cell r="J485">
            <v>15</v>
          </cell>
          <cell r="K485" t="str">
            <v>Mesa de exploración</v>
          </cell>
          <cell r="L485">
            <v>0</v>
          </cell>
          <cell r="M485">
            <v>0</v>
          </cell>
          <cell r="N485">
            <v>0</v>
          </cell>
          <cell r="O485">
            <v>0</v>
          </cell>
          <cell r="P485">
            <v>0</v>
          </cell>
          <cell r="Q485">
            <v>0</v>
          </cell>
          <cell r="R485">
            <v>0</v>
          </cell>
          <cell r="S485" t="str">
            <v>Pieza</v>
          </cell>
          <cell r="V485" t="str">
            <v>FC</v>
          </cell>
        </row>
        <row r="486">
          <cell r="A486">
            <v>178</v>
          </cell>
          <cell r="B486">
            <v>2017</v>
          </cell>
          <cell r="C486">
            <v>8300</v>
          </cell>
          <cell r="D486">
            <v>2</v>
          </cell>
          <cell r="E486">
            <v>2</v>
          </cell>
          <cell r="F486">
            <v>2</v>
          </cell>
          <cell r="G486">
            <v>5000</v>
          </cell>
          <cell r="H486">
            <v>5300</v>
          </cell>
          <cell r="I486">
            <v>531</v>
          </cell>
          <cell r="J486">
            <v>16</v>
          </cell>
          <cell r="K486" t="str">
            <v>Mesa especializada</v>
          </cell>
          <cell r="L486">
            <v>0</v>
          </cell>
          <cell r="M486">
            <v>0</v>
          </cell>
          <cell r="N486">
            <v>0</v>
          </cell>
          <cell r="O486">
            <v>0</v>
          </cell>
          <cell r="P486">
            <v>0</v>
          </cell>
          <cell r="Q486">
            <v>0</v>
          </cell>
          <cell r="R486">
            <v>0</v>
          </cell>
          <cell r="S486" t="str">
            <v>Pieza</v>
          </cell>
          <cell r="V486" t="str">
            <v>FC</v>
          </cell>
        </row>
        <row r="487">
          <cell r="A487">
            <v>179</v>
          </cell>
          <cell r="B487">
            <v>2017</v>
          </cell>
          <cell r="C487">
            <v>8300</v>
          </cell>
          <cell r="D487">
            <v>2</v>
          </cell>
          <cell r="E487">
            <v>2</v>
          </cell>
          <cell r="F487">
            <v>2</v>
          </cell>
          <cell r="G487">
            <v>5000</v>
          </cell>
          <cell r="H487">
            <v>5300</v>
          </cell>
          <cell r="I487">
            <v>531</v>
          </cell>
          <cell r="J487">
            <v>17</v>
          </cell>
          <cell r="K487" t="str">
            <v xml:space="preserve">Micropipeta </v>
          </cell>
          <cell r="L487">
            <v>0</v>
          </cell>
          <cell r="M487">
            <v>0</v>
          </cell>
          <cell r="N487">
            <v>0</v>
          </cell>
          <cell r="O487">
            <v>0</v>
          </cell>
          <cell r="P487">
            <v>0</v>
          </cell>
          <cell r="Q487">
            <v>0</v>
          </cell>
          <cell r="R487">
            <v>0</v>
          </cell>
          <cell r="S487" t="str">
            <v>Pieza</v>
          </cell>
          <cell r="V487" t="str">
            <v>FC</v>
          </cell>
        </row>
        <row r="488">
          <cell r="A488">
            <v>180</v>
          </cell>
          <cell r="B488">
            <v>2017</v>
          </cell>
          <cell r="C488">
            <v>8300</v>
          </cell>
          <cell r="D488">
            <v>2</v>
          </cell>
          <cell r="E488">
            <v>2</v>
          </cell>
          <cell r="F488">
            <v>2</v>
          </cell>
          <cell r="G488">
            <v>5000</v>
          </cell>
          <cell r="H488">
            <v>5300</v>
          </cell>
          <cell r="I488">
            <v>531</v>
          </cell>
          <cell r="J488">
            <v>18</v>
          </cell>
          <cell r="K488" t="str">
            <v xml:space="preserve">Microscopio </v>
          </cell>
          <cell r="L488">
            <v>0</v>
          </cell>
          <cell r="M488">
            <v>0</v>
          </cell>
          <cell r="N488">
            <v>0</v>
          </cell>
          <cell r="O488">
            <v>0</v>
          </cell>
          <cell r="P488">
            <v>0</v>
          </cell>
          <cell r="Q488">
            <v>0</v>
          </cell>
          <cell r="R488">
            <v>0</v>
          </cell>
          <cell r="S488" t="str">
            <v>Pieza</v>
          </cell>
          <cell r="V488" t="str">
            <v>FC</v>
          </cell>
        </row>
        <row r="489">
          <cell r="A489">
            <v>181</v>
          </cell>
          <cell r="B489">
            <v>2017</v>
          </cell>
          <cell r="C489">
            <v>8300</v>
          </cell>
          <cell r="D489">
            <v>2</v>
          </cell>
          <cell r="E489">
            <v>2</v>
          </cell>
          <cell r="F489">
            <v>2</v>
          </cell>
          <cell r="G489">
            <v>5000</v>
          </cell>
          <cell r="H489">
            <v>5300</v>
          </cell>
          <cell r="I489">
            <v>531</v>
          </cell>
          <cell r="J489">
            <v>19</v>
          </cell>
          <cell r="K489" t="str">
            <v>Silla de flebotomía</v>
          </cell>
          <cell r="L489">
            <v>0</v>
          </cell>
          <cell r="M489">
            <v>0</v>
          </cell>
          <cell r="N489">
            <v>0</v>
          </cell>
          <cell r="O489">
            <v>0</v>
          </cell>
          <cell r="P489">
            <v>0</v>
          </cell>
          <cell r="Q489">
            <v>0</v>
          </cell>
          <cell r="R489">
            <v>0</v>
          </cell>
          <cell r="S489" t="str">
            <v>Pieza</v>
          </cell>
          <cell r="V489" t="str">
            <v>FC</v>
          </cell>
        </row>
        <row r="490">
          <cell r="A490">
            <v>182</v>
          </cell>
          <cell r="B490">
            <v>2017</v>
          </cell>
          <cell r="C490">
            <v>8300</v>
          </cell>
          <cell r="D490">
            <v>2</v>
          </cell>
          <cell r="E490">
            <v>2</v>
          </cell>
          <cell r="F490">
            <v>2</v>
          </cell>
          <cell r="G490">
            <v>5000</v>
          </cell>
          <cell r="H490">
            <v>5300</v>
          </cell>
          <cell r="I490">
            <v>531</v>
          </cell>
          <cell r="J490">
            <v>20</v>
          </cell>
          <cell r="K490" t="str">
            <v>Silla para laboratorio</v>
          </cell>
          <cell r="L490">
            <v>0</v>
          </cell>
          <cell r="M490">
            <v>0</v>
          </cell>
          <cell r="N490">
            <v>0</v>
          </cell>
          <cell r="O490">
            <v>0</v>
          </cell>
          <cell r="P490">
            <v>0</v>
          </cell>
          <cell r="Q490">
            <v>0</v>
          </cell>
          <cell r="R490">
            <v>0</v>
          </cell>
          <cell r="S490" t="str">
            <v>Pieza</v>
          </cell>
          <cell r="V490" t="str">
            <v>FC</v>
          </cell>
        </row>
        <row r="491">
          <cell r="A491">
            <v>183</v>
          </cell>
          <cell r="B491">
            <v>2017</v>
          </cell>
          <cell r="C491">
            <v>8300</v>
          </cell>
          <cell r="D491">
            <v>2</v>
          </cell>
          <cell r="E491">
            <v>2</v>
          </cell>
          <cell r="F491">
            <v>2</v>
          </cell>
          <cell r="G491">
            <v>5000</v>
          </cell>
          <cell r="H491">
            <v>5300</v>
          </cell>
          <cell r="I491">
            <v>531</v>
          </cell>
          <cell r="J491">
            <v>21</v>
          </cell>
          <cell r="K491" t="str">
            <v>Ultracongelador</v>
          </cell>
          <cell r="L491">
            <v>0</v>
          </cell>
          <cell r="M491">
            <v>0</v>
          </cell>
          <cell r="N491">
            <v>0</v>
          </cell>
          <cell r="O491">
            <v>0</v>
          </cell>
          <cell r="P491">
            <v>0</v>
          </cell>
          <cell r="Q491">
            <v>0</v>
          </cell>
          <cell r="R491">
            <v>0</v>
          </cell>
          <cell r="S491" t="str">
            <v>Pieza</v>
          </cell>
          <cell r="V491" t="str">
            <v>FC</v>
          </cell>
        </row>
        <row r="492">
          <cell r="A492">
            <v>184</v>
          </cell>
          <cell r="B492">
            <v>2017</v>
          </cell>
          <cell r="C492">
            <v>8300</v>
          </cell>
          <cell r="D492">
            <v>2</v>
          </cell>
          <cell r="E492">
            <v>2</v>
          </cell>
          <cell r="F492">
            <v>2</v>
          </cell>
          <cell r="G492">
            <v>5000</v>
          </cell>
          <cell r="H492">
            <v>5300</v>
          </cell>
          <cell r="I492">
            <v>531</v>
          </cell>
          <cell r="J492">
            <v>22</v>
          </cell>
          <cell r="K492" t="str">
            <v>Vitrina</v>
          </cell>
          <cell r="L492">
            <v>0</v>
          </cell>
          <cell r="M492">
            <v>0</v>
          </cell>
          <cell r="N492">
            <v>0</v>
          </cell>
          <cell r="O492">
            <v>0</v>
          </cell>
          <cell r="P492">
            <v>0</v>
          </cell>
          <cell r="Q492">
            <v>0</v>
          </cell>
          <cell r="R492">
            <v>0</v>
          </cell>
          <cell r="S492" t="str">
            <v>Pieza</v>
          </cell>
          <cell r="V492" t="str">
            <v>FC</v>
          </cell>
        </row>
        <row r="493">
          <cell r="A493">
            <v>185</v>
          </cell>
          <cell r="B493">
            <v>2017</v>
          </cell>
          <cell r="C493">
            <v>8300</v>
          </cell>
          <cell r="D493">
            <v>2</v>
          </cell>
          <cell r="E493">
            <v>2</v>
          </cell>
          <cell r="F493">
            <v>2</v>
          </cell>
          <cell r="G493">
            <v>5000</v>
          </cell>
          <cell r="H493">
            <v>5300</v>
          </cell>
          <cell r="I493">
            <v>532</v>
          </cell>
          <cell r="K493" t="str">
            <v>Instrumental médico y de laboratorio</v>
          </cell>
          <cell r="L493">
            <v>0</v>
          </cell>
          <cell r="M493">
            <v>0</v>
          </cell>
          <cell r="N493">
            <v>0</v>
          </cell>
          <cell r="O493">
            <v>0</v>
          </cell>
          <cell r="P493">
            <v>0</v>
          </cell>
          <cell r="Q493">
            <v>0</v>
          </cell>
          <cell r="R493">
            <v>0</v>
          </cell>
        </row>
        <row r="494">
          <cell r="A494">
            <v>186</v>
          </cell>
          <cell r="B494">
            <v>2017</v>
          </cell>
          <cell r="C494">
            <v>8300</v>
          </cell>
          <cell r="D494">
            <v>2</v>
          </cell>
          <cell r="E494">
            <v>2</v>
          </cell>
          <cell r="F494">
            <v>2</v>
          </cell>
          <cell r="G494">
            <v>5000</v>
          </cell>
          <cell r="H494">
            <v>5300</v>
          </cell>
          <cell r="I494">
            <v>532</v>
          </cell>
          <cell r="J494">
            <v>1</v>
          </cell>
          <cell r="K494" t="str">
            <v>Agitador Vórtex</v>
          </cell>
          <cell r="L494">
            <v>0</v>
          </cell>
          <cell r="M494">
            <v>0</v>
          </cell>
          <cell r="N494">
            <v>0</v>
          </cell>
          <cell r="O494">
            <v>0</v>
          </cell>
          <cell r="P494">
            <v>0</v>
          </cell>
          <cell r="Q494">
            <v>0</v>
          </cell>
          <cell r="R494">
            <v>0</v>
          </cell>
          <cell r="S494" t="str">
            <v>Pieza</v>
          </cell>
          <cell r="V494" t="str">
            <v>FC</v>
          </cell>
        </row>
        <row r="495">
          <cell r="A495">
            <v>187</v>
          </cell>
          <cell r="B495">
            <v>2017</v>
          </cell>
          <cell r="C495">
            <v>8300</v>
          </cell>
          <cell r="D495">
            <v>2</v>
          </cell>
          <cell r="E495">
            <v>2</v>
          </cell>
          <cell r="F495">
            <v>2</v>
          </cell>
          <cell r="G495">
            <v>5000</v>
          </cell>
          <cell r="H495">
            <v>5300</v>
          </cell>
          <cell r="I495">
            <v>532</v>
          </cell>
          <cell r="J495">
            <v>2</v>
          </cell>
          <cell r="K495" t="str">
            <v xml:space="preserve">Audiómetro  </v>
          </cell>
          <cell r="L495">
            <v>0</v>
          </cell>
          <cell r="M495">
            <v>0</v>
          </cell>
          <cell r="N495">
            <v>0</v>
          </cell>
          <cell r="O495">
            <v>0</v>
          </cell>
          <cell r="P495">
            <v>0</v>
          </cell>
          <cell r="Q495">
            <v>0</v>
          </cell>
          <cell r="R495">
            <v>0</v>
          </cell>
          <cell r="S495" t="str">
            <v>Pieza</v>
          </cell>
          <cell r="V495" t="str">
            <v>FC</v>
          </cell>
        </row>
        <row r="496">
          <cell r="A496">
            <v>188</v>
          </cell>
          <cell r="B496">
            <v>2017</v>
          </cell>
          <cell r="C496">
            <v>8300</v>
          </cell>
          <cell r="D496">
            <v>2</v>
          </cell>
          <cell r="E496">
            <v>2</v>
          </cell>
          <cell r="F496">
            <v>2</v>
          </cell>
          <cell r="G496">
            <v>5000</v>
          </cell>
          <cell r="H496">
            <v>5300</v>
          </cell>
          <cell r="I496">
            <v>532</v>
          </cell>
          <cell r="J496">
            <v>3</v>
          </cell>
          <cell r="K496" t="str">
            <v>Baño seco de tres bloques</v>
          </cell>
          <cell r="L496">
            <v>0</v>
          </cell>
          <cell r="M496">
            <v>0</v>
          </cell>
          <cell r="N496">
            <v>0</v>
          </cell>
          <cell r="O496">
            <v>0</v>
          </cell>
          <cell r="P496">
            <v>0</v>
          </cell>
          <cell r="Q496">
            <v>0</v>
          </cell>
          <cell r="R496">
            <v>0</v>
          </cell>
          <cell r="S496" t="str">
            <v>Pieza</v>
          </cell>
          <cell r="V496" t="str">
            <v>FC</v>
          </cell>
        </row>
        <row r="497">
          <cell r="A497">
            <v>189</v>
          </cell>
          <cell r="B497">
            <v>2017</v>
          </cell>
          <cell r="C497">
            <v>8300</v>
          </cell>
          <cell r="D497">
            <v>2</v>
          </cell>
          <cell r="E497">
            <v>2</v>
          </cell>
          <cell r="F497">
            <v>2</v>
          </cell>
          <cell r="G497">
            <v>5000</v>
          </cell>
          <cell r="H497">
            <v>5300</v>
          </cell>
          <cell r="I497">
            <v>532</v>
          </cell>
          <cell r="J497">
            <v>4</v>
          </cell>
          <cell r="K497" t="str">
            <v>Baño ultrasónico</v>
          </cell>
          <cell r="L497">
            <v>0</v>
          </cell>
          <cell r="M497">
            <v>0</v>
          </cell>
          <cell r="N497">
            <v>0</v>
          </cell>
          <cell r="O497">
            <v>0</v>
          </cell>
          <cell r="P497">
            <v>0</v>
          </cell>
          <cell r="Q497">
            <v>0</v>
          </cell>
          <cell r="R497">
            <v>0</v>
          </cell>
          <cell r="S497" t="str">
            <v>Pieza</v>
          </cell>
          <cell r="V497" t="str">
            <v>FC</v>
          </cell>
        </row>
        <row r="498">
          <cell r="A498">
            <v>190</v>
          </cell>
          <cell r="B498">
            <v>2017</v>
          </cell>
          <cell r="C498">
            <v>8300</v>
          </cell>
          <cell r="D498">
            <v>2</v>
          </cell>
          <cell r="E498">
            <v>2</v>
          </cell>
          <cell r="F498">
            <v>2</v>
          </cell>
          <cell r="G498">
            <v>5000</v>
          </cell>
          <cell r="H498">
            <v>5300</v>
          </cell>
          <cell r="I498">
            <v>532</v>
          </cell>
          <cell r="J498">
            <v>5</v>
          </cell>
          <cell r="K498" t="str">
            <v xml:space="preserve">Báscula con estadímetro </v>
          </cell>
          <cell r="L498">
            <v>0</v>
          </cell>
          <cell r="M498">
            <v>0</v>
          </cell>
          <cell r="N498">
            <v>0</v>
          </cell>
          <cell r="O498">
            <v>0</v>
          </cell>
          <cell r="P498">
            <v>0</v>
          </cell>
          <cell r="Q498">
            <v>0</v>
          </cell>
          <cell r="R498">
            <v>0</v>
          </cell>
          <cell r="S498" t="str">
            <v>Pieza</v>
          </cell>
          <cell r="V498" t="str">
            <v>FC</v>
          </cell>
        </row>
        <row r="499">
          <cell r="A499">
            <v>191</v>
          </cell>
          <cell r="B499">
            <v>2017</v>
          </cell>
          <cell r="C499">
            <v>8300</v>
          </cell>
          <cell r="D499">
            <v>2</v>
          </cell>
          <cell r="E499">
            <v>2</v>
          </cell>
          <cell r="F499">
            <v>2</v>
          </cell>
          <cell r="G499">
            <v>5000</v>
          </cell>
          <cell r="H499">
            <v>5300</v>
          </cell>
          <cell r="I499">
            <v>532</v>
          </cell>
          <cell r="J499">
            <v>6</v>
          </cell>
          <cell r="K499" t="str">
            <v xml:space="preserve">Baumanómetro </v>
          </cell>
          <cell r="L499">
            <v>0</v>
          </cell>
          <cell r="M499">
            <v>0</v>
          </cell>
          <cell r="N499">
            <v>0</v>
          </cell>
          <cell r="O499">
            <v>0</v>
          </cell>
          <cell r="P499">
            <v>0</v>
          </cell>
          <cell r="Q499">
            <v>0</v>
          </cell>
          <cell r="R499">
            <v>0</v>
          </cell>
          <cell r="S499" t="str">
            <v>Pieza</v>
          </cell>
          <cell r="V499" t="str">
            <v>FC</v>
          </cell>
        </row>
        <row r="500">
          <cell r="A500">
            <v>192</v>
          </cell>
          <cell r="B500">
            <v>2017</v>
          </cell>
          <cell r="C500">
            <v>8300</v>
          </cell>
          <cell r="D500">
            <v>2</v>
          </cell>
          <cell r="E500">
            <v>2</v>
          </cell>
          <cell r="F500">
            <v>2</v>
          </cell>
          <cell r="G500">
            <v>5000</v>
          </cell>
          <cell r="H500">
            <v>5300</v>
          </cell>
          <cell r="I500">
            <v>532</v>
          </cell>
          <cell r="J500">
            <v>7</v>
          </cell>
          <cell r="K500" t="str">
            <v xml:space="preserve">Calibrador </v>
          </cell>
          <cell r="L500">
            <v>0</v>
          </cell>
          <cell r="M500">
            <v>0</v>
          </cell>
          <cell r="N500">
            <v>0</v>
          </cell>
          <cell r="O500">
            <v>0</v>
          </cell>
          <cell r="P500">
            <v>0</v>
          </cell>
          <cell r="Q500">
            <v>0</v>
          </cell>
          <cell r="R500">
            <v>0</v>
          </cell>
          <cell r="S500" t="str">
            <v>Pieza</v>
          </cell>
          <cell r="V500" t="str">
            <v>FC</v>
          </cell>
        </row>
        <row r="501">
          <cell r="A501">
            <v>193</v>
          </cell>
          <cell r="B501">
            <v>2017</v>
          </cell>
          <cell r="C501">
            <v>8300</v>
          </cell>
          <cell r="D501">
            <v>2</v>
          </cell>
          <cell r="E501">
            <v>2</v>
          </cell>
          <cell r="F501">
            <v>2</v>
          </cell>
          <cell r="G501">
            <v>5000</v>
          </cell>
          <cell r="H501">
            <v>5300</v>
          </cell>
          <cell r="I501">
            <v>532</v>
          </cell>
          <cell r="J501">
            <v>8</v>
          </cell>
          <cell r="K501" t="str">
            <v>Carta de Snellen para visión lejana - cercana</v>
          </cell>
          <cell r="L501">
            <v>0</v>
          </cell>
          <cell r="M501">
            <v>0</v>
          </cell>
          <cell r="N501">
            <v>0</v>
          </cell>
          <cell r="O501">
            <v>0</v>
          </cell>
          <cell r="P501">
            <v>0</v>
          </cell>
          <cell r="Q501">
            <v>0</v>
          </cell>
          <cell r="R501">
            <v>0</v>
          </cell>
          <cell r="S501" t="str">
            <v>Pieza</v>
          </cell>
          <cell r="V501" t="str">
            <v>FC</v>
          </cell>
        </row>
        <row r="502">
          <cell r="A502">
            <v>194</v>
          </cell>
          <cell r="B502">
            <v>2017</v>
          </cell>
          <cell r="C502">
            <v>8300</v>
          </cell>
          <cell r="D502">
            <v>2</v>
          </cell>
          <cell r="E502">
            <v>2</v>
          </cell>
          <cell r="F502">
            <v>2</v>
          </cell>
          <cell r="G502">
            <v>5000</v>
          </cell>
          <cell r="H502">
            <v>5300</v>
          </cell>
          <cell r="I502">
            <v>532</v>
          </cell>
          <cell r="J502">
            <v>9</v>
          </cell>
          <cell r="K502" t="str">
            <v>Centrífuga</v>
          </cell>
          <cell r="L502">
            <v>0</v>
          </cell>
          <cell r="M502">
            <v>0</v>
          </cell>
          <cell r="N502">
            <v>0</v>
          </cell>
          <cell r="O502">
            <v>0</v>
          </cell>
          <cell r="P502">
            <v>0</v>
          </cell>
          <cell r="Q502">
            <v>0</v>
          </cell>
          <cell r="R502">
            <v>0</v>
          </cell>
          <cell r="S502" t="str">
            <v>Pieza</v>
          </cell>
          <cell r="V502" t="str">
            <v>FC</v>
          </cell>
        </row>
        <row r="503">
          <cell r="A503">
            <v>195</v>
          </cell>
          <cell r="B503">
            <v>2017</v>
          </cell>
          <cell r="C503">
            <v>8300</v>
          </cell>
          <cell r="D503">
            <v>2</v>
          </cell>
          <cell r="E503">
            <v>2</v>
          </cell>
          <cell r="F503">
            <v>2</v>
          </cell>
          <cell r="G503">
            <v>5000</v>
          </cell>
          <cell r="H503">
            <v>5300</v>
          </cell>
          <cell r="I503">
            <v>532</v>
          </cell>
          <cell r="J503">
            <v>10</v>
          </cell>
          <cell r="K503" t="str">
            <v>Diapasón de diferentes tonalidades</v>
          </cell>
          <cell r="L503">
            <v>0</v>
          </cell>
          <cell r="M503">
            <v>0</v>
          </cell>
          <cell r="N503">
            <v>0</v>
          </cell>
          <cell r="O503">
            <v>0</v>
          </cell>
          <cell r="P503">
            <v>0</v>
          </cell>
          <cell r="Q503">
            <v>0</v>
          </cell>
          <cell r="R503">
            <v>0</v>
          </cell>
          <cell r="S503" t="str">
            <v>Pieza</v>
          </cell>
          <cell r="V503" t="str">
            <v>FC</v>
          </cell>
        </row>
        <row r="504">
          <cell r="A504">
            <v>196</v>
          </cell>
          <cell r="B504">
            <v>2017</v>
          </cell>
          <cell r="C504">
            <v>8300</v>
          </cell>
          <cell r="D504">
            <v>2</v>
          </cell>
          <cell r="E504">
            <v>2</v>
          </cell>
          <cell r="F504">
            <v>2</v>
          </cell>
          <cell r="G504">
            <v>5000</v>
          </cell>
          <cell r="H504">
            <v>5300</v>
          </cell>
          <cell r="I504">
            <v>532</v>
          </cell>
          <cell r="J504">
            <v>11</v>
          </cell>
          <cell r="K504" t="str">
            <v>Higrómetro</v>
          </cell>
          <cell r="L504">
            <v>0</v>
          </cell>
          <cell r="M504">
            <v>0</v>
          </cell>
          <cell r="N504">
            <v>0</v>
          </cell>
          <cell r="O504">
            <v>0</v>
          </cell>
          <cell r="P504">
            <v>0</v>
          </cell>
          <cell r="Q504">
            <v>0</v>
          </cell>
          <cell r="R504">
            <v>0</v>
          </cell>
          <cell r="S504" t="str">
            <v>Pieza</v>
          </cell>
          <cell r="V504" t="str">
            <v>FC</v>
          </cell>
        </row>
        <row r="505">
          <cell r="A505">
            <v>197</v>
          </cell>
          <cell r="B505">
            <v>2017</v>
          </cell>
          <cell r="C505">
            <v>8300</v>
          </cell>
          <cell r="D505">
            <v>2</v>
          </cell>
          <cell r="E505">
            <v>2</v>
          </cell>
          <cell r="F505">
            <v>2</v>
          </cell>
          <cell r="G505">
            <v>5000</v>
          </cell>
          <cell r="H505">
            <v>5300</v>
          </cell>
          <cell r="I505">
            <v>532</v>
          </cell>
          <cell r="J505">
            <v>12</v>
          </cell>
          <cell r="K505" t="str">
            <v>Kit de aditamentos de poligrafía</v>
          </cell>
          <cell r="L505">
            <v>0</v>
          </cell>
          <cell r="M505">
            <v>0</v>
          </cell>
          <cell r="N505">
            <v>0</v>
          </cell>
          <cell r="O505">
            <v>0</v>
          </cell>
          <cell r="P505">
            <v>0</v>
          </cell>
          <cell r="Q505">
            <v>0</v>
          </cell>
          <cell r="R505">
            <v>0</v>
          </cell>
          <cell r="S505" t="str">
            <v>Pieza</v>
          </cell>
          <cell r="V505" t="str">
            <v>FC</v>
          </cell>
        </row>
        <row r="506">
          <cell r="A506">
            <v>198</v>
          </cell>
          <cell r="B506">
            <v>2017</v>
          </cell>
          <cell r="C506">
            <v>8300</v>
          </cell>
          <cell r="D506">
            <v>2</v>
          </cell>
          <cell r="E506">
            <v>2</v>
          </cell>
          <cell r="F506">
            <v>2</v>
          </cell>
          <cell r="G506">
            <v>5000</v>
          </cell>
          <cell r="H506">
            <v>5300</v>
          </cell>
          <cell r="I506">
            <v>532</v>
          </cell>
          <cell r="J506">
            <v>13</v>
          </cell>
          <cell r="K506" t="str">
            <v>Kit de sensores</v>
          </cell>
          <cell r="L506">
            <v>0</v>
          </cell>
          <cell r="M506">
            <v>0</v>
          </cell>
          <cell r="N506">
            <v>0</v>
          </cell>
          <cell r="O506">
            <v>0</v>
          </cell>
          <cell r="P506">
            <v>0</v>
          </cell>
          <cell r="Q506">
            <v>0</v>
          </cell>
          <cell r="R506">
            <v>0</v>
          </cell>
          <cell r="S506" t="str">
            <v>Pieza</v>
          </cell>
          <cell r="V506" t="str">
            <v>FC</v>
          </cell>
        </row>
        <row r="507">
          <cell r="A507">
            <v>199</v>
          </cell>
          <cell r="B507">
            <v>2017</v>
          </cell>
          <cell r="C507">
            <v>8300</v>
          </cell>
          <cell r="D507">
            <v>2</v>
          </cell>
          <cell r="E507">
            <v>2</v>
          </cell>
          <cell r="F507">
            <v>2</v>
          </cell>
          <cell r="G507">
            <v>5000</v>
          </cell>
          <cell r="H507">
            <v>5300</v>
          </cell>
          <cell r="I507">
            <v>532</v>
          </cell>
          <cell r="J507">
            <v>14</v>
          </cell>
          <cell r="K507" t="str">
            <v>Kit de viales</v>
          </cell>
          <cell r="L507">
            <v>0</v>
          </cell>
          <cell r="M507">
            <v>0</v>
          </cell>
          <cell r="N507">
            <v>0</v>
          </cell>
          <cell r="O507">
            <v>0</v>
          </cell>
          <cell r="P507">
            <v>0</v>
          </cell>
          <cell r="Q507">
            <v>0</v>
          </cell>
          <cell r="R507">
            <v>0</v>
          </cell>
          <cell r="S507" t="str">
            <v>Pieza</v>
          </cell>
          <cell r="V507" t="str">
            <v>FC</v>
          </cell>
        </row>
        <row r="508">
          <cell r="A508">
            <v>200</v>
          </cell>
          <cell r="B508">
            <v>2017</v>
          </cell>
          <cell r="C508">
            <v>8300</v>
          </cell>
          <cell r="D508">
            <v>2</v>
          </cell>
          <cell r="E508">
            <v>2</v>
          </cell>
          <cell r="F508">
            <v>2</v>
          </cell>
          <cell r="G508">
            <v>5000</v>
          </cell>
          <cell r="H508">
            <v>5300</v>
          </cell>
          <cell r="I508">
            <v>532</v>
          </cell>
          <cell r="J508">
            <v>15</v>
          </cell>
          <cell r="K508" t="str">
            <v>Manga de cardio</v>
          </cell>
          <cell r="L508">
            <v>0</v>
          </cell>
          <cell r="M508">
            <v>0</v>
          </cell>
          <cell r="N508">
            <v>0</v>
          </cell>
          <cell r="O508">
            <v>0</v>
          </cell>
          <cell r="P508">
            <v>0</v>
          </cell>
          <cell r="Q508">
            <v>0</v>
          </cell>
          <cell r="R508">
            <v>0</v>
          </cell>
          <cell r="S508" t="str">
            <v>Pieza</v>
          </cell>
          <cell r="V508" t="str">
            <v>FC</v>
          </cell>
        </row>
        <row r="509">
          <cell r="A509">
            <v>201</v>
          </cell>
          <cell r="B509">
            <v>2017</v>
          </cell>
          <cell r="C509">
            <v>8300</v>
          </cell>
          <cell r="D509">
            <v>2</v>
          </cell>
          <cell r="E509">
            <v>2</v>
          </cell>
          <cell r="F509">
            <v>2</v>
          </cell>
          <cell r="G509">
            <v>5000</v>
          </cell>
          <cell r="H509">
            <v>5300</v>
          </cell>
          <cell r="I509">
            <v>532</v>
          </cell>
          <cell r="J509">
            <v>16</v>
          </cell>
          <cell r="K509" t="str">
            <v>Neumógrafo superior e inferior</v>
          </cell>
          <cell r="L509">
            <v>0</v>
          </cell>
          <cell r="M509">
            <v>0</v>
          </cell>
          <cell r="N509">
            <v>0</v>
          </cell>
          <cell r="O509">
            <v>0</v>
          </cell>
          <cell r="P509">
            <v>0</v>
          </cell>
          <cell r="Q509">
            <v>0</v>
          </cell>
          <cell r="R509">
            <v>0</v>
          </cell>
          <cell r="S509" t="str">
            <v>Pieza</v>
          </cell>
          <cell r="V509" t="str">
            <v>FC</v>
          </cell>
        </row>
        <row r="510">
          <cell r="A510">
            <v>202</v>
          </cell>
          <cell r="B510">
            <v>2017</v>
          </cell>
          <cell r="C510">
            <v>8300</v>
          </cell>
          <cell r="D510">
            <v>2</v>
          </cell>
          <cell r="E510">
            <v>2</v>
          </cell>
          <cell r="F510">
            <v>2</v>
          </cell>
          <cell r="G510">
            <v>5000</v>
          </cell>
          <cell r="H510">
            <v>5300</v>
          </cell>
          <cell r="I510">
            <v>532</v>
          </cell>
          <cell r="J510">
            <v>17</v>
          </cell>
          <cell r="K510" t="str">
            <v>Oftalmoscopio</v>
          </cell>
          <cell r="L510">
            <v>0</v>
          </cell>
          <cell r="M510">
            <v>0</v>
          </cell>
          <cell r="N510">
            <v>0</v>
          </cell>
          <cell r="O510">
            <v>0</v>
          </cell>
          <cell r="P510">
            <v>0</v>
          </cell>
          <cell r="Q510">
            <v>0</v>
          </cell>
          <cell r="R510">
            <v>0</v>
          </cell>
          <cell r="S510" t="str">
            <v>Pieza</v>
          </cell>
          <cell r="V510" t="str">
            <v>FC</v>
          </cell>
        </row>
        <row r="511">
          <cell r="A511">
            <v>203</v>
          </cell>
          <cell r="B511">
            <v>2017</v>
          </cell>
          <cell r="C511">
            <v>8300</v>
          </cell>
          <cell r="D511">
            <v>2</v>
          </cell>
          <cell r="E511">
            <v>2</v>
          </cell>
          <cell r="F511">
            <v>2</v>
          </cell>
          <cell r="G511">
            <v>5000</v>
          </cell>
          <cell r="H511">
            <v>5300</v>
          </cell>
          <cell r="I511">
            <v>532</v>
          </cell>
          <cell r="J511">
            <v>18</v>
          </cell>
          <cell r="K511" t="str">
            <v xml:space="preserve">Otoscopio </v>
          </cell>
          <cell r="L511">
            <v>0</v>
          </cell>
          <cell r="M511">
            <v>0</v>
          </cell>
          <cell r="N511">
            <v>0</v>
          </cell>
          <cell r="O511">
            <v>0</v>
          </cell>
          <cell r="P511">
            <v>0</v>
          </cell>
          <cell r="Q511">
            <v>0</v>
          </cell>
          <cell r="R511">
            <v>0</v>
          </cell>
          <cell r="S511" t="str">
            <v>Pieza</v>
          </cell>
          <cell r="V511" t="str">
            <v>FC</v>
          </cell>
        </row>
        <row r="512">
          <cell r="A512">
            <v>204</v>
          </cell>
          <cell r="B512">
            <v>2017</v>
          </cell>
          <cell r="C512">
            <v>8300</v>
          </cell>
          <cell r="D512">
            <v>2</v>
          </cell>
          <cell r="E512">
            <v>2</v>
          </cell>
          <cell r="F512">
            <v>2</v>
          </cell>
          <cell r="G512">
            <v>5000</v>
          </cell>
          <cell r="H512">
            <v>5300</v>
          </cell>
          <cell r="I512">
            <v>532</v>
          </cell>
          <cell r="J512">
            <v>19</v>
          </cell>
          <cell r="K512" t="str">
            <v>Pletismógrafo</v>
          </cell>
          <cell r="L512">
            <v>0</v>
          </cell>
          <cell r="M512">
            <v>0</v>
          </cell>
          <cell r="N512">
            <v>0</v>
          </cell>
          <cell r="O512">
            <v>0</v>
          </cell>
          <cell r="P512">
            <v>0</v>
          </cell>
          <cell r="Q512">
            <v>0</v>
          </cell>
          <cell r="R512">
            <v>0</v>
          </cell>
          <cell r="S512" t="str">
            <v>Pieza</v>
          </cell>
          <cell r="V512" t="str">
            <v>FC</v>
          </cell>
        </row>
        <row r="513">
          <cell r="A513">
            <v>205</v>
          </cell>
          <cell r="B513">
            <v>2017</v>
          </cell>
          <cell r="C513">
            <v>8300</v>
          </cell>
          <cell r="D513">
            <v>2</v>
          </cell>
          <cell r="E513">
            <v>2</v>
          </cell>
          <cell r="F513">
            <v>2</v>
          </cell>
          <cell r="G513">
            <v>5000</v>
          </cell>
          <cell r="H513">
            <v>5300</v>
          </cell>
          <cell r="I513">
            <v>532</v>
          </cell>
          <cell r="J513">
            <v>20</v>
          </cell>
          <cell r="K513" t="str">
            <v>Reloj cronómetro digital</v>
          </cell>
          <cell r="L513">
            <v>0</v>
          </cell>
          <cell r="M513">
            <v>0</v>
          </cell>
          <cell r="N513">
            <v>0</v>
          </cell>
          <cell r="O513">
            <v>0</v>
          </cell>
          <cell r="P513">
            <v>0</v>
          </cell>
          <cell r="Q513">
            <v>0</v>
          </cell>
          <cell r="R513">
            <v>0</v>
          </cell>
          <cell r="S513" t="str">
            <v>Pieza</v>
          </cell>
          <cell r="V513" t="str">
            <v>FC</v>
          </cell>
        </row>
        <row r="514">
          <cell r="A514">
            <v>206</v>
          </cell>
          <cell r="B514">
            <v>2017</v>
          </cell>
          <cell r="C514">
            <v>8300</v>
          </cell>
          <cell r="D514">
            <v>2</v>
          </cell>
          <cell r="E514">
            <v>2</v>
          </cell>
          <cell r="F514">
            <v>2</v>
          </cell>
          <cell r="G514">
            <v>5000</v>
          </cell>
          <cell r="H514">
            <v>5300</v>
          </cell>
          <cell r="I514">
            <v>532</v>
          </cell>
          <cell r="J514">
            <v>21</v>
          </cell>
          <cell r="K514" t="str">
            <v>Rinoscopio</v>
          </cell>
          <cell r="L514">
            <v>0</v>
          </cell>
          <cell r="M514">
            <v>0</v>
          </cell>
          <cell r="N514">
            <v>0</v>
          </cell>
          <cell r="O514">
            <v>0</v>
          </cell>
          <cell r="P514">
            <v>0</v>
          </cell>
          <cell r="Q514">
            <v>0</v>
          </cell>
          <cell r="R514">
            <v>0</v>
          </cell>
          <cell r="S514" t="str">
            <v>Pieza</v>
          </cell>
          <cell r="V514" t="str">
            <v>FC</v>
          </cell>
        </row>
        <row r="515">
          <cell r="A515">
            <v>207</v>
          </cell>
          <cell r="B515">
            <v>2017</v>
          </cell>
          <cell r="C515">
            <v>8300</v>
          </cell>
          <cell r="D515">
            <v>2</v>
          </cell>
          <cell r="E515">
            <v>2</v>
          </cell>
          <cell r="F515">
            <v>2</v>
          </cell>
          <cell r="G515">
            <v>5000</v>
          </cell>
          <cell r="H515">
            <v>5400</v>
          </cell>
          <cell r="K515" t="str">
            <v>Vehículos y Equipo de Transporte</v>
          </cell>
          <cell r="L515">
            <v>0</v>
          </cell>
          <cell r="M515">
            <v>0</v>
          </cell>
          <cell r="N515">
            <v>0</v>
          </cell>
          <cell r="O515">
            <v>0</v>
          </cell>
          <cell r="P515">
            <v>0</v>
          </cell>
          <cell r="Q515">
            <v>0</v>
          </cell>
          <cell r="R515">
            <v>0</v>
          </cell>
        </row>
        <row r="516">
          <cell r="A516">
            <v>208</v>
          </cell>
          <cell r="B516">
            <v>2017</v>
          </cell>
          <cell r="C516">
            <v>8300</v>
          </cell>
          <cell r="D516">
            <v>2</v>
          </cell>
          <cell r="E516">
            <v>2</v>
          </cell>
          <cell r="F516">
            <v>2</v>
          </cell>
          <cell r="G516">
            <v>5000</v>
          </cell>
          <cell r="H516">
            <v>5400</v>
          </cell>
          <cell r="I516">
            <v>541</v>
          </cell>
          <cell r="K516" t="str">
            <v>Vehículos y equipo terrestre</v>
          </cell>
          <cell r="L516">
            <v>0</v>
          </cell>
          <cell r="M516">
            <v>0</v>
          </cell>
          <cell r="N516">
            <v>0</v>
          </cell>
          <cell r="O516">
            <v>0</v>
          </cell>
          <cell r="P516">
            <v>0</v>
          </cell>
          <cell r="Q516">
            <v>0</v>
          </cell>
          <cell r="R516">
            <v>0</v>
          </cell>
        </row>
        <row r="517">
          <cell r="A517">
            <v>209</v>
          </cell>
          <cell r="B517">
            <v>2017</v>
          </cell>
          <cell r="C517">
            <v>8300</v>
          </cell>
          <cell r="D517">
            <v>2</v>
          </cell>
          <cell r="E517">
            <v>2</v>
          </cell>
          <cell r="F517">
            <v>2</v>
          </cell>
          <cell r="G517">
            <v>5000</v>
          </cell>
          <cell r="H517">
            <v>5400</v>
          </cell>
          <cell r="I517">
            <v>541</v>
          </cell>
          <cell r="J517">
            <v>1</v>
          </cell>
          <cell r="K517" t="str">
            <v>Vehículo</v>
          </cell>
          <cell r="L517">
            <v>0</v>
          </cell>
          <cell r="M517">
            <v>0</v>
          </cell>
          <cell r="N517">
            <v>0</v>
          </cell>
          <cell r="O517">
            <v>0</v>
          </cell>
          <cell r="P517">
            <v>0</v>
          </cell>
          <cell r="Q517">
            <v>0</v>
          </cell>
          <cell r="R517">
            <v>0</v>
          </cell>
          <cell r="S517" t="str">
            <v>Pieza</v>
          </cell>
          <cell r="V517" t="str">
            <v>AE</v>
          </cell>
        </row>
        <row r="518">
          <cell r="A518">
            <v>210</v>
          </cell>
          <cell r="B518">
            <v>2017</v>
          </cell>
          <cell r="C518">
            <v>8300</v>
          </cell>
          <cell r="D518">
            <v>2</v>
          </cell>
          <cell r="E518">
            <v>2</v>
          </cell>
          <cell r="F518">
            <v>2</v>
          </cell>
          <cell r="G518">
            <v>5000</v>
          </cell>
          <cell r="H518">
            <v>5400</v>
          </cell>
          <cell r="I518">
            <v>542</v>
          </cell>
          <cell r="K518" t="str">
            <v>Carrocerías y remolques</v>
          </cell>
          <cell r="L518">
            <v>0</v>
          </cell>
          <cell r="M518">
            <v>0</v>
          </cell>
          <cell r="N518">
            <v>0</v>
          </cell>
          <cell r="O518">
            <v>0</v>
          </cell>
          <cell r="P518">
            <v>0</v>
          </cell>
          <cell r="Q518">
            <v>0</v>
          </cell>
          <cell r="R518">
            <v>0</v>
          </cell>
        </row>
        <row r="519">
          <cell r="A519">
            <v>211</v>
          </cell>
          <cell r="B519">
            <v>2017</v>
          </cell>
          <cell r="C519">
            <v>8300</v>
          </cell>
          <cell r="D519">
            <v>2</v>
          </cell>
          <cell r="E519">
            <v>2</v>
          </cell>
          <cell r="F519">
            <v>2</v>
          </cell>
          <cell r="G519">
            <v>5000</v>
          </cell>
          <cell r="H519">
            <v>5400</v>
          </cell>
          <cell r="I519">
            <v>542</v>
          </cell>
          <cell r="J519">
            <v>1</v>
          </cell>
          <cell r="K519" t="str">
            <v>Carrocerías y remolques</v>
          </cell>
          <cell r="L519">
            <v>0</v>
          </cell>
          <cell r="M519">
            <v>0</v>
          </cell>
          <cell r="N519">
            <v>0</v>
          </cell>
          <cell r="O519">
            <v>0</v>
          </cell>
          <cell r="P519">
            <v>0</v>
          </cell>
          <cell r="Q519">
            <v>0</v>
          </cell>
          <cell r="R519">
            <v>0</v>
          </cell>
          <cell r="S519" t="str">
            <v>Pieza</v>
          </cell>
          <cell r="V519" t="str">
            <v>AE</v>
          </cell>
        </row>
        <row r="520">
          <cell r="A520">
            <v>212</v>
          </cell>
          <cell r="B520">
            <v>2017</v>
          </cell>
          <cell r="C520">
            <v>8300</v>
          </cell>
          <cell r="D520">
            <v>2</v>
          </cell>
          <cell r="E520">
            <v>2</v>
          </cell>
          <cell r="F520">
            <v>2</v>
          </cell>
          <cell r="G520">
            <v>5000</v>
          </cell>
          <cell r="H520">
            <v>5600</v>
          </cell>
          <cell r="K520" t="str">
            <v>Maquinaria, otros equipos y herramientas</v>
          </cell>
          <cell r="L520">
            <v>0</v>
          </cell>
          <cell r="M520">
            <v>0</v>
          </cell>
          <cell r="N520">
            <v>0</v>
          </cell>
          <cell r="O520">
            <v>0</v>
          </cell>
          <cell r="P520">
            <v>0</v>
          </cell>
          <cell r="Q520">
            <v>0</v>
          </cell>
          <cell r="R520">
            <v>0</v>
          </cell>
        </row>
        <row r="521">
          <cell r="A521">
            <v>213</v>
          </cell>
          <cell r="B521">
            <v>2017</v>
          </cell>
          <cell r="C521">
            <v>8300</v>
          </cell>
          <cell r="D521">
            <v>2</v>
          </cell>
          <cell r="E521">
            <v>2</v>
          </cell>
          <cell r="F521">
            <v>2</v>
          </cell>
          <cell r="G521">
            <v>5000</v>
          </cell>
          <cell r="H521">
            <v>5600</v>
          </cell>
          <cell r="I521">
            <v>562</v>
          </cell>
          <cell r="K521" t="str">
            <v>Maquinaria y equipo industrial</v>
          </cell>
          <cell r="L521">
            <v>0</v>
          </cell>
          <cell r="M521">
            <v>0</v>
          </cell>
          <cell r="N521">
            <v>0</v>
          </cell>
          <cell r="O521">
            <v>0</v>
          </cell>
          <cell r="P521">
            <v>0</v>
          </cell>
          <cell r="Q521">
            <v>0</v>
          </cell>
          <cell r="R521">
            <v>0</v>
          </cell>
        </row>
        <row r="522">
          <cell r="A522">
            <v>214</v>
          </cell>
          <cell r="B522">
            <v>2017</v>
          </cell>
          <cell r="C522">
            <v>8300</v>
          </cell>
          <cell r="D522">
            <v>2</v>
          </cell>
          <cell r="E522">
            <v>2</v>
          </cell>
          <cell r="F522">
            <v>2</v>
          </cell>
          <cell r="G522">
            <v>5000</v>
          </cell>
          <cell r="H522">
            <v>5600</v>
          </cell>
          <cell r="I522">
            <v>562</v>
          </cell>
          <cell r="J522">
            <v>1</v>
          </cell>
          <cell r="K522" t="str">
            <v xml:space="preserve">Detector de metales </v>
          </cell>
          <cell r="L522">
            <v>0</v>
          </cell>
          <cell r="M522">
            <v>0</v>
          </cell>
          <cell r="N522">
            <v>0</v>
          </cell>
          <cell r="O522">
            <v>0</v>
          </cell>
          <cell r="P522">
            <v>0</v>
          </cell>
          <cell r="Q522">
            <v>0</v>
          </cell>
          <cell r="R522">
            <v>0</v>
          </cell>
          <cell r="S522" t="str">
            <v>Equipo</v>
          </cell>
          <cell r="V522" t="str">
            <v>FC</v>
          </cell>
        </row>
        <row r="523">
          <cell r="A523">
            <v>215</v>
          </cell>
          <cell r="B523">
            <v>2017</v>
          </cell>
          <cell r="C523">
            <v>8300</v>
          </cell>
          <cell r="D523">
            <v>2</v>
          </cell>
          <cell r="E523">
            <v>2</v>
          </cell>
          <cell r="F523">
            <v>2</v>
          </cell>
          <cell r="G523">
            <v>5000</v>
          </cell>
          <cell r="H523">
            <v>5600</v>
          </cell>
          <cell r="I523">
            <v>564</v>
          </cell>
          <cell r="K523" t="str">
            <v>Sistemas de aire acondicionado, calefacción y de refrigeración industrial y comercial</v>
          </cell>
          <cell r="L523">
            <v>0</v>
          </cell>
          <cell r="M523">
            <v>0</v>
          </cell>
          <cell r="N523">
            <v>0</v>
          </cell>
          <cell r="O523">
            <v>0</v>
          </cell>
          <cell r="P523">
            <v>0</v>
          </cell>
          <cell r="Q523">
            <v>0</v>
          </cell>
          <cell r="R523">
            <v>0</v>
          </cell>
        </row>
        <row r="524">
          <cell r="A524">
            <v>216</v>
          </cell>
          <cell r="B524">
            <v>2017</v>
          </cell>
          <cell r="C524">
            <v>8300</v>
          </cell>
          <cell r="D524">
            <v>2</v>
          </cell>
          <cell r="E524">
            <v>2</v>
          </cell>
          <cell r="F524">
            <v>2</v>
          </cell>
          <cell r="G524">
            <v>5000</v>
          </cell>
          <cell r="H524">
            <v>5600</v>
          </cell>
          <cell r="I524">
            <v>564</v>
          </cell>
          <cell r="J524">
            <v>1</v>
          </cell>
          <cell r="K524" t="str">
            <v>Aire acondicionado</v>
          </cell>
          <cell r="L524">
            <v>0</v>
          </cell>
          <cell r="M524">
            <v>0</v>
          </cell>
          <cell r="N524">
            <v>0</v>
          </cell>
          <cell r="O524">
            <v>0</v>
          </cell>
          <cell r="P524">
            <v>0</v>
          </cell>
          <cell r="Q524">
            <v>0</v>
          </cell>
          <cell r="R524">
            <v>0</v>
          </cell>
          <cell r="S524" t="str">
            <v>Pieza</v>
          </cell>
          <cell r="V524" t="str">
            <v>FC</v>
          </cell>
        </row>
        <row r="525">
          <cell r="A525">
            <v>217</v>
          </cell>
          <cell r="B525">
            <v>2017</v>
          </cell>
          <cell r="C525">
            <v>8300</v>
          </cell>
          <cell r="D525">
            <v>2</v>
          </cell>
          <cell r="E525">
            <v>2</v>
          </cell>
          <cell r="F525">
            <v>2</v>
          </cell>
          <cell r="G525">
            <v>5000</v>
          </cell>
          <cell r="H525">
            <v>5600</v>
          </cell>
          <cell r="I525">
            <v>565</v>
          </cell>
          <cell r="K525" t="str">
            <v>Equipo de comunicación y telecomunicación</v>
          </cell>
          <cell r="L525">
            <v>0</v>
          </cell>
          <cell r="M525">
            <v>0</v>
          </cell>
          <cell r="N525">
            <v>0</v>
          </cell>
          <cell r="O525">
            <v>0</v>
          </cell>
          <cell r="P525">
            <v>0</v>
          </cell>
          <cell r="Q525">
            <v>0</v>
          </cell>
          <cell r="R525">
            <v>0</v>
          </cell>
        </row>
        <row r="526">
          <cell r="A526">
            <v>218</v>
          </cell>
          <cell r="B526">
            <v>2017</v>
          </cell>
          <cell r="C526">
            <v>8300</v>
          </cell>
          <cell r="D526">
            <v>2</v>
          </cell>
          <cell r="E526">
            <v>2</v>
          </cell>
          <cell r="F526">
            <v>2</v>
          </cell>
          <cell r="G526">
            <v>5000</v>
          </cell>
          <cell r="H526">
            <v>5600</v>
          </cell>
          <cell r="I526">
            <v>565</v>
          </cell>
          <cell r="J526">
            <v>1</v>
          </cell>
          <cell r="K526" t="str">
            <v xml:space="preserve">Equipo para enlaces digitales sitios </v>
          </cell>
          <cell r="L526">
            <v>0</v>
          </cell>
          <cell r="M526">
            <v>0</v>
          </cell>
          <cell r="N526">
            <v>0</v>
          </cell>
          <cell r="O526">
            <v>0</v>
          </cell>
          <cell r="P526">
            <v>0</v>
          </cell>
          <cell r="Q526">
            <v>0</v>
          </cell>
          <cell r="R526">
            <v>0</v>
          </cell>
          <cell r="S526" t="str">
            <v>Pieza</v>
          </cell>
          <cell r="V526" t="str">
            <v>FC</v>
          </cell>
        </row>
        <row r="527">
          <cell r="A527">
            <v>219</v>
          </cell>
          <cell r="B527">
            <v>2017</v>
          </cell>
          <cell r="C527">
            <v>8300</v>
          </cell>
          <cell r="D527">
            <v>2</v>
          </cell>
          <cell r="E527">
            <v>2</v>
          </cell>
          <cell r="F527">
            <v>2</v>
          </cell>
          <cell r="G527">
            <v>5000</v>
          </cell>
          <cell r="H527">
            <v>5600</v>
          </cell>
          <cell r="I527">
            <v>565</v>
          </cell>
          <cell r="J527">
            <v>2</v>
          </cell>
          <cell r="K527" t="str">
            <v>GPS</v>
          </cell>
          <cell r="L527">
            <v>0</v>
          </cell>
          <cell r="M527">
            <v>0</v>
          </cell>
          <cell r="N527">
            <v>0</v>
          </cell>
          <cell r="O527">
            <v>0</v>
          </cell>
          <cell r="P527">
            <v>0</v>
          </cell>
          <cell r="Q527">
            <v>0</v>
          </cell>
          <cell r="R527">
            <v>0</v>
          </cell>
          <cell r="S527" t="str">
            <v>Pieza</v>
          </cell>
          <cell r="V527" t="str">
            <v>FC</v>
          </cell>
        </row>
        <row r="528">
          <cell r="A528">
            <v>220</v>
          </cell>
          <cell r="B528">
            <v>2017</v>
          </cell>
          <cell r="C528">
            <v>8300</v>
          </cell>
          <cell r="D528">
            <v>2</v>
          </cell>
          <cell r="E528">
            <v>2</v>
          </cell>
          <cell r="F528">
            <v>2</v>
          </cell>
          <cell r="G528">
            <v>5000</v>
          </cell>
          <cell r="H528">
            <v>5600</v>
          </cell>
          <cell r="I528">
            <v>566</v>
          </cell>
          <cell r="K528" t="str">
            <v>Equipos de generación eléctrica, aparatos y accesorios eléctricos</v>
          </cell>
          <cell r="L528">
            <v>0</v>
          </cell>
          <cell r="M528">
            <v>0</v>
          </cell>
          <cell r="N528">
            <v>0</v>
          </cell>
          <cell r="O528">
            <v>0</v>
          </cell>
          <cell r="P528">
            <v>0</v>
          </cell>
          <cell r="Q528">
            <v>0</v>
          </cell>
          <cell r="R528">
            <v>0</v>
          </cell>
        </row>
        <row r="529">
          <cell r="A529">
            <v>221</v>
          </cell>
          <cell r="B529">
            <v>2017</v>
          </cell>
          <cell r="C529">
            <v>8300</v>
          </cell>
          <cell r="D529">
            <v>2</v>
          </cell>
          <cell r="E529">
            <v>2</v>
          </cell>
          <cell r="F529">
            <v>2</v>
          </cell>
          <cell r="G529">
            <v>5000</v>
          </cell>
          <cell r="H529">
            <v>5600</v>
          </cell>
          <cell r="I529">
            <v>566</v>
          </cell>
          <cell r="J529">
            <v>1</v>
          </cell>
          <cell r="K529" t="str">
            <v>Planta de emergencia</v>
          </cell>
          <cell r="L529">
            <v>0</v>
          </cell>
          <cell r="M529">
            <v>0</v>
          </cell>
          <cell r="N529">
            <v>0</v>
          </cell>
          <cell r="O529">
            <v>0</v>
          </cell>
          <cell r="P529">
            <v>0</v>
          </cell>
          <cell r="Q529">
            <v>0</v>
          </cell>
          <cell r="R529">
            <v>0</v>
          </cell>
          <cell r="S529" t="str">
            <v>Pieza</v>
          </cell>
          <cell r="V529" t="str">
            <v>AE</v>
          </cell>
        </row>
        <row r="530">
          <cell r="A530">
            <v>222</v>
          </cell>
          <cell r="B530">
            <v>2017</v>
          </cell>
          <cell r="C530">
            <v>8300</v>
          </cell>
          <cell r="D530">
            <v>2</v>
          </cell>
          <cell r="E530">
            <v>2</v>
          </cell>
          <cell r="F530">
            <v>2</v>
          </cell>
          <cell r="G530">
            <v>5000</v>
          </cell>
          <cell r="H530">
            <v>5600</v>
          </cell>
          <cell r="I530">
            <v>566</v>
          </cell>
          <cell r="J530">
            <v>2</v>
          </cell>
          <cell r="K530" t="str">
            <v>Regulador de voltaje</v>
          </cell>
          <cell r="L530">
            <v>0</v>
          </cell>
          <cell r="M530">
            <v>0</v>
          </cell>
          <cell r="N530">
            <v>0</v>
          </cell>
          <cell r="O530">
            <v>0</v>
          </cell>
          <cell r="P530">
            <v>0</v>
          </cell>
          <cell r="Q530">
            <v>0</v>
          </cell>
          <cell r="R530">
            <v>0</v>
          </cell>
          <cell r="S530" t="str">
            <v>Pieza</v>
          </cell>
          <cell r="V530" t="str">
            <v>AE</v>
          </cell>
        </row>
        <row r="531">
          <cell r="A531">
            <v>223</v>
          </cell>
          <cell r="B531">
            <v>2017</v>
          </cell>
          <cell r="C531">
            <v>8300</v>
          </cell>
          <cell r="D531">
            <v>2</v>
          </cell>
          <cell r="E531">
            <v>2</v>
          </cell>
          <cell r="F531">
            <v>2</v>
          </cell>
          <cell r="G531">
            <v>5000</v>
          </cell>
          <cell r="H531">
            <v>5900</v>
          </cell>
          <cell r="K531" t="str">
            <v>Activos Intangibles</v>
          </cell>
          <cell r="L531">
            <v>0</v>
          </cell>
          <cell r="M531">
            <v>0</v>
          </cell>
          <cell r="N531">
            <v>0</v>
          </cell>
          <cell r="O531">
            <v>0</v>
          </cell>
          <cell r="P531">
            <v>0</v>
          </cell>
          <cell r="Q531">
            <v>0</v>
          </cell>
          <cell r="R531">
            <v>0</v>
          </cell>
        </row>
        <row r="532">
          <cell r="A532">
            <v>224</v>
          </cell>
          <cell r="B532">
            <v>2017</v>
          </cell>
          <cell r="C532">
            <v>8300</v>
          </cell>
          <cell r="D532">
            <v>2</v>
          </cell>
          <cell r="E532">
            <v>2</v>
          </cell>
          <cell r="F532">
            <v>2</v>
          </cell>
          <cell r="G532">
            <v>5000</v>
          </cell>
          <cell r="H532">
            <v>5900</v>
          </cell>
          <cell r="I532">
            <v>591</v>
          </cell>
          <cell r="K532" t="str">
            <v>Software</v>
          </cell>
          <cell r="L532">
            <v>0</v>
          </cell>
          <cell r="M532">
            <v>0</v>
          </cell>
          <cell r="N532">
            <v>0</v>
          </cell>
          <cell r="O532">
            <v>0</v>
          </cell>
          <cell r="P532">
            <v>0</v>
          </cell>
          <cell r="Q532">
            <v>0</v>
          </cell>
          <cell r="R532">
            <v>0</v>
          </cell>
        </row>
        <row r="533">
          <cell r="A533">
            <v>225</v>
          </cell>
          <cell r="B533">
            <v>2017</v>
          </cell>
          <cell r="C533">
            <v>8300</v>
          </cell>
          <cell r="D533">
            <v>2</v>
          </cell>
          <cell r="E533">
            <v>2</v>
          </cell>
          <cell r="F533">
            <v>2</v>
          </cell>
          <cell r="G533">
            <v>5000</v>
          </cell>
          <cell r="H533">
            <v>5900</v>
          </cell>
          <cell r="I533">
            <v>591</v>
          </cell>
          <cell r="J533">
            <v>1</v>
          </cell>
          <cell r="K533" t="str">
            <v>Software</v>
          </cell>
          <cell r="L533">
            <v>0</v>
          </cell>
          <cell r="M533">
            <v>0</v>
          </cell>
          <cell r="N533">
            <v>0</v>
          </cell>
          <cell r="O533">
            <v>0</v>
          </cell>
          <cell r="P533">
            <v>0</v>
          </cell>
          <cell r="Q533">
            <v>0</v>
          </cell>
          <cell r="R533">
            <v>0</v>
          </cell>
          <cell r="S533" t="str">
            <v>Licencia</v>
          </cell>
          <cell r="V533" t="str">
            <v>FC</v>
          </cell>
        </row>
        <row r="534">
          <cell r="A534">
            <v>226</v>
          </cell>
          <cell r="B534">
            <v>2017</v>
          </cell>
          <cell r="C534">
            <v>8300</v>
          </cell>
          <cell r="D534">
            <v>2</v>
          </cell>
          <cell r="E534">
            <v>2</v>
          </cell>
          <cell r="F534">
            <v>2</v>
          </cell>
          <cell r="G534">
            <v>5000</v>
          </cell>
          <cell r="H534">
            <v>5900</v>
          </cell>
          <cell r="I534">
            <v>597</v>
          </cell>
          <cell r="K534" t="str">
            <v>Licencias informáticas e intelectuales</v>
          </cell>
          <cell r="L534">
            <v>0</v>
          </cell>
          <cell r="M534">
            <v>0</v>
          </cell>
          <cell r="N534">
            <v>0</v>
          </cell>
          <cell r="O534">
            <v>0</v>
          </cell>
          <cell r="P534">
            <v>0</v>
          </cell>
          <cell r="Q534">
            <v>0</v>
          </cell>
          <cell r="R534">
            <v>0</v>
          </cell>
        </row>
        <row r="535">
          <cell r="A535">
            <v>227</v>
          </cell>
          <cell r="B535">
            <v>2017</v>
          </cell>
          <cell r="C535">
            <v>8300</v>
          </cell>
          <cell r="D535">
            <v>2</v>
          </cell>
          <cell r="E535">
            <v>2</v>
          </cell>
          <cell r="F535">
            <v>2</v>
          </cell>
          <cell r="G535">
            <v>5000</v>
          </cell>
          <cell r="H535">
            <v>5900</v>
          </cell>
          <cell r="I535">
            <v>597</v>
          </cell>
          <cell r="J535">
            <v>1</v>
          </cell>
          <cell r="K535" t="str">
            <v>Licencias</v>
          </cell>
          <cell r="L535">
            <v>0</v>
          </cell>
          <cell r="M535">
            <v>0</v>
          </cell>
          <cell r="N535">
            <v>0</v>
          </cell>
          <cell r="O535">
            <v>0</v>
          </cell>
          <cell r="P535">
            <v>0</v>
          </cell>
          <cell r="Q535">
            <v>0</v>
          </cell>
          <cell r="R535">
            <v>0</v>
          </cell>
          <cell r="S535" t="str">
            <v>Licencia</v>
          </cell>
          <cell r="V535" t="str">
            <v>FC</v>
          </cell>
        </row>
        <row r="536">
          <cell r="A536">
            <v>228</v>
          </cell>
          <cell r="B536">
            <v>2017</v>
          </cell>
          <cell r="C536">
            <v>8300</v>
          </cell>
          <cell r="D536">
            <v>2</v>
          </cell>
          <cell r="E536">
            <v>2</v>
          </cell>
          <cell r="F536">
            <v>2</v>
          </cell>
          <cell r="G536">
            <v>6000</v>
          </cell>
          <cell r="K536" t="str">
            <v>INVERSIÓN PÚBLICA</v>
          </cell>
          <cell r="L536">
            <v>0</v>
          </cell>
          <cell r="M536">
            <v>0</v>
          </cell>
          <cell r="N536">
            <v>0</v>
          </cell>
          <cell r="O536">
            <v>0</v>
          </cell>
          <cell r="P536">
            <v>0</v>
          </cell>
          <cell r="Q536">
            <v>0</v>
          </cell>
          <cell r="R536">
            <v>0</v>
          </cell>
        </row>
        <row r="537">
          <cell r="A537">
            <v>229</v>
          </cell>
          <cell r="B537">
            <v>2017</v>
          </cell>
          <cell r="C537">
            <v>8300</v>
          </cell>
          <cell r="D537">
            <v>2</v>
          </cell>
          <cell r="E537">
            <v>2</v>
          </cell>
          <cell r="F537">
            <v>2</v>
          </cell>
          <cell r="G537">
            <v>6000</v>
          </cell>
          <cell r="H537">
            <v>6200</v>
          </cell>
          <cell r="K537" t="str">
            <v>Obra Pública en Bienes Propios</v>
          </cell>
          <cell r="L537">
            <v>0</v>
          </cell>
          <cell r="M537">
            <v>0</v>
          </cell>
          <cell r="N537">
            <v>0</v>
          </cell>
          <cell r="O537">
            <v>0</v>
          </cell>
          <cell r="P537">
            <v>0</v>
          </cell>
          <cell r="Q537">
            <v>0</v>
          </cell>
          <cell r="R537">
            <v>0</v>
          </cell>
        </row>
        <row r="538">
          <cell r="A538">
            <v>230</v>
          </cell>
          <cell r="B538">
            <v>2017</v>
          </cell>
          <cell r="C538">
            <v>8300</v>
          </cell>
          <cell r="D538">
            <v>2</v>
          </cell>
          <cell r="E538">
            <v>2</v>
          </cell>
          <cell r="F538">
            <v>2</v>
          </cell>
          <cell r="G538">
            <v>6000</v>
          </cell>
          <cell r="H538">
            <v>6200</v>
          </cell>
          <cell r="I538">
            <v>622</v>
          </cell>
          <cell r="K538" t="str">
            <v>Edificación no habitacional</v>
          </cell>
          <cell r="L538">
            <v>0</v>
          </cell>
          <cell r="M538">
            <v>0</v>
          </cell>
          <cell r="N538">
            <v>0</v>
          </cell>
          <cell r="O538">
            <v>0</v>
          </cell>
          <cell r="P538">
            <v>0</v>
          </cell>
          <cell r="Q538">
            <v>0</v>
          </cell>
          <cell r="R538">
            <v>0</v>
          </cell>
        </row>
        <row r="539">
          <cell r="A539">
            <v>231</v>
          </cell>
          <cell r="B539">
            <v>2017</v>
          </cell>
          <cell r="C539">
            <v>8300</v>
          </cell>
          <cell r="D539">
            <v>2</v>
          </cell>
          <cell r="E539">
            <v>2</v>
          </cell>
          <cell r="F539">
            <v>2</v>
          </cell>
          <cell r="G539">
            <v>6000</v>
          </cell>
          <cell r="H539">
            <v>6200</v>
          </cell>
          <cell r="I539">
            <v>622</v>
          </cell>
          <cell r="J539">
            <v>1</v>
          </cell>
          <cell r="K539" t="str">
            <v>Construcción</v>
          </cell>
          <cell r="L539">
            <v>0</v>
          </cell>
          <cell r="M539">
            <v>0</v>
          </cell>
          <cell r="N539">
            <v>0</v>
          </cell>
          <cell r="O539">
            <v>0</v>
          </cell>
          <cell r="P539">
            <v>0</v>
          </cell>
          <cell r="Q539">
            <v>0</v>
          </cell>
          <cell r="R539">
            <v>0</v>
          </cell>
          <cell r="S539" t="str">
            <v>Obra</v>
          </cell>
          <cell r="V539" t="str">
            <v>FC</v>
          </cell>
        </row>
        <row r="540">
          <cell r="A540">
            <v>232</v>
          </cell>
          <cell r="B540">
            <v>2017</v>
          </cell>
          <cell r="C540">
            <v>8300</v>
          </cell>
          <cell r="D540">
            <v>2</v>
          </cell>
          <cell r="E540">
            <v>2</v>
          </cell>
          <cell r="F540">
            <v>2</v>
          </cell>
          <cell r="G540">
            <v>6000</v>
          </cell>
          <cell r="H540">
            <v>6200</v>
          </cell>
          <cell r="I540">
            <v>622</v>
          </cell>
          <cell r="J540">
            <v>1</v>
          </cell>
          <cell r="K540" t="str">
            <v xml:space="preserve">Dependencia:
Nombre:
Domicilio: 
Meta: 
Etapa: </v>
          </cell>
          <cell r="L540">
            <v>0</v>
          </cell>
          <cell r="M540">
            <v>0</v>
          </cell>
          <cell r="N540">
            <v>0</v>
          </cell>
          <cell r="O540">
            <v>0</v>
          </cell>
          <cell r="P540">
            <v>0</v>
          </cell>
          <cell r="Q540">
            <v>0</v>
          </cell>
          <cell r="R540">
            <v>0</v>
          </cell>
          <cell r="S540" t="str">
            <v>Obra</v>
          </cell>
          <cell r="V540" t="str">
            <v>FC</v>
          </cell>
        </row>
        <row r="541">
          <cell r="A541">
            <v>233</v>
          </cell>
          <cell r="B541">
            <v>2017</v>
          </cell>
          <cell r="C541">
            <v>8300</v>
          </cell>
          <cell r="D541">
            <v>2</v>
          </cell>
          <cell r="E541">
            <v>2</v>
          </cell>
          <cell r="F541">
            <v>2</v>
          </cell>
          <cell r="G541">
            <v>6000</v>
          </cell>
          <cell r="H541">
            <v>6200</v>
          </cell>
          <cell r="I541">
            <v>622</v>
          </cell>
          <cell r="J541">
            <v>2</v>
          </cell>
          <cell r="K541" t="str">
            <v>Mejoramiento y/o ampliación</v>
          </cell>
          <cell r="L541">
            <v>0</v>
          </cell>
          <cell r="M541">
            <v>0</v>
          </cell>
          <cell r="N541">
            <v>0</v>
          </cell>
          <cell r="O541">
            <v>0</v>
          </cell>
          <cell r="P541">
            <v>0</v>
          </cell>
          <cell r="Q541">
            <v>0</v>
          </cell>
          <cell r="R541">
            <v>0</v>
          </cell>
          <cell r="S541" t="str">
            <v>Obra</v>
          </cell>
          <cell r="V541" t="str">
            <v>FC</v>
          </cell>
        </row>
        <row r="542">
          <cell r="A542">
            <v>234</v>
          </cell>
          <cell r="B542">
            <v>2017</v>
          </cell>
          <cell r="C542">
            <v>8300</v>
          </cell>
          <cell r="D542">
            <v>2</v>
          </cell>
          <cell r="E542">
            <v>2</v>
          </cell>
          <cell r="F542">
            <v>2</v>
          </cell>
          <cell r="G542">
            <v>6000</v>
          </cell>
          <cell r="H542">
            <v>6200</v>
          </cell>
          <cell r="I542">
            <v>622</v>
          </cell>
          <cell r="J542">
            <v>2</v>
          </cell>
          <cell r="K542" t="str">
            <v xml:space="preserve">Dependencia:
Nombre:
Domicilio: 
Meta: 
Etapa: </v>
          </cell>
          <cell r="L542">
            <v>0</v>
          </cell>
          <cell r="M542">
            <v>0</v>
          </cell>
          <cell r="N542">
            <v>0</v>
          </cell>
          <cell r="O542">
            <v>0</v>
          </cell>
          <cell r="P542">
            <v>0</v>
          </cell>
          <cell r="Q542">
            <v>0</v>
          </cell>
          <cell r="R542">
            <v>0</v>
          </cell>
          <cell r="S542" t="str">
            <v>Obra</v>
          </cell>
          <cell r="V542" t="str">
            <v>FC</v>
          </cell>
        </row>
      </sheetData>
      <sheetData sheetId="4">
        <row r="2145">
          <cell r="A2145">
            <v>1</v>
          </cell>
          <cell r="B2145">
            <v>2017</v>
          </cell>
          <cell r="C2145">
            <v>8300</v>
          </cell>
          <cell r="D2145">
            <v>3</v>
          </cell>
          <cell r="E2145">
            <v>5</v>
          </cell>
          <cell r="F2145">
            <v>1</v>
          </cell>
          <cell r="K2145" t="str">
            <v xml:space="preserve">Fortalecimiento al Sistema Penitenciario Nacional </v>
          </cell>
          <cell r="L2145">
            <v>5250456.2</v>
          </cell>
          <cell r="M2145">
            <v>0</v>
          </cell>
          <cell r="N2145">
            <v>5250456.2</v>
          </cell>
          <cell r="O2145">
            <v>654500</v>
          </cell>
          <cell r="P2145">
            <v>0</v>
          </cell>
          <cell r="Q2145">
            <v>654500</v>
          </cell>
          <cell r="R2145">
            <v>5904956.2000000002</v>
          </cell>
        </row>
        <row r="2146">
          <cell r="A2146">
            <v>2</v>
          </cell>
          <cell r="B2146">
            <v>2017</v>
          </cell>
          <cell r="C2146">
            <v>8300</v>
          </cell>
          <cell r="D2146">
            <v>3</v>
          </cell>
          <cell r="E2146">
            <v>5</v>
          </cell>
          <cell r="F2146">
            <v>1</v>
          </cell>
          <cell r="G2146">
            <v>2000</v>
          </cell>
          <cell r="K2146" t="str">
            <v>MATERIALES Y SUMINISTROS</v>
          </cell>
          <cell r="L2146">
            <v>149900</v>
          </cell>
          <cell r="M2146">
            <v>0</v>
          </cell>
          <cell r="N2146">
            <v>149900</v>
          </cell>
          <cell r="O2146">
            <v>0</v>
          </cell>
          <cell r="P2146">
            <v>0</v>
          </cell>
          <cell r="Q2146">
            <v>0</v>
          </cell>
          <cell r="R2146">
            <v>149900</v>
          </cell>
        </row>
        <row r="2147">
          <cell r="A2147">
            <v>3</v>
          </cell>
          <cell r="B2147">
            <v>2017</v>
          </cell>
          <cell r="C2147">
            <v>8300</v>
          </cell>
          <cell r="D2147">
            <v>3</v>
          </cell>
          <cell r="E2147">
            <v>5</v>
          </cell>
          <cell r="F2147">
            <v>1</v>
          </cell>
          <cell r="G2147">
            <v>2000</v>
          </cell>
          <cell r="H2147">
            <v>2100</v>
          </cell>
          <cell r="K2147" t="str">
            <v>Materiales de Administración, Emisión de Documentos y Artículos Oficiales</v>
          </cell>
          <cell r="L2147">
            <v>0</v>
          </cell>
          <cell r="M2147">
            <v>0</v>
          </cell>
          <cell r="N2147">
            <v>0</v>
          </cell>
          <cell r="O2147">
            <v>0</v>
          </cell>
          <cell r="P2147">
            <v>0</v>
          </cell>
          <cell r="Q2147">
            <v>0</v>
          </cell>
          <cell r="R2147">
            <v>0</v>
          </cell>
        </row>
        <row r="2148">
          <cell r="A2148">
            <v>4</v>
          </cell>
          <cell r="B2148">
            <v>2017</v>
          </cell>
          <cell r="C2148">
            <v>8300</v>
          </cell>
          <cell r="D2148">
            <v>3</v>
          </cell>
          <cell r="E2148">
            <v>5</v>
          </cell>
          <cell r="F2148">
            <v>1</v>
          </cell>
          <cell r="G2148">
            <v>2000</v>
          </cell>
          <cell r="H2148">
            <v>2100</v>
          </cell>
          <cell r="I2148">
            <v>214</v>
          </cell>
          <cell r="K2148" t="str">
            <v>Materiales, útiles y equipos menores de tecnologías de la información y comunicaciones</v>
          </cell>
          <cell r="L2148">
            <v>0</v>
          </cell>
          <cell r="M2148">
            <v>0</v>
          </cell>
          <cell r="N2148">
            <v>0</v>
          </cell>
          <cell r="O2148">
            <v>0</v>
          </cell>
          <cell r="P2148">
            <v>0</v>
          </cell>
          <cell r="Q2148">
            <v>0</v>
          </cell>
          <cell r="R2148">
            <v>0</v>
          </cell>
        </row>
        <row r="2149">
          <cell r="A2149">
            <v>5</v>
          </cell>
          <cell r="B2149">
            <v>2017</v>
          </cell>
          <cell r="C2149">
            <v>8300</v>
          </cell>
          <cell r="D2149">
            <v>3</v>
          </cell>
          <cell r="E2149">
            <v>5</v>
          </cell>
          <cell r="F2149">
            <v>1</v>
          </cell>
          <cell r="G2149">
            <v>2000</v>
          </cell>
          <cell r="H2149">
            <v>2100</v>
          </cell>
          <cell r="I2149">
            <v>214</v>
          </cell>
          <cell r="J2149">
            <v>1</v>
          </cell>
          <cell r="K2149" t="str">
            <v>Materiales y útiles para el procesamiento en equipos y bienes informáticos</v>
          </cell>
          <cell r="L2149">
            <v>0</v>
          </cell>
          <cell r="M2149">
            <v>0</v>
          </cell>
          <cell r="N2149">
            <v>0</v>
          </cell>
          <cell r="O2149">
            <v>0</v>
          </cell>
          <cell r="P2149">
            <v>0</v>
          </cell>
          <cell r="Q2149">
            <v>0</v>
          </cell>
          <cell r="R2149">
            <v>0</v>
          </cell>
          <cell r="S2149" t="str">
            <v>Pieza</v>
          </cell>
          <cell r="V2149" t="str">
            <v>AE</v>
          </cell>
        </row>
        <row r="2150">
          <cell r="A2150">
            <v>6</v>
          </cell>
          <cell r="B2150">
            <v>2017</v>
          </cell>
          <cell r="C2150">
            <v>8300</v>
          </cell>
          <cell r="D2150">
            <v>3</v>
          </cell>
          <cell r="E2150">
            <v>5</v>
          </cell>
          <cell r="F2150">
            <v>1</v>
          </cell>
          <cell r="G2150">
            <v>2000</v>
          </cell>
          <cell r="H2150">
            <v>2200</v>
          </cell>
          <cell r="K2150" t="str">
            <v xml:space="preserve"> Alimentos y Utensilios</v>
          </cell>
          <cell r="L2150">
            <v>0</v>
          </cell>
          <cell r="M2150">
            <v>0</v>
          </cell>
          <cell r="N2150">
            <v>0</v>
          </cell>
          <cell r="O2150">
            <v>0</v>
          </cell>
          <cell r="P2150">
            <v>0</v>
          </cell>
          <cell r="Q2150">
            <v>0</v>
          </cell>
          <cell r="R2150">
            <v>0</v>
          </cell>
        </row>
        <row r="2151">
          <cell r="A2151">
            <v>7</v>
          </cell>
          <cell r="B2151">
            <v>2017</v>
          </cell>
          <cell r="C2151">
            <v>8300</v>
          </cell>
          <cell r="D2151">
            <v>3</v>
          </cell>
          <cell r="E2151">
            <v>5</v>
          </cell>
          <cell r="F2151">
            <v>1</v>
          </cell>
          <cell r="G2151">
            <v>2000</v>
          </cell>
          <cell r="H2151">
            <v>2200</v>
          </cell>
          <cell r="I2151">
            <v>223</v>
          </cell>
          <cell r="K2151" t="str">
            <v>Utensilios para el servicio de alimentación</v>
          </cell>
          <cell r="L2151">
            <v>0</v>
          </cell>
          <cell r="M2151">
            <v>0</v>
          </cell>
          <cell r="N2151">
            <v>0</v>
          </cell>
          <cell r="O2151">
            <v>0</v>
          </cell>
          <cell r="P2151">
            <v>0</v>
          </cell>
          <cell r="Q2151">
            <v>0</v>
          </cell>
          <cell r="R2151">
            <v>0</v>
          </cell>
        </row>
        <row r="2152">
          <cell r="A2152">
            <v>8</v>
          </cell>
          <cell r="B2152">
            <v>2017</v>
          </cell>
          <cell r="C2152">
            <v>8300</v>
          </cell>
          <cell r="D2152">
            <v>3</v>
          </cell>
          <cell r="E2152">
            <v>5</v>
          </cell>
          <cell r="F2152">
            <v>1</v>
          </cell>
          <cell r="G2152">
            <v>2000</v>
          </cell>
          <cell r="H2152">
            <v>2200</v>
          </cell>
          <cell r="I2152">
            <v>223</v>
          </cell>
          <cell r="J2152">
            <v>1</v>
          </cell>
          <cell r="K2152" t="str">
            <v xml:space="preserve">Utensilios </v>
          </cell>
          <cell r="L2152">
            <v>0</v>
          </cell>
          <cell r="M2152">
            <v>0</v>
          </cell>
          <cell r="N2152">
            <v>0</v>
          </cell>
          <cell r="O2152">
            <v>0</v>
          </cell>
          <cell r="P2152">
            <v>0</v>
          </cell>
          <cell r="Q2152">
            <v>0</v>
          </cell>
          <cell r="R2152">
            <v>0</v>
          </cell>
          <cell r="S2152" t="str">
            <v>Pieza</v>
          </cell>
          <cell r="V2152" t="str">
            <v>FC</v>
          </cell>
        </row>
        <row r="2153">
          <cell r="A2153">
            <v>9</v>
          </cell>
          <cell r="B2153">
            <v>2017</v>
          </cell>
          <cell r="C2153">
            <v>8300</v>
          </cell>
          <cell r="D2153">
            <v>3</v>
          </cell>
          <cell r="E2153">
            <v>5</v>
          </cell>
          <cell r="F2153">
            <v>1</v>
          </cell>
          <cell r="G2153">
            <v>2000</v>
          </cell>
          <cell r="H2153">
            <v>2400</v>
          </cell>
          <cell r="K2153" t="str">
            <v>Materiales y artículos de construcción y de reparación</v>
          </cell>
          <cell r="L2153">
            <v>0</v>
          </cell>
          <cell r="M2153">
            <v>0</v>
          </cell>
          <cell r="N2153">
            <v>0</v>
          </cell>
          <cell r="O2153">
            <v>0</v>
          </cell>
          <cell r="P2153">
            <v>0</v>
          </cell>
          <cell r="Q2153">
            <v>0</v>
          </cell>
          <cell r="R2153">
            <v>0</v>
          </cell>
        </row>
        <row r="2154">
          <cell r="A2154">
            <v>10</v>
          </cell>
          <cell r="B2154">
            <v>2017</v>
          </cell>
          <cell r="C2154">
            <v>8300</v>
          </cell>
          <cell r="D2154">
            <v>3</v>
          </cell>
          <cell r="E2154">
            <v>5</v>
          </cell>
          <cell r="F2154">
            <v>1</v>
          </cell>
          <cell r="G2154">
            <v>2000</v>
          </cell>
          <cell r="H2154">
            <v>2400</v>
          </cell>
          <cell r="I2154">
            <v>246</v>
          </cell>
          <cell r="K2154" t="str">
            <v>Material eléctrico y electrónico</v>
          </cell>
          <cell r="L2154">
            <v>0</v>
          </cell>
          <cell r="M2154">
            <v>0</v>
          </cell>
          <cell r="N2154">
            <v>0</v>
          </cell>
          <cell r="O2154">
            <v>0</v>
          </cell>
          <cell r="P2154">
            <v>0</v>
          </cell>
          <cell r="Q2154">
            <v>0</v>
          </cell>
          <cell r="R2154">
            <v>0</v>
          </cell>
        </row>
        <row r="2155">
          <cell r="A2155">
            <v>11</v>
          </cell>
          <cell r="B2155">
            <v>2017</v>
          </cell>
          <cell r="C2155">
            <v>8300</v>
          </cell>
          <cell r="D2155">
            <v>3</v>
          </cell>
          <cell r="E2155">
            <v>5</v>
          </cell>
          <cell r="F2155">
            <v>1</v>
          </cell>
          <cell r="G2155">
            <v>2000</v>
          </cell>
          <cell r="H2155">
            <v>2400</v>
          </cell>
          <cell r="I2155">
            <v>246</v>
          </cell>
          <cell r="J2155">
            <v>1</v>
          </cell>
          <cell r="K2155" t="str">
            <v>Material eléctrico y electrónico</v>
          </cell>
          <cell r="L2155">
            <v>0</v>
          </cell>
          <cell r="M2155">
            <v>0</v>
          </cell>
          <cell r="N2155">
            <v>0</v>
          </cell>
          <cell r="O2155">
            <v>0</v>
          </cell>
          <cell r="P2155">
            <v>0</v>
          </cell>
          <cell r="Q2155">
            <v>0</v>
          </cell>
          <cell r="R2155">
            <v>0</v>
          </cell>
          <cell r="S2155" t="str">
            <v>Pieza</v>
          </cell>
          <cell r="V2155" t="str">
            <v>AE</v>
          </cell>
        </row>
        <row r="2156">
          <cell r="A2156">
            <v>12</v>
          </cell>
          <cell r="B2156">
            <v>2017</v>
          </cell>
          <cell r="C2156">
            <v>8300</v>
          </cell>
          <cell r="D2156">
            <v>3</v>
          </cell>
          <cell r="E2156">
            <v>5</v>
          </cell>
          <cell r="F2156">
            <v>1</v>
          </cell>
          <cell r="G2156">
            <v>2000</v>
          </cell>
          <cell r="H2156">
            <v>2500</v>
          </cell>
          <cell r="K2156" t="str">
            <v>Productos Químicos, Farmacéuticos y de Laboratorio</v>
          </cell>
          <cell r="L2156">
            <v>0</v>
          </cell>
          <cell r="M2156">
            <v>0</v>
          </cell>
          <cell r="N2156">
            <v>0</v>
          </cell>
          <cell r="O2156">
            <v>0</v>
          </cell>
          <cell r="P2156">
            <v>0</v>
          </cell>
          <cell r="Q2156">
            <v>0</v>
          </cell>
          <cell r="R2156">
            <v>0</v>
          </cell>
        </row>
        <row r="2157">
          <cell r="A2157">
            <v>13</v>
          </cell>
          <cell r="B2157">
            <v>2017</v>
          </cell>
          <cell r="C2157">
            <v>8300</v>
          </cell>
          <cell r="D2157">
            <v>3</v>
          </cell>
          <cell r="E2157">
            <v>5</v>
          </cell>
          <cell r="F2157">
            <v>1</v>
          </cell>
          <cell r="G2157">
            <v>2000</v>
          </cell>
          <cell r="H2157">
            <v>2500</v>
          </cell>
          <cell r="I2157">
            <v>253</v>
          </cell>
          <cell r="K2157" t="str">
            <v>Medicinas y productos farmacéuticos</v>
          </cell>
          <cell r="L2157">
            <v>0</v>
          </cell>
          <cell r="M2157">
            <v>0</v>
          </cell>
          <cell r="N2157">
            <v>0</v>
          </cell>
          <cell r="O2157">
            <v>0</v>
          </cell>
          <cell r="P2157">
            <v>0</v>
          </cell>
          <cell r="Q2157">
            <v>0</v>
          </cell>
          <cell r="R2157">
            <v>0</v>
          </cell>
        </row>
        <row r="2158">
          <cell r="A2158">
            <v>14</v>
          </cell>
          <cell r="B2158">
            <v>2017</v>
          </cell>
          <cell r="C2158">
            <v>8300</v>
          </cell>
          <cell r="D2158">
            <v>3</v>
          </cell>
          <cell r="E2158">
            <v>5</v>
          </cell>
          <cell r="F2158">
            <v>1</v>
          </cell>
          <cell r="G2158">
            <v>2000</v>
          </cell>
          <cell r="H2158">
            <v>2500</v>
          </cell>
          <cell r="I2158">
            <v>253</v>
          </cell>
          <cell r="J2158">
            <v>1</v>
          </cell>
          <cell r="K2158" t="str">
            <v xml:space="preserve">Medicamentos para clínica contra adicciones </v>
          </cell>
          <cell r="L2158">
            <v>0</v>
          </cell>
          <cell r="M2158">
            <v>0</v>
          </cell>
          <cell r="N2158">
            <v>0</v>
          </cell>
          <cell r="O2158">
            <v>0</v>
          </cell>
          <cell r="P2158">
            <v>0</v>
          </cell>
          <cell r="Q2158">
            <v>0</v>
          </cell>
          <cell r="R2158">
            <v>0</v>
          </cell>
          <cell r="S2158" t="str">
            <v>Pieza</v>
          </cell>
          <cell r="V2158" t="str">
            <v>AE</v>
          </cell>
        </row>
        <row r="2159">
          <cell r="A2159">
            <v>15</v>
          </cell>
          <cell r="B2159">
            <v>2017</v>
          </cell>
          <cell r="C2159">
            <v>8300</v>
          </cell>
          <cell r="D2159">
            <v>3</v>
          </cell>
          <cell r="E2159">
            <v>5</v>
          </cell>
          <cell r="F2159">
            <v>1</v>
          </cell>
          <cell r="G2159">
            <v>2000</v>
          </cell>
          <cell r="H2159">
            <v>2500</v>
          </cell>
          <cell r="I2159">
            <v>254</v>
          </cell>
          <cell r="K2159" t="str">
            <v>Materiales, accesorios y suministros médicos</v>
          </cell>
          <cell r="L2159">
            <v>0</v>
          </cell>
          <cell r="M2159">
            <v>0</v>
          </cell>
          <cell r="N2159">
            <v>0</v>
          </cell>
          <cell r="O2159">
            <v>0</v>
          </cell>
          <cell r="P2159">
            <v>0</v>
          </cell>
          <cell r="Q2159">
            <v>0</v>
          </cell>
          <cell r="R2159">
            <v>0</v>
          </cell>
        </row>
        <row r="2160">
          <cell r="A2160">
            <v>16</v>
          </cell>
          <cell r="B2160">
            <v>2017</v>
          </cell>
          <cell r="C2160">
            <v>8300</v>
          </cell>
          <cell r="D2160">
            <v>3</v>
          </cell>
          <cell r="E2160">
            <v>5</v>
          </cell>
          <cell r="F2160">
            <v>1</v>
          </cell>
          <cell r="G2160">
            <v>2000</v>
          </cell>
          <cell r="H2160">
            <v>2500</v>
          </cell>
          <cell r="I2160">
            <v>254</v>
          </cell>
          <cell r="J2160">
            <v>1</v>
          </cell>
          <cell r="K2160" t="str">
            <v>Materiales, accesorios y suministros médicos</v>
          </cell>
          <cell r="L2160">
            <v>0</v>
          </cell>
          <cell r="M2160">
            <v>0</v>
          </cell>
          <cell r="N2160">
            <v>0</v>
          </cell>
          <cell r="O2160">
            <v>0</v>
          </cell>
          <cell r="P2160">
            <v>0</v>
          </cell>
          <cell r="Q2160">
            <v>0</v>
          </cell>
          <cell r="R2160">
            <v>0</v>
          </cell>
          <cell r="S2160" t="str">
            <v>Pieza</v>
          </cell>
          <cell r="V2160" t="str">
            <v>FC</v>
          </cell>
        </row>
        <row r="2161">
          <cell r="A2161">
            <v>17</v>
          </cell>
          <cell r="B2161">
            <v>2017</v>
          </cell>
          <cell r="C2161">
            <v>8300</v>
          </cell>
          <cell r="D2161">
            <v>3</v>
          </cell>
          <cell r="E2161">
            <v>5</v>
          </cell>
          <cell r="F2161">
            <v>1</v>
          </cell>
          <cell r="G2161">
            <v>2000</v>
          </cell>
          <cell r="H2161">
            <v>2500</v>
          </cell>
          <cell r="I2161">
            <v>255</v>
          </cell>
          <cell r="K2161" t="str">
            <v>Materiales, accesorios y suministros de laboratorio</v>
          </cell>
          <cell r="L2161">
            <v>0</v>
          </cell>
          <cell r="M2161">
            <v>0</v>
          </cell>
          <cell r="N2161">
            <v>0</v>
          </cell>
          <cell r="O2161">
            <v>0</v>
          </cell>
          <cell r="P2161">
            <v>0</v>
          </cell>
          <cell r="Q2161">
            <v>0</v>
          </cell>
          <cell r="R2161">
            <v>0</v>
          </cell>
        </row>
        <row r="2162">
          <cell r="A2162">
            <v>18</v>
          </cell>
          <cell r="B2162">
            <v>2017</v>
          </cell>
          <cell r="C2162">
            <v>8300</v>
          </cell>
          <cell r="D2162">
            <v>3</v>
          </cell>
          <cell r="E2162">
            <v>5</v>
          </cell>
          <cell r="F2162">
            <v>1</v>
          </cell>
          <cell r="G2162">
            <v>2000</v>
          </cell>
          <cell r="H2162">
            <v>2500</v>
          </cell>
          <cell r="I2162">
            <v>255</v>
          </cell>
          <cell r="J2162">
            <v>1</v>
          </cell>
          <cell r="K2162" t="str">
            <v>Materiales, accesorios y suministros de laboratorio</v>
          </cell>
          <cell r="L2162">
            <v>0</v>
          </cell>
          <cell r="M2162">
            <v>0</v>
          </cell>
          <cell r="N2162">
            <v>0</v>
          </cell>
          <cell r="O2162">
            <v>0</v>
          </cell>
          <cell r="P2162">
            <v>0</v>
          </cell>
          <cell r="Q2162">
            <v>0</v>
          </cell>
          <cell r="R2162">
            <v>0</v>
          </cell>
          <cell r="S2162" t="str">
            <v>Pieza</v>
          </cell>
          <cell r="V2162" t="str">
            <v>FC</v>
          </cell>
        </row>
        <row r="2163">
          <cell r="A2163">
            <v>19</v>
          </cell>
          <cell r="B2163">
            <v>2017</v>
          </cell>
          <cell r="C2163">
            <v>8300</v>
          </cell>
          <cell r="D2163">
            <v>3</v>
          </cell>
          <cell r="E2163">
            <v>5</v>
          </cell>
          <cell r="F2163">
            <v>1</v>
          </cell>
          <cell r="G2163">
            <v>2000</v>
          </cell>
          <cell r="H2163">
            <v>2500</v>
          </cell>
          <cell r="I2163">
            <v>259</v>
          </cell>
          <cell r="K2163" t="str">
            <v>Otros productos químicos</v>
          </cell>
          <cell r="L2163">
            <v>0</v>
          </cell>
          <cell r="M2163">
            <v>0</v>
          </cell>
          <cell r="N2163">
            <v>0</v>
          </cell>
          <cell r="O2163">
            <v>0</v>
          </cell>
          <cell r="P2163">
            <v>0</v>
          </cell>
          <cell r="Q2163">
            <v>0</v>
          </cell>
          <cell r="R2163">
            <v>0</v>
          </cell>
        </row>
        <row r="2164">
          <cell r="A2164">
            <v>20</v>
          </cell>
          <cell r="B2164">
            <v>2017</v>
          </cell>
          <cell r="C2164">
            <v>8300</v>
          </cell>
          <cell r="D2164">
            <v>3</v>
          </cell>
          <cell r="E2164">
            <v>5</v>
          </cell>
          <cell r="F2164">
            <v>1</v>
          </cell>
          <cell r="G2164">
            <v>2000</v>
          </cell>
          <cell r="H2164">
            <v>2500</v>
          </cell>
          <cell r="I2164">
            <v>259</v>
          </cell>
          <cell r="J2164">
            <v>1</v>
          </cell>
          <cell r="K2164" t="str">
            <v>Otros productos químicos</v>
          </cell>
          <cell r="L2164">
            <v>0</v>
          </cell>
          <cell r="M2164">
            <v>0</v>
          </cell>
          <cell r="N2164">
            <v>0</v>
          </cell>
          <cell r="O2164">
            <v>0</v>
          </cell>
          <cell r="P2164">
            <v>0</v>
          </cell>
          <cell r="Q2164">
            <v>0</v>
          </cell>
          <cell r="R2164">
            <v>0</v>
          </cell>
          <cell r="S2164" t="str">
            <v>Especificar (Kg, lt,Cm3, Pza, Etc.)</v>
          </cell>
          <cell r="V2164" t="str">
            <v>FC</v>
          </cell>
        </row>
        <row r="2165">
          <cell r="A2165">
            <v>21</v>
          </cell>
          <cell r="B2165">
            <v>2017</v>
          </cell>
          <cell r="C2165">
            <v>8300</v>
          </cell>
          <cell r="D2165">
            <v>3</v>
          </cell>
          <cell r="E2165">
            <v>5</v>
          </cell>
          <cell r="F2165">
            <v>1</v>
          </cell>
          <cell r="G2165">
            <v>2000</v>
          </cell>
          <cell r="H2165">
            <v>2700</v>
          </cell>
          <cell r="K2165" t="str">
            <v>Vestuario, Blancos, Prendas de Protección y Artículos Deportivos</v>
          </cell>
          <cell r="L2165">
            <v>0</v>
          </cell>
          <cell r="M2165">
            <v>0</v>
          </cell>
          <cell r="N2165">
            <v>0</v>
          </cell>
          <cell r="O2165">
            <v>0</v>
          </cell>
          <cell r="P2165">
            <v>0</v>
          </cell>
          <cell r="Q2165">
            <v>0</v>
          </cell>
          <cell r="R2165">
            <v>0</v>
          </cell>
        </row>
        <row r="2166">
          <cell r="A2166">
            <v>22</v>
          </cell>
          <cell r="B2166">
            <v>2017</v>
          </cell>
          <cell r="C2166">
            <v>8300</v>
          </cell>
          <cell r="D2166">
            <v>3</v>
          </cell>
          <cell r="E2166">
            <v>5</v>
          </cell>
          <cell r="F2166">
            <v>1</v>
          </cell>
          <cell r="G2166">
            <v>2000</v>
          </cell>
          <cell r="H2166">
            <v>2700</v>
          </cell>
          <cell r="I2166">
            <v>271</v>
          </cell>
          <cell r="K2166" t="str">
            <v>Vestuario y uniformes</v>
          </cell>
          <cell r="L2166">
            <v>0</v>
          </cell>
          <cell r="M2166">
            <v>0</v>
          </cell>
          <cell r="N2166">
            <v>0</v>
          </cell>
          <cell r="O2166">
            <v>0</v>
          </cell>
          <cell r="P2166">
            <v>0</v>
          </cell>
          <cell r="Q2166">
            <v>0</v>
          </cell>
          <cell r="R2166">
            <v>0</v>
          </cell>
        </row>
        <row r="2167">
          <cell r="A2167">
            <v>23</v>
          </cell>
          <cell r="B2167">
            <v>2017</v>
          </cell>
          <cell r="C2167">
            <v>8300</v>
          </cell>
          <cell r="D2167">
            <v>3</v>
          </cell>
          <cell r="E2167">
            <v>5</v>
          </cell>
          <cell r="F2167">
            <v>1</v>
          </cell>
          <cell r="G2167">
            <v>2000</v>
          </cell>
          <cell r="H2167">
            <v>2700</v>
          </cell>
          <cell r="I2167">
            <v>271</v>
          </cell>
          <cell r="J2167">
            <v>1</v>
          </cell>
          <cell r="K2167" t="str">
            <v>Vestuario y uniformes</v>
          </cell>
          <cell r="L2167">
            <v>0</v>
          </cell>
          <cell r="M2167">
            <v>0</v>
          </cell>
          <cell r="N2167">
            <v>0</v>
          </cell>
          <cell r="O2167">
            <v>0</v>
          </cell>
          <cell r="P2167">
            <v>0</v>
          </cell>
          <cell r="Q2167">
            <v>0</v>
          </cell>
          <cell r="R2167">
            <v>0</v>
          </cell>
          <cell r="S2167" t="str">
            <v>Par
Pieza</v>
          </cell>
          <cell r="V2167" t="str">
            <v>FC</v>
          </cell>
        </row>
        <row r="2168">
          <cell r="A2168">
            <v>24</v>
          </cell>
          <cell r="B2168">
            <v>2017</v>
          </cell>
          <cell r="C2168">
            <v>8300</v>
          </cell>
          <cell r="D2168">
            <v>3</v>
          </cell>
          <cell r="E2168">
            <v>5</v>
          </cell>
          <cell r="F2168">
            <v>1</v>
          </cell>
          <cell r="G2168">
            <v>2000</v>
          </cell>
          <cell r="H2168">
            <v>2700</v>
          </cell>
          <cell r="I2168">
            <v>272</v>
          </cell>
          <cell r="K2168" t="str">
            <v>Prendas de seguridad y protección personal</v>
          </cell>
          <cell r="L2168">
            <v>0</v>
          </cell>
          <cell r="M2168">
            <v>0</v>
          </cell>
          <cell r="N2168">
            <v>0</v>
          </cell>
          <cell r="O2168">
            <v>0</v>
          </cell>
          <cell r="P2168">
            <v>0</v>
          </cell>
          <cell r="Q2168">
            <v>0</v>
          </cell>
          <cell r="R2168">
            <v>0</v>
          </cell>
        </row>
        <row r="2169">
          <cell r="A2169">
            <v>25</v>
          </cell>
          <cell r="B2169">
            <v>2017</v>
          </cell>
          <cell r="C2169">
            <v>8300</v>
          </cell>
          <cell r="D2169">
            <v>3</v>
          </cell>
          <cell r="E2169">
            <v>5</v>
          </cell>
          <cell r="F2169">
            <v>1</v>
          </cell>
          <cell r="G2169">
            <v>2000</v>
          </cell>
          <cell r="H2169">
            <v>2700</v>
          </cell>
          <cell r="I2169">
            <v>272</v>
          </cell>
          <cell r="J2169">
            <v>1</v>
          </cell>
          <cell r="K2169" t="str">
            <v>Botas tácticas</v>
          </cell>
          <cell r="L2169">
            <v>0</v>
          </cell>
          <cell r="M2169">
            <v>0</v>
          </cell>
          <cell r="N2169">
            <v>0</v>
          </cell>
          <cell r="O2169">
            <v>0</v>
          </cell>
          <cell r="P2169">
            <v>0</v>
          </cell>
          <cell r="Q2169">
            <v>0</v>
          </cell>
          <cell r="R2169">
            <v>0</v>
          </cell>
          <cell r="S2169" t="str">
            <v>Pieza</v>
          </cell>
          <cell r="V2169" t="str">
            <v>FC</v>
          </cell>
        </row>
        <row r="2170">
          <cell r="A2170">
            <v>26</v>
          </cell>
          <cell r="B2170">
            <v>2017</v>
          </cell>
          <cell r="C2170">
            <v>8300</v>
          </cell>
          <cell r="D2170">
            <v>3</v>
          </cell>
          <cell r="E2170">
            <v>5</v>
          </cell>
          <cell r="F2170">
            <v>1</v>
          </cell>
          <cell r="G2170">
            <v>2000</v>
          </cell>
          <cell r="H2170">
            <v>2700</v>
          </cell>
          <cell r="I2170">
            <v>272</v>
          </cell>
          <cell r="J2170">
            <v>2</v>
          </cell>
          <cell r="K2170" t="str">
            <v>Careta fibra de vidrio</v>
          </cell>
          <cell r="L2170">
            <v>0</v>
          </cell>
          <cell r="M2170">
            <v>0</v>
          </cell>
          <cell r="N2170">
            <v>0</v>
          </cell>
          <cell r="O2170">
            <v>0</v>
          </cell>
          <cell r="P2170">
            <v>0</v>
          </cell>
          <cell r="Q2170">
            <v>0</v>
          </cell>
          <cell r="R2170">
            <v>0</v>
          </cell>
          <cell r="S2170" t="str">
            <v>Pieza</v>
          </cell>
          <cell r="V2170" t="str">
            <v>AE</v>
          </cell>
        </row>
        <row r="2171">
          <cell r="A2171">
            <v>27</v>
          </cell>
          <cell r="B2171">
            <v>2017</v>
          </cell>
          <cell r="C2171">
            <v>8300</v>
          </cell>
          <cell r="D2171">
            <v>3</v>
          </cell>
          <cell r="E2171">
            <v>5</v>
          </cell>
          <cell r="F2171">
            <v>1</v>
          </cell>
          <cell r="G2171">
            <v>2000</v>
          </cell>
          <cell r="H2171">
            <v>2700</v>
          </cell>
          <cell r="I2171">
            <v>272</v>
          </cell>
          <cell r="J2171">
            <v>3</v>
          </cell>
          <cell r="K2171" t="str">
            <v>Careta para soldar</v>
          </cell>
          <cell r="L2171">
            <v>0</v>
          </cell>
          <cell r="M2171">
            <v>0</v>
          </cell>
          <cell r="N2171">
            <v>0</v>
          </cell>
          <cell r="O2171">
            <v>0</v>
          </cell>
          <cell r="P2171">
            <v>0</v>
          </cell>
          <cell r="Q2171">
            <v>0</v>
          </cell>
          <cell r="R2171">
            <v>0</v>
          </cell>
          <cell r="S2171" t="str">
            <v>Pieza</v>
          </cell>
          <cell r="V2171" t="str">
            <v>AE</v>
          </cell>
        </row>
        <row r="2172">
          <cell r="A2172">
            <v>28</v>
          </cell>
          <cell r="B2172">
            <v>2017</v>
          </cell>
          <cell r="C2172">
            <v>8300</v>
          </cell>
          <cell r="D2172">
            <v>3</v>
          </cell>
          <cell r="E2172">
            <v>5</v>
          </cell>
          <cell r="F2172">
            <v>1</v>
          </cell>
          <cell r="G2172">
            <v>2000</v>
          </cell>
          <cell r="H2172">
            <v>2700</v>
          </cell>
          <cell r="I2172">
            <v>272</v>
          </cell>
          <cell r="J2172">
            <v>5</v>
          </cell>
          <cell r="K2172" t="str">
            <v>Cinturón</v>
          </cell>
          <cell r="L2172">
            <v>0</v>
          </cell>
          <cell r="M2172">
            <v>0</v>
          </cell>
          <cell r="N2172">
            <v>0</v>
          </cell>
          <cell r="O2172">
            <v>0</v>
          </cell>
          <cell r="P2172">
            <v>0</v>
          </cell>
          <cell r="Q2172">
            <v>0</v>
          </cell>
          <cell r="R2172">
            <v>0</v>
          </cell>
          <cell r="S2172" t="str">
            <v>Pieza</v>
          </cell>
          <cell r="V2172" t="str">
            <v>FC</v>
          </cell>
        </row>
        <row r="2173">
          <cell r="A2173">
            <v>29</v>
          </cell>
          <cell r="B2173">
            <v>2017</v>
          </cell>
          <cell r="C2173">
            <v>8300</v>
          </cell>
          <cell r="D2173">
            <v>3</v>
          </cell>
          <cell r="E2173">
            <v>5</v>
          </cell>
          <cell r="F2173">
            <v>1</v>
          </cell>
          <cell r="G2173">
            <v>2000</v>
          </cell>
          <cell r="H2173">
            <v>2700</v>
          </cell>
          <cell r="I2173">
            <v>272</v>
          </cell>
          <cell r="J2173">
            <v>6</v>
          </cell>
          <cell r="K2173" t="str">
            <v>Fornitura</v>
          </cell>
          <cell r="L2173">
            <v>0</v>
          </cell>
          <cell r="M2173">
            <v>0</v>
          </cell>
          <cell r="N2173">
            <v>0</v>
          </cell>
          <cell r="O2173">
            <v>0</v>
          </cell>
          <cell r="P2173">
            <v>0</v>
          </cell>
          <cell r="Q2173">
            <v>0</v>
          </cell>
          <cell r="R2173">
            <v>0</v>
          </cell>
          <cell r="S2173" t="str">
            <v>Pieza</v>
          </cell>
          <cell r="V2173" t="str">
            <v>FC</v>
          </cell>
        </row>
        <row r="2174">
          <cell r="A2174">
            <v>30</v>
          </cell>
          <cell r="B2174">
            <v>2017</v>
          </cell>
          <cell r="C2174">
            <v>8300</v>
          </cell>
          <cell r="D2174">
            <v>3</v>
          </cell>
          <cell r="E2174">
            <v>5</v>
          </cell>
          <cell r="F2174">
            <v>1</v>
          </cell>
          <cell r="G2174">
            <v>2000</v>
          </cell>
          <cell r="H2174">
            <v>2700</v>
          </cell>
          <cell r="I2174">
            <v>272</v>
          </cell>
          <cell r="J2174">
            <v>7</v>
          </cell>
          <cell r="K2174" t="str">
            <v>Fundas para chaleco antibalas</v>
          </cell>
          <cell r="L2174">
            <v>0</v>
          </cell>
          <cell r="M2174">
            <v>0</v>
          </cell>
          <cell r="N2174">
            <v>0</v>
          </cell>
          <cell r="O2174">
            <v>0</v>
          </cell>
          <cell r="P2174">
            <v>0</v>
          </cell>
          <cell r="Q2174">
            <v>0</v>
          </cell>
          <cell r="R2174">
            <v>0</v>
          </cell>
          <cell r="S2174" t="str">
            <v>Pieza</v>
          </cell>
          <cell r="V2174" t="str">
            <v>FC</v>
          </cell>
        </row>
        <row r="2175">
          <cell r="A2175">
            <v>31</v>
          </cell>
          <cell r="B2175">
            <v>2017</v>
          </cell>
          <cell r="C2175">
            <v>8300</v>
          </cell>
          <cell r="D2175">
            <v>3</v>
          </cell>
          <cell r="E2175">
            <v>5</v>
          </cell>
          <cell r="F2175">
            <v>1</v>
          </cell>
          <cell r="G2175">
            <v>2000</v>
          </cell>
          <cell r="H2175">
            <v>2700</v>
          </cell>
          <cell r="I2175">
            <v>272</v>
          </cell>
          <cell r="J2175">
            <v>8</v>
          </cell>
          <cell r="K2175" t="str">
            <v>Gafas</v>
          </cell>
          <cell r="L2175">
            <v>0</v>
          </cell>
          <cell r="M2175">
            <v>0</v>
          </cell>
          <cell r="N2175">
            <v>0</v>
          </cell>
          <cell r="O2175">
            <v>0</v>
          </cell>
          <cell r="P2175">
            <v>0</v>
          </cell>
          <cell r="Q2175">
            <v>0</v>
          </cell>
          <cell r="R2175">
            <v>0</v>
          </cell>
          <cell r="S2175" t="str">
            <v>Pieza</v>
          </cell>
          <cell r="V2175" t="str">
            <v>FC</v>
          </cell>
        </row>
        <row r="2176">
          <cell r="A2176">
            <v>32</v>
          </cell>
          <cell r="B2176">
            <v>2017</v>
          </cell>
          <cell r="C2176">
            <v>8300</v>
          </cell>
          <cell r="D2176">
            <v>3</v>
          </cell>
          <cell r="E2176">
            <v>5</v>
          </cell>
          <cell r="F2176">
            <v>1</v>
          </cell>
          <cell r="G2176">
            <v>2000</v>
          </cell>
          <cell r="H2176">
            <v>2700</v>
          </cell>
          <cell r="I2176">
            <v>272</v>
          </cell>
          <cell r="J2176">
            <v>9</v>
          </cell>
          <cell r="K2176" t="str">
            <v>Guantes para soldar</v>
          </cell>
          <cell r="L2176">
            <v>0</v>
          </cell>
          <cell r="M2176">
            <v>0</v>
          </cell>
          <cell r="N2176">
            <v>0</v>
          </cell>
          <cell r="O2176">
            <v>0</v>
          </cell>
          <cell r="P2176">
            <v>0</v>
          </cell>
          <cell r="Q2176">
            <v>0</v>
          </cell>
          <cell r="R2176">
            <v>0</v>
          </cell>
          <cell r="S2176" t="str">
            <v>Pieza</v>
          </cell>
          <cell r="V2176" t="str">
            <v>AE</v>
          </cell>
        </row>
        <row r="2177">
          <cell r="A2177">
            <v>33</v>
          </cell>
          <cell r="B2177">
            <v>2017</v>
          </cell>
          <cell r="C2177">
            <v>8300</v>
          </cell>
          <cell r="D2177">
            <v>3</v>
          </cell>
          <cell r="E2177">
            <v>5</v>
          </cell>
          <cell r="F2177">
            <v>1</v>
          </cell>
          <cell r="G2177">
            <v>2000</v>
          </cell>
          <cell r="H2177">
            <v>2700</v>
          </cell>
          <cell r="I2177">
            <v>272</v>
          </cell>
          <cell r="J2177">
            <v>10</v>
          </cell>
          <cell r="K2177" t="str">
            <v>Impermeable</v>
          </cell>
          <cell r="L2177">
            <v>0</v>
          </cell>
          <cell r="M2177">
            <v>0</v>
          </cell>
          <cell r="N2177">
            <v>0</v>
          </cell>
          <cell r="O2177">
            <v>0</v>
          </cell>
          <cell r="P2177">
            <v>0</v>
          </cell>
          <cell r="Q2177">
            <v>0</v>
          </cell>
          <cell r="R2177">
            <v>0</v>
          </cell>
          <cell r="S2177" t="str">
            <v>Pieza</v>
          </cell>
          <cell r="V2177" t="str">
            <v>FC</v>
          </cell>
        </row>
        <row r="2178">
          <cell r="A2178">
            <v>34</v>
          </cell>
          <cell r="B2178">
            <v>2017</v>
          </cell>
          <cell r="C2178">
            <v>8300</v>
          </cell>
          <cell r="D2178">
            <v>3</v>
          </cell>
          <cell r="E2178">
            <v>5</v>
          </cell>
          <cell r="F2178">
            <v>1</v>
          </cell>
          <cell r="G2178">
            <v>2000</v>
          </cell>
          <cell r="H2178">
            <v>2700</v>
          </cell>
          <cell r="I2178">
            <v>272</v>
          </cell>
          <cell r="J2178">
            <v>11</v>
          </cell>
          <cell r="K2178" t="str">
            <v>Mandil para soldar</v>
          </cell>
          <cell r="L2178">
            <v>0</v>
          </cell>
          <cell r="M2178">
            <v>0</v>
          </cell>
          <cell r="N2178">
            <v>0</v>
          </cell>
          <cell r="O2178">
            <v>0</v>
          </cell>
          <cell r="P2178">
            <v>0</v>
          </cell>
          <cell r="Q2178">
            <v>0</v>
          </cell>
          <cell r="R2178">
            <v>0</v>
          </cell>
          <cell r="S2178" t="str">
            <v>Pieza</v>
          </cell>
          <cell r="V2178" t="str">
            <v>AE</v>
          </cell>
        </row>
        <row r="2179">
          <cell r="A2179">
            <v>35</v>
          </cell>
          <cell r="B2179">
            <v>2017</v>
          </cell>
          <cell r="C2179">
            <v>8300</v>
          </cell>
          <cell r="D2179">
            <v>3</v>
          </cell>
          <cell r="E2179">
            <v>5</v>
          </cell>
          <cell r="F2179">
            <v>1</v>
          </cell>
          <cell r="G2179">
            <v>2000</v>
          </cell>
          <cell r="H2179">
            <v>2700</v>
          </cell>
          <cell r="I2179">
            <v>273</v>
          </cell>
          <cell r="K2179" t="str">
            <v>Artículos deportivos</v>
          </cell>
          <cell r="L2179">
            <v>0</v>
          </cell>
          <cell r="M2179">
            <v>0</v>
          </cell>
          <cell r="N2179">
            <v>0</v>
          </cell>
          <cell r="O2179">
            <v>0</v>
          </cell>
          <cell r="P2179">
            <v>0</v>
          </cell>
          <cell r="Q2179">
            <v>0</v>
          </cell>
          <cell r="R2179">
            <v>0</v>
          </cell>
        </row>
        <row r="2180">
          <cell r="A2180">
            <v>36</v>
          </cell>
          <cell r="B2180">
            <v>2017</v>
          </cell>
          <cell r="C2180">
            <v>8300</v>
          </cell>
          <cell r="D2180">
            <v>3</v>
          </cell>
          <cell r="E2180">
            <v>5</v>
          </cell>
          <cell r="F2180">
            <v>1</v>
          </cell>
          <cell r="G2180">
            <v>2000</v>
          </cell>
          <cell r="H2180">
            <v>2700</v>
          </cell>
          <cell r="I2180">
            <v>273</v>
          </cell>
          <cell r="J2180">
            <v>1</v>
          </cell>
          <cell r="K2180" t="str">
            <v xml:space="preserve"> Artículos deportivos</v>
          </cell>
          <cell r="L2180">
            <v>0</v>
          </cell>
          <cell r="M2180">
            <v>0</v>
          </cell>
          <cell r="N2180">
            <v>0</v>
          </cell>
          <cell r="O2180">
            <v>0</v>
          </cell>
          <cell r="P2180">
            <v>0</v>
          </cell>
          <cell r="Q2180">
            <v>0</v>
          </cell>
          <cell r="R2180">
            <v>0</v>
          </cell>
          <cell r="S2180" t="str">
            <v>Pieza</v>
          </cell>
          <cell r="V2180" t="str">
            <v>AE</v>
          </cell>
        </row>
        <row r="2181">
          <cell r="A2181">
            <v>37</v>
          </cell>
          <cell r="B2181">
            <v>2017</v>
          </cell>
          <cell r="C2181">
            <v>8300</v>
          </cell>
          <cell r="D2181">
            <v>3</v>
          </cell>
          <cell r="E2181">
            <v>5</v>
          </cell>
          <cell r="F2181">
            <v>1</v>
          </cell>
          <cell r="G2181">
            <v>2000</v>
          </cell>
          <cell r="H2181">
            <v>2700</v>
          </cell>
          <cell r="I2181">
            <v>275</v>
          </cell>
          <cell r="K2181" t="str">
            <v>Blancos y otros productos textiles, excepto prendas de vestir</v>
          </cell>
          <cell r="L2181">
            <v>0</v>
          </cell>
          <cell r="M2181">
            <v>0</v>
          </cell>
          <cell r="N2181">
            <v>0</v>
          </cell>
          <cell r="O2181">
            <v>0</v>
          </cell>
          <cell r="P2181">
            <v>0</v>
          </cell>
          <cell r="Q2181">
            <v>0</v>
          </cell>
          <cell r="R2181">
            <v>0</v>
          </cell>
        </row>
        <row r="2182">
          <cell r="A2182">
            <v>38</v>
          </cell>
          <cell r="B2182">
            <v>2017</v>
          </cell>
          <cell r="C2182">
            <v>8300</v>
          </cell>
          <cell r="D2182">
            <v>3</v>
          </cell>
          <cell r="E2182">
            <v>5</v>
          </cell>
          <cell r="F2182">
            <v>1</v>
          </cell>
          <cell r="G2182">
            <v>2000</v>
          </cell>
          <cell r="H2182">
            <v>2700</v>
          </cell>
          <cell r="I2182">
            <v>275</v>
          </cell>
          <cell r="J2182">
            <v>1</v>
          </cell>
          <cell r="K2182" t="str">
            <v>Blancos</v>
          </cell>
          <cell r="L2182">
            <v>0</v>
          </cell>
          <cell r="M2182">
            <v>0</v>
          </cell>
          <cell r="N2182">
            <v>0</v>
          </cell>
          <cell r="O2182">
            <v>0</v>
          </cell>
          <cell r="P2182">
            <v>0</v>
          </cell>
          <cell r="Q2182">
            <v>0</v>
          </cell>
          <cell r="R2182">
            <v>0</v>
          </cell>
          <cell r="S2182" t="str">
            <v xml:space="preserve">Pieza
Juego
</v>
          </cell>
          <cell r="V2182" t="str">
            <v>FC</v>
          </cell>
        </row>
        <row r="2183">
          <cell r="A2183">
            <v>39</v>
          </cell>
          <cell r="B2183">
            <v>2017</v>
          </cell>
          <cell r="C2183">
            <v>8300</v>
          </cell>
          <cell r="D2183">
            <v>3</v>
          </cell>
          <cell r="E2183">
            <v>5</v>
          </cell>
          <cell r="F2183">
            <v>1</v>
          </cell>
          <cell r="G2183">
            <v>2000</v>
          </cell>
          <cell r="H2183">
            <v>2800</v>
          </cell>
          <cell r="K2183" t="str">
            <v>Materiales y Suministros para Seguridad</v>
          </cell>
          <cell r="L2183">
            <v>149900</v>
          </cell>
          <cell r="M2183">
            <v>0</v>
          </cell>
          <cell r="N2183">
            <v>149900</v>
          </cell>
          <cell r="O2183">
            <v>0</v>
          </cell>
          <cell r="P2183">
            <v>0</v>
          </cell>
          <cell r="Q2183">
            <v>0</v>
          </cell>
          <cell r="R2183">
            <v>149900</v>
          </cell>
        </row>
        <row r="2184">
          <cell r="A2184">
            <v>40</v>
          </cell>
          <cell r="B2184">
            <v>2017</v>
          </cell>
          <cell r="C2184">
            <v>8300</v>
          </cell>
          <cell r="D2184">
            <v>3</v>
          </cell>
          <cell r="E2184">
            <v>5</v>
          </cell>
          <cell r="F2184">
            <v>1</v>
          </cell>
          <cell r="G2184">
            <v>2000</v>
          </cell>
          <cell r="H2184">
            <v>2800</v>
          </cell>
          <cell r="I2184">
            <v>282</v>
          </cell>
          <cell r="K2184" t="str">
            <v>Materiales de seguridad pública</v>
          </cell>
          <cell r="L2184">
            <v>35000</v>
          </cell>
          <cell r="M2184">
            <v>0</v>
          </cell>
          <cell r="N2184">
            <v>35000</v>
          </cell>
          <cell r="O2184">
            <v>0</v>
          </cell>
          <cell r="P2184">
            <v>0</v>
          </cell>
          <cell r="Q2184">
            <v>0</v>
          </cell>
          <cell r="R2184">
            <v>35000</v>
          </cell>
        </row>
        <row r="2185">
          <cell r="A2185">
            <v>41</v>
          </cell>
          <cell r="B2185">
            <v>2017</v>
          </cell>
          <cell r="C2185">
            <v>8300</v>
          </cell>
          <cell r="D2185">
            <v>3</v>
          </cell>
          <cell r="E2185">
            <v>5</v>
          </cell>
          <cell r="F2185">
            <v>1</v>
          </cell>
          <cell r="G2185">
            <v>2000</v>
          </cell>
          <cell r="H2185">
            <v>2800</v>
          </cell>
          <cell r="I2185">
            <v>282</v>
          </cell>
          <cell r="J2185">
            <v>1</v>
          </cell>
          <cell r="K2185" t="str">
            <v>Balas</v>
          </cell>
          <cell r="L2185">
            <v>0</v>
          </cell>
          <cell r="M2185">
            <v>0</v>
          </cell>
          <cell r="N2185">
            <v>0</v>
          </cell>
          <cell r="O2185">
            <v>0</v>
          </cell>
          <cell r="P2185">
            <v>0</v>
          </cell>
          <cell r="Q2185">
            <v>0</v>
          </cell>
          <cell r="R2185">
            <v>0</v>
          </cell>
          <cell r="S2185" t="str">
            <v>Pieza</v>
          </cell>
          <cell r="V2185" t="str">
            <v>FC</v>
          </cell>
        </row>
        <row r="2186">
          <cell r="A2186">
            <v>42</v>
          </cell>
          <cell r="B2186">
            <v>2017</v>
          </cell>
          <cell r="C2186">
            <v>8300</v>
          </cell>
          <cell r="D2186">
            <v>3</v>
          </cell>
          <cell r="E2186">
            <v>5</v>
          </cell>
          <cell r="F2186">
            <v>1</v>
          </cell>
          <cell r="G2186">
            <v>2000</v>
          </cell>
          <cell r="H2186">
            <v>2800</v>
          </cell>
          <cell r="I2186">
            <v>282</v>
          </cell>
          <cell r="J2186">
            <v>2</v>
          </cell>
          <cell r="K2186" t="str">
            <v xml:space="preserve">Cargas </v>
          </cell>
          <cell r="L2186">
            <v>0</v>
          </cell>
          <cell r="M2186">
            <v>0</v>
          </cell>
          <cell r="N2186">
            <v>0</v>
          </cell>
          <cell r="O2186">
            <v>0</v>
          </cell>
          <cell r="P2186">
            <v>0</v>
          </cell>
          <cell r="Q2186">
            <v>0</v>
          </cell>
          <cell r="R2186">
            <v>0</v>
          </cell>
          <cell r="S2186" t="str">
            <v>Pieza</v>
          </cell>
          <cell r="V2186" t="str">
            <v>FC</v>
          </cell>
        </row>
        <row r="2187">
          <cell r="A2187">
            <v>43</v>
          </cell>
          <cell r="B2187">
            <v>2017</v>
          </cell>
          <cell r="C2187">
            <v>8300</v>
          </cell>
          <cell r="D2187">
            <v>3</v>
          </cell>
          <cell r="E2187">
            <v>5</v>
          </cell>
          <cell r="F2187">
            <v>1</v>
          </cell>
          <cell r="G2187">
            <v>2000</v>
          </cell>
          <cell r="H2187">
            <v>2800</v>
          </cell>
          <cell r="I2187">
            <v>282</v>
          </cell>
          <cell r="J2187">
            <v>3</v>
          </cell>
          <cell r="K2187" t="str">
            <v>Cartuchos</v>
          </cell>
          <cell r="L2187">
            <v>0</v>
          </cell>
          <cell r="M2187">
            <v>0</v>
          </cell>
          <cell r="N2187">
            <v>0</v>
          </cell>
          <cell r="O2187">
            <v>0</v>
          </cell>
          <cell r="P2187">
            <v>0</v>
          </cell>
          <cell r="Q2187">
            <v>0</v>
          </cell>
          <cell r="R2187">
            <v>0</v>
          </cell>
          <cell r="S2187" t="str">
            <v>Pieza</v>
          </cell>
          <cell r="V2187" t="str">
            <v>FC</v>
          </cell>
        </row>
        <row r="2188">
          <cell r="A2188">
            <v>44</v>
          </cell>
          <cell r="B2188">
            <v>2017</v>
          </cell>
          <cell r="C2188">
            <v>8300</v>
          </cell>
          <cell r="D2188">
            <v>3</v>
          </cell>
          <cell r="E2188">
            <v>5</v>
          </cell>
          <cell r="F2188">
            <v>1</v>
          </cell>
          <cell r="G2188">
            <v>2000</v>
          </cell>
          <cell r="H2188">
            <v>2800</v>
          </cell>
          <cell r="I2188">
            <v>282</v>
          </cell>
          <cell r="J2188">
            <v>4</v>
          </cell>
          <cell r="K2188" t="str">
            <v>Espray con agresivo químico</v>
          </cell>
          <cell r="L2188">
            <v>0</v>
          </cell>
          <cell r="M2188">
            <v>0</v>
          </cell>
          <cell r="N2188">
            <v>0</v>
          </cell>
          <cell r="O2188">
            <v>0</v>
          </cell>
          <cell r="P2188">
            <v>0</v>
          </cell>
          <cell r="Q2188">
            <v>0</v>
          </cell>
          <cell r="R2188">
            <v>0</v>
          </cell>
          <cell r="S2188" t="str">
            <v>Pieza</v>
          </cell>
          <cell r="V2188" t="str">
            <v>FC</v>
          </cell>
        </row>
        <row r="2189">
          <cell r="A2189">
            <v>45</v>
          </cell>
          <cell r="B2189">
            <v>2017</v>
          </cell>
          <cell r="C2189">
            <v>8300</v>
          </cell>
          <cell r="D2189">
            <v>3</v>
          </cell>
          <cell r="E2189">
            <v>5</v>
          </cell>
          <cell r="F2189">
            <v>1</v>
          </cell>
          <cell r="G2189">
            <v>2000</v>
          </cell>
          <cell r="H2189">
            <v>2800</v>
          </cell>
          <cell r="I2189">
            <v>282</v>
          </cell>
          <cell r="J2189">
            <v>5</v>
          </cell>
          <cell r="K2189" t="str">
            <v>Gas lacrimógeno</v>
          </cell>
          <cell r="L2189">
            <v>35000</v>
          </cell>
          <cell r="M2189">
            <v>0</v>
          </cell>
          <cell r="N2189">
            <v>35000</v>
          </cell>
          <cell r="O2189">
            <v>0</v>
          </cell>
          <cell r="P2189">
            <v>0</v>
          </cell>
          <cell r="Q2189">
            <v>0</v>
          </cell>
          <cell r="R2189">
            <v>35000</v>
          </cell>
          <cell r="S2189" t="str">
            <v>Pieza</v>
          </cell>
          <cell r="T2189">
            <v>100</v>
          </cell>
          <cell r="V2189" t="str">
            <v>FC</v>
          </cell>
        </row>
        <row r="2190">
          <cell r="A2190">
            <v>46</v>
          </cell>
          <cell r="B2190">
            <v>2017</v>
          </cell>
          <cell r="C2190">
            <v>8300</v>
          </cell>
          <cell r="D2190">
            <v>3</v>
          </cell>
          <cell r="E2190">
            <v>5</v>
          </cell>
          <cell r="F2190">
            <v>1</v>
          </cell>
          <cell r="G2190">
            <v>2000</v>
          </cell>
          <cell r="H2190">
            <v>2800</v>
          </cell>
          <cell r="I2190">
            <v>282</v>
          </cell>
          <cell r="J2190">
            <v>6</v>
          </cell>
          <cell r="K2190" t="str">
            <v xml:space="preserve">Granadas </v>
          </cell>
          <cell r="L2190">
            <v>0</v>
          </cell>
          <cell r="M2190">
            <v>0</v>
          </cell>
          <cell r="N2190">
            <v>0</v>
          </cell>
          <cell r="O2190">
            <v>0</v>
          </cell>
          <cell r="P2190">
            <v>0</v>
          </cell>
          <cell r="Q2190">
            <v>0</v>
          </cell>
          <cell r="R2190">
            <v>0</v>
          </cell>
          <cell r="S2190" t="str">
            <v>Pieza</v>
          </cell>
          <cell r="V2190" t="str">
            <v>FC</v>
          </cell>
        </row>
        <row r="2191">
          <cell r="A2191">
            <v>47</v>
          </cell>
          <cell r="B2191">
            <v>2017</v>
          </cell>
          <cell r="C2191">
            <v>8300</v>
          </cell>
          <cell r="D2191">
            <v>3</v>
          </cell>
          <cell r="E2191">
            <v>5</v>
          </cell>
          <cell r="F2191">
            <v>1</v>
          </cell>
          <cell r="G2191">
            <v>2000</v>
          </cell>
          <cell r="H2191">
            <v>2800</v>
          </cell>
          <cell r="I2191">
            <v>282</v>
          </cell>
          <cell r="J2191">
            <v>7</v>
          </cell>
          <cell r="K2191" t="str">
            <v>Municiones</v>
          </cell>
          <cell r="L2191">
            <v>0</v>
          </cell>
          <cell r="M2191">
            <v>0</v>
          </cell>
          <cell r="N2191">
            <v>0</v>
          </cell>
          <cell r="O2191">
            <v>0</v>
          </cell>
          <cell r="P2191">
            <v>0</v>
          </cell>
          <cell r="Q2191">
            <v>0</v>
          </cell>
          <cell r="R2191">
            <v>0</v>
          </cell>
          <cell r="S2191" t="str">
            <v>Pieza</v>
          </cell>
          <cell r="V2191" t="str">
            <v>FC</v>
          </cell>
        </row>
        <row r="2192">
          <cell r="A2192">
            <v>48</v>
          </cell>
          <cell r="B2192">
            <v>2017</v>
          </cell>
          <cell r="C2192">
            <v>8300</v>
          </cell>
          <cell r="D2192">
            <v>3</v>
          </cell>
          <cell r="E2192">
            <v>5</v>
          </cell>
          <cell r="F2192">
            <v>1</v>
          </cell>
          <cell r="G2192">
            <v>2000</v>
          </cell>
          <cell r="H2192">
            <v>2800</v>
          </cell>
          <cell r="I2192">
            <v>283</v>
          </cell>
          <cell r="K2192" t="str">
            <v>Prendas de protección para seguridad pública y nacional</v>
          </cell>
          <cell r="L2192">
            <v>114900</v>
          </cell>
          <cell r="M2192">
            <v>0</v>
          </cell>
          <cell r="N2192">
            <v>114900</v>
          </cell>
          <cell r="O2192">
            <v>0</v>
          </cell>
          <cell r="P2192">
            <v>0</v>
          </cell>
          <cell r="Q2192">
            <v>0</v>
          </cell>
          <cell r="R2192">
            <v>114900</v>
          </cell>
        </row>
        <row r="2193">
          <cell r="A2193">
            <v>49</v>
          </cell>
          <cell r="B2193">
            <v>2017</v>
          </cell>
          <cell r="C2193">
            <v>8300</v>
          </cell>
          <cell r="D2193">
            <v>3</v>
          </cell>
          <cell r="E2193">
            <v>5</v>
          </cell>
          <cell r="F2193">
            <v>1</v>
          </cell>
          <cell r="G2193">
            <v>2000</v>
          </cell>
          <cell r="H2193">
            <v>2800</v>
          </cell>
          <cell r="I2193">
            <v>283</v>
          </cell>
          <cell r="J2193">
            <v>1</v>
          </cell>
          <cell r="K2193" t="str">
            <v>Bastón retráctil</v>
          </cell>
          <cell r="L2193">
            <v>0</v>
          </cell>
          <cell r="M2193">
            <v>0</v>
          </cell>
          <cell r="N2193">
            <v>0</v>
          </cell>
          <cell r="O2193">
            <v>0</v>
          </cell>
          <cell r="P2193">
            <v>0</v>
          </cell>
          <cell r="Q2193">
            <v>0</v>
          </cell>
          <cell r="R2193">
            <v>0</v>
          </cell>
          <cell r="S2193" t="str">
            <v>Pieza</v>
          </cell>
          <cell r="V2193" t="str">
            <v>FC</v>
          </cell>
        </row>
        <row r="2194">
          <cell r="A2194">
            <v>50</v>
          </cell>
          <cell r="B2194">
            <v>2017</v>
          </cell>
          <cell r="C2194">
            <v>8300</v>
          </cell>
          <cell r="D2194">
            <v>3</v>
          </cell>
          <cell r="E2194">
            <v>5</v>
          </cell>
          <cell r="F2194">
            <v>1</v>
          </cell>
          <cell r="G2194">
            <v>2000</v>
          </cell>
          <cell r="H2194">
            <v>2800</v>
          </cell>
          <cell r="I2194">
            <v>283</v>
          </cell>
          <cell r="J2194">
            <v>2</v>
          </cell>
          <cell r="K2194" t="str">
            <v xml:space="preserve">Binoculares </v>
          </cell>
          <cell r="L2194">
            <v>0</v>
          </cell>
          <cell r="M2194">
            <v>0</v>
          </cell>
          <cell r="N2194">
            <v>0</v>
          </cell>
          <cell r="O2194">
            <v>0</v>
          </cell>
          <cell r="P2194">
            <v>0</v>
          </cell>
          <cell r="Q2194">
            <v>0</v>
          </cell>
          <cell r="R2194">
            <v>0</v>
          </cell>
          <cell r="S2194" t="str">
            <v>Pieza</v>
          </cell>
          <cell r="V2194" t="str">
            <v>FC</v>
          </cell>
        </row>
        <row r="2195">
          <cell r="A2195">
            <v>51</v>
          </cell>
          <cell r="B2195">
            <v>2017</v>
          </cell>
          <cell r="C2195">
            <v>8300</v>
          </cell>
          <cell r="D2195">
            <v>3</v>
          </cell>
          <cell r="E2195">
            <v>5</v>
          </cell>
          <cell r="F2195">
            <v>1</v>
          </cell>
          <cell r="G2195">
            <v>2000</v>
          </cell>
          <cell r="H2195">
            <v>2800</v>
          </cell>
          <cell r="I2195">
            <v>283</v>
          </cell>
          <cell r="J2195">
            <v>3</v>
          </cell>
          <cell r="K2195" t="str">
            <v xml:space="preserve">Casco </v>
          </cell>
          <cell r="L2195">
            <v>0</v>
          </cell>
          <cell r="M2195">
            <v>0</v>
          </cell>
          <cell r="N2195">
            <v>0</v>
          </cell>
          <cell r="O2195">
            <v>0</v>
          </cell>
          <cell r="P2195">
            <v>0</v>
          </cell>
          <cell r="Q2195">
            <v>0</v>
          </cell>
          <cell r="R2195">
            <v>0</v>
          </cell>
          <cell r="S2195" t="str">
            <v>Pieza</v>
          </cell>
          <cell r="V2195" t="str">
            <v>FC</v>
          </cell>
        </row>
        <row r="2196">
          <cell r="A2196">
            <v>52</v>
          </cell>
          <cell r="B2196">
            <v>2017</v>
          </cell>
          <cell r="C2196">
            <v>8300</v>
          </cell>
          <cell r="D2196">
            <v>3</v>
          </cell>
          <cell r="E2196">
            <v>5</v>
          </cell>
          <cell r="F2196">
            <v>1</v>
          </cell>
          <cell r="G2196">
            <v>2000</v>
          </cell>
          <cell r="H2196">
            <v>2800</v>
          </cell>
          <cell r="I2196">
            <v>283</v>
          </cell>
          <cell r="J2196">
            <v>4</v>
          </cell>
          <cell r="K2196" t="str">
            <v xml:space="preserve">Chaleco </v>
          </cell>
          <cell r="L2196">
            <v>0</v>
          </cell>
          <cell r="M2196">
            <v>0</v>
          </cell>
          <cell r="N2196">
            <v>0</v>
          </cell>
          <cell r="O2196">
            <v>0</v>
          </cell>
          <cell r="P2196">
            <v>0</v>
          </cell>
          <cell r="Q2196">
            <v>0</v>
          </cell>
          <cell r="R2196">
            <v>0</v>
          </cell>
          <cell r="S2196" t="str">
            <v>Pieza</v>
          </cell>
          <cell r="V2196" t="str">
            <v>FC</v>
          </cell>
        </row>
        <row r="2197">
          <cell r="A2197">
            <v>53</v>
          </cell>
          <cell r="B2197">
            <v>2017</v>
          </cell>
          <cell r="C2197">
            <v>8300</v>
          </cell>
          <cell r="D2197">
            <v>3</v>
          </cell>
          <cell r="E2197">
            <v>5</v>
          </cell>
          <cell r="F2197">
            <v>1</v>
          </cell>
          <cell r="G2197">
            <v>2000</v>
          </cell>
          <cell r="H2197">
            <v>2800</v>
          </cell>
          <cell r="I2197">
            <v>283</v>
          </cell>
          <cell r="J2197">
            <v>5</v>
          </cell>
          <cell r="K2197" t="str">
            <v>Cinturón de restricción de movimiento</v>
          </cell>
          <cell r="L2197">
            <v>0</v>
          </cell>
          <cell r="M2197">
            <v>0</v>
          </cell>
          <cell r="N2197">
            <v>0</v>
          </cell>
          <cell r="O2197">
            <v>0</v>
          </cell>
          <cell r="P2197">
            <v>0</v>
          </cell>
          <cell r="Q2197">
            <v>0</v>
          </cell>
          <cell r="R2197">
            <v>0</v>
          </cell>
          <cell r="S2197" t="str">
            <v>Pieza</v>
          </cell>
          <cell r="V2197" t="str">
            <v>FC</v>
          </cell>
        </row>
        <row r="2198">
          <cell r="A2198">
            <v>54</v>
          </cell>
          <cell r="B2198">
            <v>2017</v>
          </cell>
          <cell r="C2198">
            <v>8300</v>
          </cell>
          <cell r="D2198">
            <v>3</v>
          </cell>
          <cell r="E2198">
            <v>5</v>
          </cell>
          <cell r="F2198">
            <v>1</v>
          </cell>
          <cell r="G2198">
            <v>2000</v>
          </cell>
          <cell r="H2198">
            <v>2800</v>
          </cell>
          <cell r="I2198">
            <v>283</v>
          </cell>
          <cell r="J2198">
            <v>6</v>
          </cell>
          <cell r="K2198" t="str">
            <v xml:space="preserve">Coderas </v>
          </cell>
          <cell r="L2198">
            <v>0</v>
          </cell>
          <cell r="M2198">
            <v>0</v>
          </cell>
          <cell r="N2198">
            <v>0</v>
          </cell>
          <cell r="O2198">
            <v>0</v>
          </cell>
          <cell r="P2198">
            <v>0</v>
          </cell>
          <cell r="Q2198">
            <v>0</v>
          </cell>
          <cell r="R2198">
            <v>0</v>
          </cell>
          <cell r="S2198" t="str">
            <v>Pieza</v>
          </cell>
          <cell r="V2198" t="str">
            <v>FC</v>
          </cell>
        </row>
        <row r="2199">
          <cell r="A2199">
            <v>55</v>
          </cell>
          <cell r="B2199">
            <v>2017</v>
          </cell>
          <cell r="C2199">
            <v>8300</v>
          </cell>
          <cell r="D2199">
            <v>3</v>
          </cell>
          <cell r="E2199">
            <v>5</v>
          </cell>
          <cell r="F2199">
            <v>1</v>
          </cell>
          <cell r="G2199">
            <v>2000</v>
          </cell>
          <cell r="H2199">
            <v>2800</v>
          </cell>
          <cell r="I2199">
            <v>283</v>
          </cell>
          <cell r="J2199">
            <v>7</v>
          </cell>
          <cell r="K2199" t="str">
            <v xml:space="preserve">Escudo </v>
          </cell>
          <cell r="L2199">
            <v>0</v>
          </cell>
          <cell r="M2199">
            <v>0</v>
          </cell>
          <cell r="N2199">
            <v>0</v>
          </cell>
          <cell r="P2199">
            <v>0</v>
          </cell>
          <cell r="Q2199">
            <v>0</v>
          </cell>
          <cell r="R2199">
            <v>0</v>
          </cell>
          <cell r="S2199" t="str">
            <v xml:space="preserve">Par </v>
          </cell>
          <cell r="V2199" t="str">
            <v>FC</v>
          </cell>
        </row>
        <row r="2200">
          <cell r="A2200">
            <v>56</v>
          </cell>
          <cell r="B2200">
            <v>2017</v>
          </cell>
          <cell r="C2200">
            <v>8300</v>
          </cell>
          <cell r="D2200">
            <v>3</v>
          </cell>
          <cell r="E2200">
            <v>5</v>
          </cell>
          <cell r="F2200">
            <v>1</v>
          </cell>
          <cell r="G2200">
            <v>2000</v>
          </cell>
          <cell r="H2200">
            <v>2800</v>
          </cell>
          <cell r="I2200">
            <v>283</v>
          </cell>
          <cell r="J2200">
            <v>8</v>
          </cell>
          <cell r="K2200" t="str">
            <v xml:space="preserve">Esposas </v>
          </cell>
          <cell r="L2200">
            <v>25500</v>
          </cell>
          <cell r="M2200">
            <v>0</v>
          </cell>
          <cell r="N2200">
            <v>25500</v>
          </cell>
          <cell r="P2200">
            <v>0</v>
          </cell>
          <cell r="Q2200">
            <v>0</v>
          </cell>
          <cell r="R2200">
            <v>25500</v>
          </cell>
          <cell r="S2200" t="str">
            <v>Pieza</v>
          </cell>
          <cell r="T2200">
            <v>30</v>
          </cell>
          <cell r="V2200" t="str">
            <v>FC</v>
          </cell>
        </row>
        <row r="2201">
          <cell r="A2201">
            <v>57</v>
          </cell>
          <cell r="B2201">
            <v>2017</v>
          </cell>
          <cell r="C2201">
            <v>8300</v>
          </cell>
          <cell r="D2201">
            <v>3</v>
          </cell>
          <cell r="E2201">
            <v>5</v>
          </cell>
          <cell r="F2201">
            <v>1</v>
          </cell>
          <cell r="G2201">
            <v>2000</v>
          </cell>
          <cell r="H2201">
            <v>2800</v>
          </cell>
          <cell r="I2201">
            <v>283</v>
          </cell>
          <cell r="J2201">
            <v>9</v>
          </cell>
          <cell r="K2201" t="str">
            <v>Filtros para máscara</v>
          </cell>
          <cell r="M2201">
            <v>0</v>
          </cell>
          <cell r="N2201">
            <v>0</v>
          </cell>
          <cell r="P2201">
            <v>0</v>
          </cell>
          <cell r="Q2201">
            <v>0</v>
          </cell>
          <cell r="R2201">
            <v>0</v>
          </cell>
          <cell r="S2201" t="str">
            <v>Pieza</v>
          </cell>
          <cell r="V2201" t="str">
            <v>FC</v>
          </cell>
        </row>
        <row r="2202">
          <cell r="A2202">
            <v>58</v>
          </cell>
          <cell r="B2202">
            <v>2017</v>
          </cell>
          <cell r="C2202">
            <v>8300</v>
          </cell>
          <cell r="D2202">
            <v>3</v>
          </cell>
          <cell r="E2202">
            <v>5</v>
          </cell>
          <cell r="F2202">
            <v>1</v>
          </cell>
          <cell r="G2202">
            <v>2000</v>
          </cell>
          <cell r="H2202">
            <v>2800</v>
          </cell>
          <cell r="I2202">
            <v>283</v>
          </cell>
          <cell r="J2202">
            <v>10</v>
          </cell>
          <cell r="K2202" t="str">
            <v xml:space="preserve">Goggles </v>
          </cell>
          <cell r="M2202">
            <v>0</v>
          </cell>
          <cell r="N2202">
            <v>0</v>
          </cell>
          <cell r="P2202">
            <v>0</v>
          </cell>
          <cell r="Q2202">
            <v>0</v>
          </cell>
          <cell r="R2202">
            <v>0</v>
          </cell>
          <cell r="S2202" t="str">
            <v>Pieza</v>
          </cell>
          <cell r="V2202" t="str">
            <v>FC</v>
          </cell>
        </row>
        <row r="2203">
          <cell r="A2203">
            <v>59</v>
          </cell>
          <cell r="B2203">
            <v>2017</v>
          </cell>
          <cell r="C2203">
            <v>8300</v>
          </cell>
          <cell r="D2203">
            <v>3</v>
          </cell>
          <cell r="E2203">
            <v>5</v>
          </cell>
          <cell r="F2203">
            <v>1</v>
          </cell>
          <cell r="G2203">
            <v>2000</v>
          </cell>
          <cell r="H2203">
            <v>2800</v>
          </cell>
          <cell r="I2203">
            <v>283</v>
          </cell>
          <cell r="J2203">
            <v>11</v>
          </cell>
          <cell r="K2203" t="str">
            <v>Grilletes de pies y manos</v>
          </cell>
          <cell r="M2203">
            <v>0</v>
          </cell>
          <cell r="N2203">
            <v>0</v>
          </cell>
          <cell r="P2203">
            <v>0</v>
          </cell>
          <cell r="Q2203">
            <v>0</v>
          </cell>
          <cell r="R2203">
            <v>0</v>
          </cell>
          <cell r="S2203" t="str">
            <v>Pieza</v>
          </cell>
          <cell r="V2203" t="str">
            <v>FC</v>
          </cell>
        </row>
        <row r="2204">
          <cell r="A2204">
            <v>60</v>
          </cell>
          <cell r="B2204">
            <v>2017</v>
          </cell>
          <cell r="C2204">
            <v>8300</v>
          </cell>
          <cell r="D2204">
            <v>3</v>
          </cell>
          <cell r="E2204">
            <v>5</v>
          </cell>
          <cell r="F2204">
            <v>1</v>
          </cell>
          <cell r="G2204">
            <v>2000</v>
          </cell>
          <cell r="H2204">
            <v>2800</v>
          </cell>
          <cell r="I2204">
            <v>283</v>
          </cell>
          <cell r="J2204">
            <v>12</v>
          </cell>
          <cell r="K2204" t="str">
            <v xml:space="preserve">Guantes </v>
          </cell>
          <cell r="M2204">
            <v>0</v>
          </cell>
          <cell r="N2204">
            <v>0</v>
          </cell>
          <cell r="P2204">
            <v>0</v>
          </cell>
          <cell r="Q2204">
            <v>0</v>
          </cell>
          <cell r="R2204">
            <v>0</v>
          </cell>
          <cell r="S2204" t="str">
            <v>Pieza</v>
          </cell>
          <cell r="V2204" t="str">
            <v>FC</v>
          </cell>
        </row>
        <row r="2205">
          <cell r="A2205">
            <v>61</v>
          </cell>
          <cell r="B2205">
            <v>2017</v>
          </cell>
          <cell r="C2205">
            <v>8300</v>
          </cell>
          <cell r="D2205">
            <v>3</v>
          </cell>
          <cell r="E2205">
            <v>5</v>
          </cell>
          <cell r="F2205">
            <v>1</v>
          </cell>
          <cell r="G2205">
            <v>2000</v>
          </cell>
          <cell r="H2205">
            <v>2800</v>
          </cell>
          <cell r="I2205">
            <v>283</v>
          </cell>
          <cell r="J2205">
            <v>13</v>
          </cell>
          <cell r="K2205" t="str">
            <v>Kit equipo antimotín</v>
          </cell>
          <cell r="M2205">
            <v>0</v>
          </cell>
          <cell r="N2205">
            <v>0</v>
          </cell>
          <cell r="P2205">
            <v>0</v>
          </cell>
          <cell r="Q2205">
            <v>0</v>
          </cell>
          <cell r="R2205">
            <v>0</v>
          </cell>
          <cell r="S2205" t="str">
            <v>Pieza</v>
          </cell>
          <cell r="V2205" t="str">
            <v>FC</v>
          </cell>
        </row>
        <row r="2206">
          <cell r="A2206">
            <v>62</v>
          </cell>
          <cell r="B2206">
            <v>2017</v>
          </cell>
          <cell r="C2206">
            <v>8300</v>
          </cell>
          <cell r="D2206">
            <v>3</v>
          </cell>
          <cell r="E2206">
            <v>5</v>
          </cell>
          <cell r="F2206">
            <v>1</v>
          </cell>
          <cell r="G2206">
            <v>2000</v>
          </cell>
          <cell r="H2206">
            <v>2800</v>
          </cell>
          <cell r="I2206">
            <v>283</v>
          </cell>
          <cell r="J2206">
            <v>14</v>
          </cell>
          <cell r="K2206" t="str">
            <v xml:space="preserve">Lámpara </v>
          </cell>
          <cell r="L2206">
            <v>38400</v>
          </cell>
          <cell r="M2206">
            <v>0</v>
          </cell>
          <cell r="N2206">
            <v>38400</v>
          </cell>
          <cell r="P2206">
            <v>0</v>
          </cell>
          <cell r="Q2206">
            <v>0</v>
          </cell>
          <cell r="R2206">
            <v>38400</v>
          </cell>
          <cell r="S2206" t="str">
            <v>Pieza</v>
          </cell>
          <cell r="T2206">
            <v>80</v>
          </cell>
          <cell r="V2206" t="str">
            <v>FC</v>
          </cell>
        </row>
        <row r="2207">
          <cell r="A2207">
            <v>63</v>
          </cell>
          <cell r="B2207">
            <v>2017</v>
          </cell>
          <cell r="C2207">
            <v>8300</v>
          </cell>
          <cell r="D2207">
            <v>3</v>
          </cell>
          <cell r="E2207">
            <v>5</v>
          </cell>
          <cell r="F2207">
            <v>1</v>
          </cell>
          <cell r="G2207">
            <v>2000</v>
          </cell>
          <cell r="H2207">
            <v>2800</v>
          </cell>
          <cell r="I2207">
            <v>283</v>
          </cell>
          <cell r="J2207">
            <v>15</v>
          </cell>
          <cell r="K2207" t="str">
            <v>Lámpara led táctica</v>
          </cell>
          <cell r="M2207">
            <v>0</v>
          </cell>
          <cell r="N2207">
            <v>0</v>
          </cell>
          <cell r="P2207">
            <v>0</v>
          </cell>
          <cell r="Q2207">
            <v>0</v>
          </cell>
          <cell r="R2207">
            <v>0</v>
          </cell>
          <cell r="S2207" t="str">
            <v>Pieza</v>
          </cell>
          <cell r="V2207" t="str">
            <v>FC</v>
          </cell>
        </row>
        <row r="2208">
          <cell r="A2208">
            <v>64</v>
          </cell>
          <cell r="B2208">
            <v>2017</v>
          </cell>
          <cell r="C2208">
            <v>8300</v>
          </cell>
          <cell r="D2208">
            <v>3</v>
          </cell>
          <cell r="E2208">
            <v>5</v>
          </cell>
          <cell r="F2208">
            <v>1</v>
          </cell>
          <cell r="G2208">
            <v>2000</v>
          </cell>
          <cell r="H2208">
            <v>2800</v>
          </cell>
          <cell r="I2208">
            <v>283</v>
          </cell>
          <cell r="J2208">
            <v>16</v>
          </cell>
          <cell r="K2208" t="str">
            <v>Macana</v>
          </cell>
          <cell r="M2208">
            <v>0</v>
          </cell>
          <cell r="N2208">
            <v>0</v>
          </cell>
          <cell r="P2208">
            <v>0</v>
          </cell>
          <cell r="Q2208">
            <v>0</v>
          </cell>
          <cell r="R2208">
            <v>0</v>
          </cell>
          <cell r="S2208" t="str">
            <v>Pieza</v>
          </cell>
          <cell r="V2208" t="str">
            <v>FC</v>
          </cell>
        </row>
        <row r="2209">
          <cell r="A2209">
            <v>65</v>
          </cell>
          <cell r="B2209">
            <v>2017</v>
          </cell>
          <cell r="C2209">
            <v>8300</v>
          </cell>
          <cell r="D2209">
            <v>3</v>
          </cell>
          <cell r="E2209">
            <v>5</v>
          </cell>
          <cell r="F2209">
            <v>1</v>
          </cell>
          <cell r="G2209">
            <v>2000</v>
          </cell>
          <cell r="H2209">
            <v>2800</v>
          </cell>
          <cell r="I2209">
            <v>283</v>
          </cell>
          <cell r="J2209">
            <v>17</v>
          </cell>
          <cell r="K2209" t="str">
            <v>Mandil</v>
          </cell>
          <cell r="M2209">
            <v>0</v>
          </cell>
          <cell r="N2209">
            <v>0</v>
          </cell>
          <cell r="P2209">
            <v>0</v>
          </cell>
          <cell r="Q2209">
            <v>0</v>
          </cell>
          <cell r="R2209">
            <v>0</v>
          </cell>
          <cell r="S2209" t="str">
            <v>Pieza</v>
          </cell>
          <cell r="V2209" t="str">
            <v>FC</v>
          </cell>
        </row>
        <row r="2210">
          <cell r="A2210">
            <v>66</v>
          </cell>
          <cell r="B2210">
            <v>2017</v>
          </cell>
          <cell r="C2210">
            <v>8300</v>
          </cell>
          <cell r="D2210">
            <v>3</v>
          </cell>
          <cell r="E2210">
            <v>5</v>
          </cell>
          <cell r="F2210">
            <v>1</v>
          </cell>
          <cell r="G2210">
            <v>2000</v>
          </cell>
          <cell r="H2210">
            <v>2800</v>
          </cell>
          <cell r="I2210">
            <v>283</v>
          </cell>
          <cell r="J2210">
            <v>18</v>
          </cell>
          <cell r="K2210" t="str">
            <v xml:space="preserve">Máscara </v>
          </cell>
          <cell r="L2210">
            <v>51000</v>
          </cell>
          <cell r="M2210">
            <v>0</v>
          </cell>
          <cell r="N2210">
            <v>51000</v>
          </cell>
          <cell r="P2210">
            <v>0</v>
          </cell>
          <cell r="Q2210">
            <v>0</v>
          </cell>
          <cell r="R2210">
            <v>51000</v>
          </cell>
          <cell r="S2210" t="str">
            <v>Pieza</v>
          </cell>
          <cell r="T2210">
            <v>30</v>
          </cell>
          <cell r="V2210" t="str">
            <v>FC</v>
          </cell>
        </row>
        <row r="2211">
          <cell r="A2211">
            <v>67</v>
          </cell>
          <cell r="B2211">
            <v>2017</v>
          </cell>
          <cell r="C2211">
            <v>8300</v>
          </cell>
          <cell r="D2211">
            <v>3</v>
          </cell>
          <cell r="E2211">
            <v>5</v>
          </cell>
          <cell r="F2211">
            <v>1</v>
          </cell>
          <cell r="G2211">
            <v>2000</v>
          </cell>
          <cell r="H2211">
            <v>2800</v>
          </cell>
          <cell r="I2211">
            <v>283</v>
          </cell>
          <cell r="J2211">
            <v>19</v>
          </cell>
          <cell r="K2211" t="str">
            <v xml:space="preserve">Porta bastón </v>
          </cell>
          <cell r="M2211">
            <v>0</v>
          </cell>
          <cell r="N2211">
            <v>0</v>
          </cell>
          <cell r="P2211">
            <v>0</v>
          </cell>
          <cell r="Q2211">
            <v>0</v>
          </cell>
          <cell r="R2211">
            <v>0</v>
          </cell>
          <cell r="S2211" t="str">
            <v>Pieza</v>
          </cell>
          <cell r="V2211" t="str">
            <v>FC</v>
          </cell>
        </row>
        <row r="2212">
          <cell r="A2212">
            <v>68</v>
          </cell>
          <cell r="B2212">
            <v>2017</v>
          </cell>
          <cell r="C2212">
            <v>8300</v>
          </cell>
          <cell r="D2212">
            <v>3</v>
          </cell>
          <cell r="E2212">
            <v>5</v>
          </cell>
          <cell r="F2212">
            <v>1</v>
          </cell>
          <cell r="G2212">
            <v>2000</v>
          </cell>
          <cell r="H2212">
            <v>2800</v>
          </cell>
          <cell r="I2212">
            <v>283</v>
          </cell>
          <cell r="J2212">
            <v>20</v>
          </cell>
          <cell r="K2212" t="str">
            <v>Porta cargadores</v>
          </cell>
          <cell r="M2212">
            <v>0</v>
          </cell>
          <cell r="N2212">
            <v>0</v>
          </cell>
          <cell r="P2212">
            <v>0</v>
          </cell>
          <cell r="Q2212">
            <v>0</v>
          </cell>
          <cell r="R2212">
            <v>0</v>
          </cell>
          <cell r="S2212" t="str">
            <v>Pieza</v>
          </cell>
          <cell r="V2212" t="str">
            <v>FC</v>
          </cell>
        </row>
        <row r="2213">
          <cell r="A2213">
            <v>69</v>
          </cell>
          <cell r="B2213">
            <v>2017</v>
          </cell>
          <cell r="C2213">
            <v>8300</v>
          </cell>
          <cell r="D2213">
            <v>3</v>
          </cell>
          <cell r="E2213">
            <v>5</v>
          </cell>
          <cell r="F2213">
            <v>1</v>
          </cell>
          <cell r="G2213">
            <v>2000</v>
          </cell>
          <cell r="H2213">
            <v>2800</v>
          </cell>
          <cell r="I2213">
            <v>283</v>
          </cell>
          <cell r="J2213">
            <v>21</v>
          </cell>
          <cell r="K2213" t="str">
            <v xml:space="preserve">Porta lámpara </v>
          </cell>
          <cell r="M2213">
            <v>0</v>
          </cell>
          <cell r="N2213">
            <v>0</v>
          </cell>
          <cell r="P2213">
            <v>0</v>
          </cell>
          <cell r="Q2213">
            <v>0</v>
          </cell>
          <cell r="R2213">
            <v>0</v>
          </cell>
          <cell r="S2213" t="str">
            <v>Pieza</v>
          </cell>
          <cell r="V2213" t="str">
            <v>FC</v>
          </cell>
        </row>
        <row r="2214">
          <cell r="A2214">
            <v>70</v>
          </cell>
          <cell r="B2214">
            <v>2017</v>
          </cell>
          <cell r="C2214">
            <v>8300</v>
          </cell>
          <cell r="D2214">
            <v>3</v>
          </cell>
          <cell r="E2214">
            <v>5</v>
          </cell>
          <cell r="F2214">
            <v>1</v>
          </cell>
          <cell r="G2214">
            <v>2000</v>
          </cell>
          <cell r="H2214">
            <v>2800</v>
          </cell>
          <cell r="I2214">
            <v>283</v>
          </cell>
          <cell r="J2214">
            <v>22</v>
          </cell>
          <cell r="K2214" t="str">
            <v xml:space="preserve">Porta pistola </v>
          </cell>
          <cell r="M2214">
            <v>0</v>
          </cell>
          <cell r="N2214">
            <v>0</v>
          </cell>
          <cell r="P2214">
            <v>0</v>
          </cell>
          <cell r="Q2214">
            <v>0</v>
          </cell>
          <cell r="R2214">
            <v>0</v>
          </cell>
          <cell r="S2214" t="str">
            <v>Pieza</v>
          </cell>
          <cell r="V2214" t="str">
            <v>FC</v>
          </cell>
        </row>
        <row r="2215">
          <cell r="A2215">
            <v>71</v>
          </cell>
          <cell r="B2215">
            <v>2017</v>
          </cell>
          <cell r="C2215">
            <v>8300</v>
          </cell>
          <cell r="D2215">
            <v>3</v>
          </cell>
          <cell r="E2215">
            <v>5</v>
          </cell>
          <cell r="F2215">
            <v>1</v>
          </cell>
          <cell r="G2215">
            <v>2000</v>
          </cell>
          <cell r="H2215">
            <v>2800</v>
          </cell>
          <cell r="I2215">
            <v>283</v>
          </cell>
          <cell r="J2215">
            <v>23</v>
          </cell>
          <cell r="K2215" t="str">
            <v>Porta PR24</v>
          </cell>
          <cell r="M2215">
            <v>0</v>
          </cell>
          <cell r="N2215">
            <v>0</v>
          </cell>
          <cell r="P2215">
            <v>0</v>
          </cell>
          <cell r="Q2215">
            <v>0</v>
          </cell>
          <cell r="R2215">
            <v>0</v>
          </cell>
          <cell r="S2215" t="str">
            <v>Pieza</v>
          </cell>
          <cell r="V2215" t="str">
            <v>FC</v>
          </cell>
        </row>
        <row r="2216">
          <cell r="A2216">
            <v>72</v>
          </cell>
          <cell r="B2216">
            <v>2017</v>
          </cell>
          <cell r="C2216">
            <v>8300</v>
          </cell>
          <cell r="D2216">
            <v>3</v>
          </cell>
          <cell r="E2216">
            <v>5</v>
          </cell>
          <cell r="F2216">
            <v>1</v>
          </cell>
          <cell r="G2216">
            <v>2000</v>
          </cell>
          <cell r="H2216">
            <v>2800</v>
          </cell>
          <cell r="I2216">
            <v>283</v>
          </cell>
          <cell r="J2216">
            <v>24</v>
          </cell>
          <cell r="K2216" t="str">
            <v>PR24</v>
          </cell>
          <cell r="M2216">
            <v>0</v>
          </cell>
          <cell r="N2216">
            <v>0</v>
          </cell>
          <cell r="P2216">
            <v>0</v>
          </cell>
          <cell r="Q2216">
            <v>0</v>
          </cell>
          <cell r="R2216">
            <v>0</v>
          </cell>
          <cell r="S2216" t="str">
            <v>Pieza</v>
          </cell>
          <cell r="V2216" t="str">
            <v>FC</v>
          </cell>
        </row>
        <row r="2217">
          <cell r="A2217">
            <v>73</v>
          </cell>
          <cell r="B2217">
            <v>2017</v>
          </cell>
          <cell r="C2217">
            <v>8300</v>
          </cell>
          <cell r="D2217">
            <v>3</v>
          </cell>
          <cell r="E2217">
            <v>5</v>
          </cell>
          <cell r="F2217">
            <v>1</v>
          </cell>
          <cell r="G2217">
            <v>2000</v>
          </cell>
          <cell r="H2217">
            <v>2800</v>
          </cell>
          <cell r="I2217">
            <v>283</v>
          </cell>
          <cell r="J2217">
            <v>25</v>
          </cell>
          <cell r="K2217" t="str">
            <v xml:space="preserve">Protectores </v>
          </cell>
          <cell r="M2217">
            <v>0</v>
          </cell>
          <cell r="N2217">
            <v>0</v>
          </cell>
          <cell r="P2217">
            <v>0</v>
          </cell>
          <cell r="Q2217">
            <v>0</v>
          </cell>
          <cell r="R2217">
            <v>0</v>
          </cell>
          <cell r="S2217" t="str">
            <v>Pieza</v>
          </cell>
          <cell r="V2217" t="str">
            <v>FC</v>
          </cell>
        </row>
        <row r="2218">
          <cell r="A2218">
            <v>74</v>
          </cell>
          <cell r="B2218">
            <v>2017</v>
          </cell>
          <cell r="C2218">
            <v>8300</v>
          </cell>
          <cell r="D2218">
            <v>3</v>
          </cell>
          <cell r="E2218">
            <v>5</v>
          </cell>
          <cell r="F2218">
            <v>1</v>
          </cell>
          <cell r="G2218">
            <v>2000</v>
          </cell>
          <cell r="H2218">
            <v>2800</v>
          </cell>
          <cell r="I2218">
            <v>283</v>
          </cell>
          <cell r="J2218">
            <v>26</v>
          </cell>
          <cell r="K2218" t="str">
            <v xml:space="preserve">Sujetadores </v>
          </cell>
          <cell r="M2218">
            <v>0</v>
          </cell>
          <cell r="N2218">
            <v>0</v>
          </cell>
          <cell r="O2218">
            <v>0</v>
          </cell>
          <cell r="P2218">
            <v>0</v>
          </cell>
          <cell r="Q2218">
            <v>0</v>
          </cell>
          <cell r="R2218">
            <v>0</v>
          </cell>
          <cell r="S2218" t="str">
            <v>Pieza</v>
          </cell>
          <cell r="V2218" t="str">
            <v>FC</v>
          </cell>
        </row>
        <row r="2219">
          <cell r="A2219">
            <v>75</v>
          </cell>
          <cell r="B2219">
            <v>2017</v>
          </cell>
          <cell r="C2219">
            <v>8300</v>
          </cell>
          <cell r="D2219">
            <v>3</v>
          </cell>
          <cell r="E2219">
            <v>5</v>
          </cell>
          <cell r="F2219">
            <v>1</v>
          </cell>
          <cell r="G2219">
            <v>2000</v>
          </cell>
          <cell r="H2219">
            <v>2800</v>
          </cell>
          <cell r="I2219">
            <v>283</v>
          </cell>
          <cell r="J2219">
            <v>27</v>
          </cell>
          <cell r="K2219" t="str">
            <v xml:space="preserve">Traje </v>
          </cell>
          <cell r="M2219">
            <v>0</v>
          </cell>
          <cell r="N2219">
            <v>0</v>
          </cell>
          <cell r="O2219">
            <v>0</v>
          </cell>
          <cell r="P2219">
            <v>0</v>
          </cell>
          <cell r="Q2219">
            <v>0</v>
          </cell>
          <cell r="R2219">
            <v>0</v>
          </cell>
          <cell r="S2219" t="str">
            <v>Pieza</v>
          </cell>
          <cell r="V2219" t="str">
            <v>FC</v>
          </cell>
        </row>
        <row r="2220">
          <cell r="A2220">
            <v>76</v>
          </cell>
          <cell r="B2220">
            <v>2017</v>
          </cell>
          <cell r="C2220">
            <v>8300</v>
          </cell>
          <cell r="D2220">
            <v>3</v>
          </cell>
          <cell r="E2220">
            <v>5</v>
          </cell>
          <cell r="F2220">
            <v>1</v>
          </cell>
          <cell r="G2220">
            <v>2000</v>
          </cell>
          <cell r="H2220">
            <v>2900</v>
          </cell>
          <cell r="K2220" t="str">
            <v>Herramientas, Refacciones y Accesorios Menores</v>
          </cell>
          <cell r="L2220">
            <v>0</v>
          </cell>
          <cell r="M2220">
            <v>0</v>
          </cell>
          <cell r="N2220">
            <v>0</v>
          </cell>
          <cell r="O2220">
            <v>0</v>
          </cell>
          <cell r="P2220">
            <v>0</v>
          </cell>
          <cell r="Q2220">
            <v>0</v>
          </cell>
          <cell r="R2220">
            <v>0</v>
          </cell>
        </row>
        <row r="2221">
          <cell r="A2221">
            <v>77</v>
          </cell>
          <cell r="B2221">
            <v>2017</v>
          </cell>
          <cell r="C2221">
            <v>8300</v>
          </cell>
          <cell r="D2221">
            <v>3</v>
          </cell>
          <cell r="E2221">
            <v>5</v>
          </cell>
          <cell r="F2221">
            <v>1</v>
          </cell>
          <cell r="G2221">
            <v>2000</v>
          </cell>
          <cell r="H2221">
            <v>2900</v>
          </cell>
          <cell r="I2221">
            <v>291</v>
          </cell>
          <cell r="K2221" t="str">
            <v>Herramientas menores</v>
          </cell>
          <cell r="L2221">
            <v>0</v>
          </cell>
          <cell r="M2221">
            <v>0</v>
          </cell>
          <cell r="N2221">
            <v>0</v>
          </cell>
          <cell r="O2221">
            <v>0</v>
          </cell>
          <cell r="P2221">
            <v>0</v>
          </cell>
          <cell r="Q2221">
            <v>0</v>
          </cell>
          <cell r="R2221">
            <v>0</v>
          </cell>
        </row>
        <row r="2222">
          <cell r="A2222">
            <v>78</v>
          </cell>
          <cell r="B2222">
            <v>2017</v>
          </cell>
          <cell r="C2222">
            <v>8300</v>
          </cell>
          <cell r="D2222">
            <v>3</v>
          </cell>
          <cell r="E2222">
            <v>5</v>
          </cell>
          <cell r="F2222">
            <v>1</v>
          </cell>
          <cell r="G2222">
            <v>2000</v>
          </cell>
          <cell r="H2222">
            <v>2900</v>
          </cell>
          <cell r="I2222">
            <v>291</v>
          </cell>
          <cell r="J2222">
            <v>1</v>
          </cell>
          <cell r="K2222" t="str">
            <v>Detector de metal (manual)</v>
          </cell>
          <cell r="L2222">
            <v>0</v>
          </cell>
          <cell r="M2222">
            <v>0</v>
          </cell>
          <cell r="N2222">
            <v>0</v>
          </cell>
          <cell r="O2222">
            <v>0</v>
          </cell>
          <cell r="P2222">
            <v>0</v>
          </cell>
          <cell r="Q2222">
            <v>0</v>
          </cell>
          <cell r="R2222">
            <v>0</v>
          </cell>
          <cell r="S2222" t="str">
            <v>Pieza</v>
          </cell>
          <cell r="V2222" t="str">
            <v>FC</v>
          </cell>
        </row>
        <row r="2223">
          <cell r="A2223">
            <v>79</v>
          </cell>
          <cell r="B2223">
            <v>2017</v>
          </cell>
          <cell r="C2223">
            <v>8300</v>
          </cell>
          <cell r="D2223">
            <v>3</v>
          </cell>
          <cell r="E2223">
            <v>5</v>
          </cell>
          <cell r="F2223">
            <v>1</v>
          </cell>
          <cell r="G2223">
            <v>2000</v>
          </cell>
          <cell r="H2223">
            <v>2900</v>
          </cell>
          <cell r="I2223">
            <v>291</v>
          </cell>
          <cell r="J2223">
            <v>2</v>
          </cell>
          <cell r="K2223" t="str">
            <v>Herramientas menores</v>
          </cell>
          <cell r="L2223">
            <v>0</v>
          </cell>
          <cell r="M2223">
            <v>0</v>
          </cell>
          <cell r="N2223">
            <v>0</v>
          </cell>
          <cell r="O2223">
            <v>0</v>
          </cell>
          <cell r="P2223">
            <v>0</v>
          </cell>
          <cell r="Q2223">
            <v>0</v>
          </cell>
          <cell r="R2223">
            <v>0</v>
          </cell>
          <cell r="S2223" t="str">
            <v>Pieza</v>
          </cell>
          <cell r="V2223" t="str">
            <v>FC</v>
          </cell>
        </row>
        <row r="2224">
          <cell r="A2224">
            <v>80</v>
          </cell>
          <cell r="B2224">
            <v>2017</v>
          </cell>
          <cell r="C2224">
            <v>8300</v>
          </cell>
          <cell r="D2224">
            <v>3</v>
          </cell>
          <cell r="E2224">
            <v>5</v>
          </cell>
          <cell r="F2224">
            <v>1</v>
          </cell>
          <cell r="G2224">
            <v>2000</v>
          </cell>
          <cell r="H2224">
            <v>2900</v>
          </cell>
          <cell r="I2224">
            <v>292</v>
          </cell>
          <cell r="K2224" t="str">
            <v>Refacciones y accesorios menores de edificios</v>
          </cell>
          <cell r="L2224">
            <v>0</v>
          </cell>
          <cell r="M2224">
            <v>0</v>
          </cell>
          <cell r="N2224">
            <v>0</v>
          </cell>
          <cell r="O2224">
            <v>0</v>
          </cell>
          <cell r="P2224">
            <v>0</v>
          </cell>
          <cell r="Q2224">
            <v>0</v>
          </cell>
          <cell r="R2224">
            <v>0</v>
          </cell>
        </row>
        <row r="2225">
          <cell r="A2225">
            <v>81</v>
          </cell>
          <cell r="B2225">
            <v>2017</v>
          </cell>
          <cell r="C2225">
            <v>8300</v>
          </cell>
          <cell r="D2225">
            <v>3</v>
          </cell>
          <cell r="E2225">
            <v>5</v>
          </cell>
          <cell r="F2225">
            <v>1</v>
          </cell>
          <cell r="G2225">
            <v>2000</v>
          </cell>
          <cell r="H2225">
            <v>2900</v>
          </cell>
          <cell r="I2225">
            <v>292</v>
          </cell>
          <cell r="J2225">
            <v>1</v>
          </cell>
          <cell r="K2225" t="str">
            <v>Refacciones y accesorios menores de edificios</v>
          </cell>
          <cell r="L2225">
            <v>0</v>
          </cell>
          <cell r="M2225">
            <v>0</v>
          </cell>
          <cell r="N2225">
            <v>0</v>
          </cell>
          <cell r="O2225">
            <v>0</v>
          </cell>
          <cell r="P2225">
            <v>0</v>
          </cell>
          <cell r="Q2225">
            <v>0</v>
          </cell>
          <cell r="R2225">
            <v>0</v>
          </cell>
          <cell r="S2225" t="str">
            <v>Pieza</v>
          </cell>
          <cell r="V2225" t="str">
            <v>AE</v>
          </cell>
        </row>
        <row r="2226">
          <cell r="A2226">
            <v>82</v>
          </cell>
          <cell r="B2226">
            <v>2017</v>
          </cell>
          <cell r="C2226">
            <v>8300</v>
          </cell>
          <cell r="D2226">
            <v>3</v>
          </cell>
          <cell r="E2226">
            <v>5</v>
          </cell>
          <cell r="F2226">
            <v>1</v>
          </cell>
          <cell r="G2226">
            <v>2000</v>
          </cell>
          <cell r="H2226">
            <v>2900</v>
          </cell>
          <cell r="I2226">
            <v>294</v>
          </cell>
          <cell r="K2226" t="str">
            <v>Refacciones y accesorios menores de equipo de cómputo y tecnologías de la información</v>
          </cell>
          <cell r="L2226">
            <v>0</v>
          </cell>
          <cell r="M2226">
            <v>0</v>
          </cell>
          <cell r="N2226">
            <v>0</v>
          </cell>
          <cell r="O2226">
            <v>0</v>
          </cell>
          <cell r="P2226">
            <v>0</v>
          </cell>
          <cell r="Q2226">
            <v>0</v>
          </cell>
          <cell r="R2226">
            <v>0</v>
          </cell>
        </row>
        <row r="2227">
          <cell r="A2227">
            <v>83</v>
          </cell>
          <cell r="B2227">
            <v>2017</v>
          </cell>
          <cell r="C2227">
            <v>8300</v>
          </cell>
          <cell r="D2227">
            <v>3</v>
          </cell>
          <cell r="E2227">
            <v>5</v>
          </cell>
          <cell r="F2227">
            <v>1</v>
          </cell>
          <cell r="G2227">
            <v>2000</v>
          </cell>
          <cell r="H2227">
            <v>2900</v>
          </cell>
          <cell r="I2227">
            <v>294</v>
          </cell>
          <cell r="J2227">
            <v>1</v>
          </cell>
          <cell r="K2227" t="str">
            <v>Refacciones y accesorios menores de equipo de cómputo y tecnologías de la información</v>
          </cell>
          <cell r="L2227">
            <v>0</v>
          </cell>
          <cell r="M2227">
            <v>0</v>
          </cell>
          <cell r="N2227">
            <v>0</v>
          </cell>
          <cell r="O2227">
            <v>0</v>
          </cell>
          <cell r="P2227">
            <v>0</v>
          </cell>
          <cell r="Q2227">
            <v>0</v>
          </cell>
          <cell r="R2227">
            <v>0</v>
          </cell>
          <cell r="S2227" t="str">
            <v>Pieza</v>
          </cell>
          <cell r="V2227" t="str">
            <v>FC</v>
          </cell>
        </row>
        <row r="2228">
          <cell r="A2228">
            <v>84</v>
          </cell>
          <cell r="B2228">
            <v>2017</v>
          </cell>
          <cell r="C2228">
            <v>8300</v>
          </cell>
          <cell r="D2228">
            <v>3</v>
          </cell>
          <cell r="E2228">
            <v>5</v>
          </cell>
          <cell r="F2228">
            <v>1</v>
          </cell>
          <cell r="G2228">
            <v>3000</v>
          </cell>
          <cell r="K2228" t="str">
            <v>SERVICIOS GENERALES</v>
          </cell>
          <cell r="L2228">
            <v>0</v>
          </cell>
          <cell r="M2228">
            <v>0</v>
          </cell>
          <cell r="N2228">
            <v>0</v>
          </cell>
          <cell r="O2228">
            <v>650000</v>
          </cell>
          <cell r="P2228">
            <v>0</v>
          </cell>
          <cell r="Q2228">
            <v>650000</v>
          </cell>
          <cell r="R2228">
            <v>650000</v>
          </cell>
        </row>
        <row r="2229">
          <cell r="A2229">
            <v>85</v>
          </cell>
          <cell r="B2229">
            <v>2017</v>
          </cell>
          <cell r="C2229">
            <v>8300</v>
          </cell>
          <cell r="D2229">
            <v>3</v>
          </cell>
          <cell r="E2229">
            <v>5</v>
          </cell>
          <cell r="F2229">
            <v>1</v>
          </cell>
          <cell r="G2229">
            <v>3000</v>
          </cell>
          <cell r="H2229">
            <v>3100</v>
          </cell>
          <cell r="K2229" t="str">
            <v>Servicios básicos</v>
          </cell>
          <cell r="L2229">
            <v>0</v>
          </cell>
          <cell r="M2229">
            <v>0</v>
          </cell>
          <cell r="N2229">
            <v>0</v>
          </cell>
          <cell r="O2229">
            <v>0</v>
          </cell>
          <cell r="P2229">
            <v>0</v>
          </cell>
          <cell r="Q2229">
            <v>0</v>
          </cell>
          <cell r="R2229">
            <v>0</v>
          </cell>
        </row>
        <row r="2230">
          <cell r="A2230">
            <v>86</v>
          </cell>
          <cell r="B2230">
            <v>2017</v>
          </cell>
          <cell r="C2230">
            <v>8300</v>
          </cell>
          <cell r="D2230">
            <v>3</v>
          </cell>
          <cell r="E2230">
            <v>5</v>
          </cell>
          <cell r="F2230">
            <v>1</v>
          </cell>
          <cell r="G2230">
            <v>3000</v>
          </cell>
          <cell r="H2230">
            <v>3100</v>
          </cell>
          <cell r="I2230">
            <v>316</v>
          </cell>
          <cell r="K2230" t="str">
            <v>Servicios de telecomunicaciones y satélites</v>
          </cell>
          <cell r="L2230">
            <v>0</v>
          </cell>
          <cell r="M2230">
            <v>0</v>
          </cell>
          <cell r="N2230">
            <v>0</v>
          </cell>
          <cell r="O2230">
            <v>0</v>
          </cell>
          <cell r="P2230">
            <v>0</v>
          </cell>
          <cell r="Q2230">
            <v>0</v>
          </cell>
          <cell r="R2230">
            <v>0</v>
          </cell>
        </row>
        <row r="2231">
          <cell r="A2231">
            <v>87</v>
          </cell>
          <cell r="B2231">
            <v>2017</v>
          </cell>
          <cell r="C2231">
            <v>8300</v>
          </cell>
          <cell r="D2231">
            <v>3</v>
          </cell>
          <cell r="E2231">
            <v>5</v>
          </cell>
          <cell r="F2231">
            <v>1</v>
          </cell>
          <cell r="G2231">
            <v>3000</v>
          </cell>
          <cell r="H2231">
            <v>3100</v>
          </cell>
          <cell r="I2231">
            <v>316</v>
          </cell>
          <cell r="J2231">
            <v>1</v>
          </cell>
          <cell r="K2231" t="str">
            <v xml:space="preserve">Red de telecomunicaciones </v>
          </cell>
          <cell r="L2231">
            <v>0</v>
          </cell>
          <cell r="M2231">
            <v>0</v>
          </cell>
          <cell r="N2231">
            <v>0</v>
          </cell>
          <cell r="O2231">
            <v>0</v>
          </cell>
          <cell r="P2231">
            <v>0</v>
          </cell>
          <cell r="Q2231">
            <v>0</v>
          </cell>
          <cell r="R2231">
            <v>0</v>
          </cell>
          <cell r="S2231" t="str">
            <v>Servicio</v>
          </cell>
          <cell r="V2231" t="str">
            <v>FC</v>
          </cell>
        </row>
        <row r="2232">
          <cell r="A2232">
            <v>88</v>
          </cell>
          <cell r="B2232">
            <v>2017</v>
          </cell>
          <cell r="C2232">
            <v>8300</v>
          </cell>
          <cell r="D2232">
            <v>3</v>
          </cell>
          <cell r="E2232">
            <v>5</v>
          </cell>
          <cell r="F2232">
            <v>1</v>
          </cell>
          <cell r="G2232">
            <v>3000</v>
          </cell>
          <cell r="H2232">
            <v>3100</v>
          </cell>
          <cell r="I2232">
            <v>316</v>
          </cell>
          <cell r="J2232">
            <v>2</v>
          </cell>
          <cell r="K2232" t="str">
            <v>Servicios de radiolocalización o sistema de comunicación personal</v>
          </cell>
          <cell r="L2232">
            <v>0</v>
          </cell>
          <cell r="M2232">
            <v>0</v>
          </cell>
          <cell r="N2232">
            <v>0</v>
          </cell>
          <cell r="O2232">
            <v>0</v>
          </cell>
          <cell r="P2232">
            <v>0</v>
          </cell>
          <cell r="Q2232">
            <v>0</v>
          </cell>
          <cell r="R2232">
            <v>0</v>
          </cell>
          <cell r="S2232" t="str">
            <v>Servicio</v>
          </cell>
          <cell r="V2232" t="str">
            <v>FC</v>
          </cell>
        </row>
        <row r="2233">
          <cell r="A2233">
            <v>89</v>
          </cell>
          <cell r="B2233">
            <v>2017</v>
          </cell>
          <cell r="C2233">
            <v>8300</v>
          </cell>
          <cell r="D2233">
            <v>3</v>
          </cell>
          <cell r="E2233">
            <v>5</v>
          </cell>
          <cell r="F2233">
            <v>1</v>
          </cell>
          <cell r="G2233">
            <v>3000</v>
          </cell>
          <cell r="H2233">
            <v>3100</v>
          </cell>
          <cell r="I2233">
            <v>317</v>
          </cell>
          <cell r="K2233" t="str">
            <v>Servicios de acceso de Internet, redes y procesamiento de información</v>
          </cell>
          <cell r="L2233">
            <v>0</v>
          </cell>
          <cell r="M2233">
            <v>0</v>
          </cell>
          <cell r="N2233">
            <v>0</v>
          </cell>
          <cell r="O2233">
            <v>0</v>
          </cell>
          <cell r="P2233">
            <v>0</v>
          </cell>
          <cell r="Q2233">
            <v>0</v>
          </cell>
          <cell r="R2233">
            <v>0</v>
          </cell>
        </row>
        <row r="2234">
          <cell r="A2234">
            <v>90</v>
          </cell>
          <cell r="B2234">
            <v>2017</v>
          </cell>
          <cell r="C2234">
            <v>8300</v>
          </cell>
          <cell r="D2234">
            <v>3</v>
          </cell>
          <cell r="E2234">
            <v>5</v>
          </cell>
          <cell r="F2234">
            <v>1</v>
          </cell>
          <cell r="G2234">
            <v>3000</v>
          </cell>
          <cell r="H2234">
            <v>3100</v>
          </cell>
          <cell r="I2234">
            <v>317</v>
          </cell>
          <cell r="J2234">
            <v>1</v>
          </cell>
          <cell r="K2234" t="str">
            <v>Servicios de conducción de señales analógicas y digitales</v>
          </cell>
          <cell r="L2234">
            <v>0</v>
          </cell>
          <cell r="M2234">
            <v>0</v>
          </cell>
          <cell r="N2234">
            <v>0</v>
          </cell>
          <cell r="O2234">
            <v>0</v>
          </cell>
          <cell r="P2234">
            <v>0</v>
          </cell>
          <cell r="Q2234">
            <v>0</v>
          </cell>
          <cell r="R2234">
            <v>0</v>
          </cell>
          <cell r="S2234" t="str">
            <v>Servicio</v>
          </cell>
          <cell r="V2234" t="str">
            <v>FC</v>
          </cell>
        </row>
        <row r="2235">
          <cell r="A2235">
            <v>91</v>
          </cell>
          <cell r="B2235">
            <v>2017</v>
          </cell>
          <cell r="C2235">
            <v>8300</v>
          </cell>
          <cell r="D2235">
            <v>3</v>
          </cell>
          <cell r="E2235">
            <v>5</v>
          </cell>
          <cell r="F2235">
            <v>1</v>
          </cell>
          <cell r="G2235">
            <v>3000</v>
          </cell>
          <cell r="H2235">
            <v>3300</v>
          </cell>
          <cell r="K2235" t="str">
            <v>Servicios Profesionales, Científicos, Técnicos y Otros Servicios</v>
          </cell>
          <cell r="L2235">
            <v>0</v>
          </cell>
          <cell r="M2235">
            <v>0</v>
          </cell>
          <cell r="N2235">
            <v>0</v>
          </cell>
          <cell r="O2235">
            <v>0</v>
          </cell>
          <cell r="P2235">
            <v>0</v>
          </cell>
          <cell r="Q2235">
            <v>0</v>
          </cell>
          <cell r="R2235">
            <v>0</v>
          </cell>
        </row>
        <row r="2236">
          <cell r="A2236">
            <v>92</v>
          </cell>
          <cell r="B2236">
            <v>2017</v>
          </cell>
          <cell r="C2236">
            <v>8300</v>
          </cell>
          <cell r="D2236">
            <v>3</v>
          </cell>
          <cell r="E2236">
            <v>5</v>
          </cell>
          <cell r="F2236">
            <v>1</v>
          </cell>
          <cell r="G2236">
            <v>3000</v>
          </cell>
          <cell r="H2236">
            <v>3300</v>
          </cell>
          <cell r="I2236">
            <v>333</v>
          </cell>
          <cell r="K2236" t="str">
            <v>Servicios de consultoría administrativa, procesos, técnica y en tecnologías de la información</v>
          </cell>
          <cell r="L2236">
            <v>0</v>
          </cell>
          <cell r="M2236">
            <v>0</v>
          </cell>
          <cell r="N2236">
            <v>0</v>
          </cell>
          <cell r="O2236">
            <v>0</v>
          </cell>
          <cell r="P2236">
            <v>0</v>
          </cell>
          <cell r="Q2236">
            <v>0</v>
          </cell>
          <cell r="R2236">
            <v>0</v>
          </cell>
        </row>
        <row r="2237">
          <cell r="A2237">
            <v>93</v>
          </cell>
          <cell r="B2237">
            <v>2017</v>
          </cell>
          <cell r="C2237">
            <v>8300</v>
          </cell>
          <cell r="D2237">
            <v>3</v>
          </cell>
          <cell r="E2237">
            <v>5</v>
          </cell>
          <cell r="F2237">
            <v>1</v>
          </cell>
          <cell r="G2237">
            <v>3000</v>
          </cell>
          <cell r="H2237">
            <v>3300</v>
          </cell>
          <cell r="I2237">
            <v>333</v>
          </cell>
          <cell r="J2237">
            <v>1</v>
          </cell>
          <cell r="K2237" t="str">
            <v>Servicios de informática</v>
          </cell>
          <cell r="L2237">
            <v>0</v>
          </cell>
          <cell r="M2237">
            <v>0</v>
          </cell>
          <cell r="N2237">
            <v>0</v>
          </cell>
          <cell r="O2237">
            <v>0</v>
          </cell>
          <cell r="P2237">
            <v>0</v>
          </cell>
          <cell r="Q2237">
            <v>0</v>
          </cell>
          <cell r="R2237">
            <v>0</v>
          </cell>
          <cell r="S2237" t="str">
            <v>Servicio</v>
          </cell>
          <cell r="V2237" t="str">
            <v>AE</v>
          </cell>
        </row>
        <row r="2238">
          <cell r="A2238">
            <v>94</v>
          </cell>
          <cell r="B2238">
            <v>2017</v>
          </cell>
          <cell r="C2238">
            <v>8327</v>
          </cell>
          <cell r="D2238">
            <v>3</v>
          </cell>
          <cell r="E2238">
            <v>5</v>
          </cell>
          <cell r="F2238">
            <v>1</v>
          </cell>
          <cell r="G2238">
            <v>3000</v>
          </cell>
          <cell r="H2238">
            <v>3300</v>
          </cell>
          <cell r="K2238" t="str">
            <v>Servicios de Investigación científica y desarrollo</v>
          </cell>
          <cell r="L2238">
            <v>0</v>
          </cell>
          <cell r="M2238">
            <v>0</v>
          </cell>
          <cell r="N2238">
            <v>0</v>
          </cell>
          <cell r="O2238">
            <v>650000</v>
          </cell>
          <cell r="P2238">
            <v>0</v>
          </cell>
          <cell r="Q2238">
            <v>650000</v>
          </cell>
          <cell r="R2238">
            <v>650000</v>
          </cell>
        </row>
        <row r="2239">
          <cell r="A2239">
            <v>95</v>
          </cell>
          <cell r="B2239">
            <v>2017</v>
          </cell>
          <cell r="C2239">
            <v>8327</v>
          </cell>
          <cell r="D2239">
            <v>3</v>
          </cell>
          <cell r="E2239">
            <v>5</v>
          </cell>
          <cell r="F2239">
            <v>1</v>
          </cell>
          <cell r="G2239">
            <v>3000</v>
          </cell>
          <cell r="H2239">
            <v>3300</v>
          </cell>
          <cell r="I2239">
            <v>335</v>
          </cell>
          <cell r="K2239" t="str">
            <v>Servicios de Investigación científica y desarrollo</v>
          </cell>
          <cell r="L2239">
            <v>0</v>
          </cell>
          <cell r="M2239">
            <v>0</v>
          </cell>
          <cell r="N2239">
            <v>0</v>
          </cell>
          <cell r="O2239">
            <v>650000</v>
          </cell>
          <cell r="P2239">
            <v>0</v>
          </cell>
          <cell r="Q2239">
            <v>650000</v>
          </cell>
          <cell r="R2239">
            <v>650000</v>
          </cell>
        </row>
        <row r="2240">
          <cell r="A2240">
            <v>96</v>
          </cell>
          <cell r="B2240">
            <v>2017</v>
          </cell>
          <cell r="C2240">
            <v>8327</v>
          </cell>
          <cell r="D2240">
            <v>3</v>
          </cell>
          <cell r="E2240">
            <v>5</v>
          </cell>
          <cell r="F2240">
            <v>1</v>
          </cell>
          <cell r="G2240">
            <v>3000</v>
          </cell>
          <cell r="H2240">
            <v>3300</v>
          </cell>
          <cell r="I2240">
            <v>335</v>
          </cell>
          <cell r="J2240">
            <v>1</v>
          </cell>
          <cell r="K2240" t="str">
            <v>Desarrollo del Programa de atención de adicciones, aplicar a 1 Generación el programa de adicciones</v>
          </cell>
          <cell r="L2240">
            <v>0</v>
          </cell>
          <cell r="M2240">
            <v>0</v>
          </cell>
          <cell r="N2240">
            <v>0</v>
          </cell>
          <cell r="O2240">
            <v>650000</v>
          </cell>
          <cell r="P2240">
            <v>0</v>
          </cell>
          <cell r="Q2240">
            <v>650000</v>
          </cell>
          <cell r="R2240">
            <v>650000</v>
          </cell>
          <cell r="S2240" t="str">
            <v>Servicio</v>
          </cell>
          <cell r="T2240">
            <v>1</v>
          </cell>
          <cell r="U2240">
            <v>25</v>
          </cell>
          <cell r="V2240" t="str">
            <v>AE</v>
          </cell>
        </row>
        <row r="2241">
          <cell r="A2241">
            <v>97</v>
          </cell>
          <cell r="B2241">
            <v>2017</v>
          </cell>
          <cell r="C2241">
            <v>8300</v>
          </cell>
          <cell r="D2241">
            <v>3</v>
          </cell>
          <cell r="E2241">
            <v>5</v>
          </cell>
          <cell r="F2241">
            <v>1</v>
          </cell>
          <cell r="G2241">
            <v>3000</v>
          </cell>
          <cell r="H2241">
            <v>3500</v>
          </cell>
          <cell r="K2241" t="str">
            <v>Servicios de Instalación, Reparación, Mantenimiento y Conservación</v>
          </cell>
          <cell r="L2241">
            <v>0</v>
          </cell>
          <cell r="M2241">
            <v>0</v>
          </cell>
          <cell r="N2241">
            <v>0</v>
          </cell>
          <cell r="O2241">
            <v>0</v>
          </cell>
          <cell r="P2241">
            <v>0</v>
          </cell>
          <cell r="Q2241">
            <v>0</v>
          </cell>
          <cell r="R2241">
            <v>0</v>
          </cell>
        </row>
        <row r="2242">
          <cell r="A2242">
            <v>98</v>
          </cell>
          <cell r="B2242">
            <v>2017</v>
          </cell>
          <cell r="C2242">
            <v>8300</v>
          </cell>
          <cell r="D2242">
            <v>3</v>
          </cell>
          <cell r="E2242">
            <v>5</v>
          </cell>
          <cell r="F2242">
            <v>1</v>
          </cell>
          <cell r="G2242">
            <v>3000</v>
          </cell>
          <cell r="H2242">
            <v>3500</v>
          </cell>
          <cell r="I2242">
            <v>355</v>
          </cell>
          <cell r="K2242" t="str">
            <v>Reparación y mantenimiento de equipo de transporte</v>
          </cell>
          <cell r="L2242">
            <v>0</v>
          </cell>
          <cell r="M2242">
            <v>0</v>
          </cell>
          <cell r="N2242">
            <v>0</v>
          </cell>
          <cell r="O2242">
            <v>0</v>
          </cell>
          <cell r="P2242">
            <v>0</v>
          </cell>
          <cell r="Q2242">
            <v>0</v>
          </cell>
          <cell r="R2242">
            <v>0</v>
          </cell>
        </row>
        <row r="2243">
          <cell r="A2243">
            <v>99</v>
          </cell>
          <cell r="B2243">
            <v>2017</v>
          </cell>
          <cell r="C2243">
            <v>8300</v>
          </cell>
          <cell r="D2243">
            <v>3</v>
          </cell>
          <cell r="E2243">
            <v>5</v>
          </cell>
          <cell r="F2243">
            <v>1</v>
          </cell>
          <cell r="G2243">
            <v>3000</v>
          </cell>
          <cell r="H2243">
            <v>3500</v>
          </cell>
          <cell r="I2243">
            <v>355</v>
          </cell>
          <cell r="J2243">
            <v>1</v>
          </cell>
          <cell r="K2243" t="str">
            <v>Mantenimiento y conservación de vehículos terrestres</v>
          </cell>
          <cell r="L2243">
            <v>0</v>
          </cell>
          <cell r="M2243">
            <v>0</v>
          </cell>
          <cell r="N2243">
            <v>0</v>
          </cell>
          <cell r="O2243">
            <v>0</v>
          </cell>
          <cell r="P2243">
            <v>0</v>
          </cell>
          <cell r="Q2243">
            <v>0</v>
          </cell>
          <cell r="R2243">
            <v>0</v>
          </cell>
          <cell r="S2243" t="str">
            <v>Servicio</v>
          </cell>
          <cell r="V2243" t="str">
            <v>AE</v>
          </cell>
        </row>
        <row r="2244">
          <cell r="A2244">
            <v>100</v>
          </cell>
          <cell r="B2244">
            <v>2017</v>
          </cell>
          <cell r="C2244">
            <v>8300</v>
          </cell>
          <cell r="D2244">
            <v>3</v>
          </cell>
          <cell r="E2244">
            <v>5</v>
          </cell>
          <cell r="F2244">
            <v>1</v>
          </cell>
          <cell r="G2244">
            <v>3000</v>
          </cell>
          <cell r="H2244">
            <v>3500</v>
          </cell>
          <cell r="I2244">
            <v>356</v>
          </cell>
          <cell r="K2244" t="str">
            <v>Reparación y Mantenimiento de Equipo de Defensa y Seguridad</v>
          </cell>
          <cell r="L2244">
            <v>0</v>
          </cell>
          <cell r="M2244">
            <v>0</v>
          </cell>
          <cell r="N2244">
            <v>0</v>
          </cell>
          <cell r="O2244">
            <v>0</v>
          </cell>
          <cell r="P2244">
            <v>0</v>
          </cell>
          <cell r="Q2244">
            <v>0</v>
          </cell>
          <cell r="R2244">
            <v>0</v>
          </cell>
        </row>
        <row r="2245">
          <cell r="A2245">
            <v>101</v>
          </cell>
          <cell r="B2245">
            <v>2017</v>
          </cell>
          <cell r="C2245">
            <v>8300</v>
          </cell>
          <cell r="D2245">
            <v>3</v>
          </cell>
          <cell r="E2245">
            <v>5</v>
          </cell>
          <cell r="F2245">
            <v>1</v>
          </cell>
          <cell r="G2245">
            <v>3000</v>
          </cell>
          <cell r="H2245">
            <v>3500</v>
          </cell>
          <cell r="I2245">
            <v>356</v>
          </cell>
          <cell r="J2245">
            <v>1</v>
          </cell>
          <cell r="K2245" t="str">
            <v>Póliza de mantenimiento Inhibidores</v>
          </cell>
          <cell r="L2245">
            <v>0</v>
          </cell>
          <cell r="M2245">
            <v>0</v>
          </cell>
          <cell r="N2245">
            <v>0</v>
          </cell>
          <cell r="O2245">
            <v>0</v>
          </cell>
          <cell r="P2245">
            <v>0</v>
          </cell>
          <cell r="Q2245">
            <v>0</v>
          </cell>
          <cell r="R2245">
            <v>0</v>
          </cell>
          <cell r="S2245" t="str">
            <v>Servicio</v>
          </cell>
          <cell r="V2245" t="str">
            <v>AE</v>
          </cell>
        </row>
        <row r="2246">
          <cell r="A2246">
            <v>102</v>
          </cell>
          <cell r="B2246">
            <v>2017</v>
          </cell>
          <cell r="C2246">
            <v>8300</v>
          </cell>
          <cell r="D2246">
            <v>3</v>
          </cell>
          <cell r="E2246">
            <v>5</v>
          </cell>
          <cell r="F2246">
            <v>1</v>
          </cell>
          <cell r="G2246">
            <v>3000</v>
          </cell>
          <cell r="H2246">
            <v>3500</v>
          </cell>
          <cell r="I2246">
            <v>357</v>
          </cell>
          <cell r="K2246" t="str">
            <v>Instalación, reparación y mantenimiento de maquinaria, otros equipos y herramientas</v>
          </cell>
          <cell r="L2246">
            <v>0</v>
          </cell>
          <cell r="M2246">
            <v>0</v>
          </cell>
          <cell r="N2246">
            <v>0</v>
          </cell>
          <cell r="O2246">
            <v>0</v>
          </cell>
          <cell r="P2246">
            <v>0</v>
          </cell>
          <cell r="Q2246">
            <v>0</v>
          </cell>
          <cell r="R2246">
            <v>0</v>
          </cell>
        </row>
        <row r="2247">
          <cell r="A2247">
            <v>103</v>
          </cell>
          <cell r="B2247">
            <v>2017</v>
          </cell>
          <cell r="C2247">
            <v>8300</v>
          </cell>
          <cell r="D2247">
            <v>3</v>
          </cell>
          <cell r="E2247">
            <v>5</v>
          </cell>
          <cell r="F2247">
            <v>1</v>
          </cell>
          <cell r="G2247">
            <v>3000</v>
          </cell>
          <cell r="H2247">
            <v>3500</v>
          </cell>
          <cell r="I2247">
            <v>357</v>
          </cell>
          <cell r="J2247">
            <v>1</v>
          </cell>
          <cell r="K2247" t="str">
            <v>Mantenimiento y conservación de maquinaria y equipo</v>
          </cell>
          <cell r="L2247">
            <v>0</v>
          </cell>
          <cell r="M2247">
            <v>0</v>
          </cell>
          <cell r="N2247">
            <v>0</v>
          </cell>
          <cell r="O2247">
            <v>0</v>
          </cell>
          <cell r="P2247">
            <v>0</v>
          </cell>
          <cell r="Q2247">
            <v>0</v>
          </cell>
          <cell r="R2247">
            <v>0</v>
          </cell>
          <cell r="S2247" t="str">
            <v>Póliza</v>
          </cell>
          <cell r="V2247" t="str">
            <v>AE</v>
          </cell>
        </row>
        <row r="2248">
          <cell r="A2248">
            <v>104</v>
          </cell>
          <cell r="B2248">
            <v>2017</v>
          </cell>
          <cell r="C2248">
            <v>8300</v>
          </cell>
          <cell r="D2248">
            <v>3</v>
          </cell>
          <cell r="E2248">
            <v>5</v>
          </cell>
          <cell r="F2248">
            <v>1</v>
          </cell>
          <cell r="G2248">
            <v>5000</v>
          </cell>
          <cell r="K2248" t="str">
            <v>BIENES MUEBLES, INMUEBLES E INTANGIBLES</v>
          </cell>
          <cell r="L2248">
            <v>5100556.2</v>
          </cell>
          <cell r="M2248">
            <v>0</v>
          </cell>
          <cell r="N2248">
            <v>5100556.2</v>
          </cell>
          <cell r="O2248">
            <v>4500</v>
          </cell>
          <cell r="P2248">
            <v>0</v>
          </cell>
          <cell r="Q2248">
            <v>4500</v>
          </cell>
          <cell r="R2248">
            <v>5105056.2</v>
          </cell>
        </row>
        <row r="2249">
          <cell r="A2249">
            <v>105</v>
          </cell>
          <cell r="B2249">
            <v>2017</v>
          </cell>
          <cell r="C2249">
            <v>8300</v>
          </cell>
          <cell r="D2249">
            <v>3</v>
          </cell>
          <cell r="E2249">
            <v>5</v>
          </cell>
          <cell r="F2249">
            <v>1</v>
          </cell>
          <cell r="G2249">
            <v>5000</v>
          </cell>
          <cell r="H2249">
            <v>5100</v>
          </cell>
          <cell r="K2249" t="str">
            <v>Mobiliario y Equipo de Administración</v>
          </cell>
          <cell r="L2249">
            <v>1559679.45</v>
          </cell>
          <cell r="M2249">
            <v>0</v>
          </cell>
          <cell r="N2249">
            <v>1559679.45</v>
          </cell>
          <cell r="O2249">
            <v>4500</v>
          </cell>
          <cell r="P2249">
            <v>0</v>
          </cell>
          <cell r="Q2249">
            <v>4500</v>
          </cell>
          <cell r="R2249">
            <v>1564179.45</v>
          </cell>
        </row>
        <row r="2250">
          <cell r="A2250">
            <v>106</v>
          </cell>
          <cell r="B2250">
            <v>2017</v>
          </cell>
          <cell r="C2250">
            <v>8300</v>
          </cell>
          <cell r="D2250">
            <v>3</v>
          </cell>
          <cell r="E2250">
            <v>5</v>
          </cell>
          <cell r="F2250">
            <v>1</v>
          </cell>
          <cell r="G2250">
            <v>5000</v>
          </cell>
          <cell r="H2250">
            <v>5100</v>
          </cell>
          <cell r="I2250">
            <v>511</v>
          </cell>
          <cell r="K2250" t="str">
            <v>Muebles de oficina y estantería</v>
          </cell>
          <cell r="L2250">
            <v>288101.25</v>
          </cell>
          <cell r="M2250">
            <v>0</v>
          </cell>
          <cell r="N2250">
            <v>288101.25</v>
          </cell>
          <cell r="O2250">
            <v>0</v>
          </cell>
          <cell r="P2250">
            <v>0</v>
          </cell>
          <cell r="Q2250">
            <v>0</v>
          </cell>
          <cell r="R2250">
            <v>288101.25</v>
          </cell>
        </row>
        <row r="2251">
          <cell r="A2251">
            <v>107</v>
          </cell>
          <cell r="B2251">
            <v>2017</v>
          </cell>
          <cell r="C2251">
            <v>8300</v>
          </cell>
          <cell r="D2251">
            <v>3</v>
          </cell>
          <cell r="E2251">
            <v>5</v>
          </cell>
          <cell r="F2251">
            <v>1</v>
          </cell>
          <cell r="G2251">
            <v>5000</v>
          </cell>
          <cell r="H2251">
            <v>5100</v>
          </cell>
          <cell r="I2251">
            <v>511</v>
          </cell>
          <cell r="J2251">
            <v>1</v>
          </cell>
          <cell r="K2251" t="str">
            <v xml:space="preserve">Anaquel </v>
          </cell>
          <cell r="L2251">
            <v>47250</v>
          </cell>
          <cell r="M2251">
            <v>0</v>
          </cell>
          <cell r="N2251">
            <v>47250</v>
          </cell>
          <cell r="P2251">
            <v>0</v>
          </cell>
          <cell r="Q2251">
            <v>0</v>
          </cell>
          <cell r="R2251">
            <v>47250</v>
          </cell>
          <cell r="S2251" t="str">
            <v>Pieza</v>
          </cell>
          <cell r="T2251">
            <v>35</v>
          </cell>
          <cell r="V2251" t="str">
            <v>FC</v>
          </cell>
        </row>
        <row r="2252">
          <cell r="A2252">
            <v>108</v>
          </cell>
          <cell r="B2252">
            <v>2017</v>
          </cell>
          <cell r="C2252">
            <v>8300</v>
          </cell>
          <cell r="D2252">
            <v>3</v>
          </cell>
          <cell r="E2252">
            <v>5</v>
          </cell>
          <cell r="F2252">
            <v>1</v>
          </cell>
          <cell r="G2252">
            <v>5000</v>
          </cell>
          <cell r="H2252">
            <v>5100</v>
          </cell>
          <cell r="I2252">
            <v>511</v>
          </cell>
          <cell r="J2252">
            <v>2</v>
          </cell>
          <cell r="K2252" t="str">
            <v xml:space="preserve">Archivero </v>
          </cell>
          <cell r="L2252">
            <v>103320</v>
          </cell>
          <cell r="M2252">
            <v>0</v>
          </cell>
          <cell r="N2252">
            <v>103320</v>
          </cell>
          <cell r="P2252">
            <v>0</v>
          </cell>
          <cell r="Q2252">
            <v>0</v>
          </cell>
          <cell r="R2252">
            <v>103320</v>
          </cell>
          <cell r="S2252" t="str">
            <v>Pieza</v>
          </cell>
          <cell r="T2252">
            <v>20</v>
          </cell>
          <cell r="V2252" t="str">
            <v>FC</v>
          </cell>
        </row>
        <row r="2253">
          <cell r="A2253">
            <v>109</v>
          </cell>
          <cell r="B2253">
            <v>2017</v>
          </cell>
          <cell r="C2253">
            <v>8300</v>
          </cell>
          <cell r="D2253">
            <v>3</v>
          </cell>
          <cell r="E2253">
            <v>5</v>
          </cell>
          <cell r="F2253">
            <v>1</v>
          </cell>
          <cell r="G2253">
            <v>5000</v>
          </cell>
          <cell r="H2253">
            <v>5100</v>
          </cell>
          <cell r="I2253">
            <v>511</v>
          </cell>
          <cell r="J2253">
            <v>3</v>
          </cell>
          <cell r="K2253" t="str">
            <v xml:space="preserve">Banca </v>
          </cell>
          <cell r="M2253">
            <v>0</v>
          </cell>
          <cell r="N2253">
            <v>0</v>
          </cell>
          <cell r="P2253">
            <v>0</v>
          </cell>
          <cell r="Q2253">
            <v>0</v>
          </cell>
          <cell r="R2253">
            <v>0</v>
          </cell>
          <cell r="S2253" t="str">
            <v>Pieza</v>
          </cell>
          <cell r="V2253" t="str">
            <v>FC</v>
          </cell>
        </row>
        <row r="2254">
          <cell r="A2254">
            <v>110</v>
          </cell>
          <cell r="B2254">
            <v>2017</v>
          </cell>
          <cell r="C2254">
            <v>8300</v>
          </cell>
          <cell r="D2254">
            <v>3</v>
          </cell>
          <cell r="E2254">
            <v>5</v>
          </cell>
          <cell r="F2254">
            <v>1</v>
          </cell>
          <cell r="G2254">
            <v>5000</v>
          </cell>
          <cell r="H2254">
            <v>5100</v>
          </cell>
          <cell r="I2254">
            <v>511</v>
          </cell>
          <cell r="J2254">
            <v>4</v>
          </cell>
          <cell r="K2254" t="str">
            <v xml:space="preserve">Banco </v>
          </cell>
          <cell r="M2254">
            <v>0</v>
          </cell>
          <cell r="N2254">
            <v>0</v>
          </cell>
          <cell r="P2254">
            <v>0</v>
          </cell>
          <cell r="Q2254">
            <v>0</v>
          </cell>
          <cell r="R2254">
            <v>0</v>
          </cell>
          <cell r="S2254" t="str">
            <v>Pieza</v>
          </cell>
          <cell r="V2254" t="str">
            <v>FC</v>
          </cell>
        </row>
        <row r="2255">
          <cell r="A2255">
            <v>111</v>
          </cell>
          <cell r="B2255">
            <v>2017</v>
          </cell>
          <cell r="C2255">
            <v>8300</v>
          </cell>
          <cell r="D2255">
            <v>3</v>
          </cell>
          <cell r="E2255">
            <v>5</v>
          </cell>
          <cell r="F2255">
            <v>1</v>
          </cell>
          <cell r="G2255">
            <v>5000</v>
          </cell>
          <cell r="H2255">
            <v>5100</v>
          </cell>
          <cell r="I2255">
            <v>511</v>
          </cell>
          <cell r="J2255">
            <v>5</v>
          </cell>
          <cell r="K2255" t="str">
            <v xml:space="preserve">Butaca </v>
          </cell>
          <cell r="M2255">
            <v>0</v>
          </cell>
          <cell r="N2255">
            <v>0</v>
          </cell>
          <cell r="P2255">
            <v>0</v>
          </cell>
          <cell r="Q2255">
            <v>0</v>
          </cell>
          <cell r="R2255">
            <v>0</v>
          </cell>
          <cell r="S2255" t="str">
            <v>Pieza</v>
          </cell>
          <cell r="V2255" t="str">
            <v>FC</v>
          </cell>
        </row>
        <row r="2256">
          <cell r="A2256">
            <v>112</v>
          </cell>
          <cell r="B2256">
            <v>2017</v>
          </cell>
          <cell r="C2256">
            <v>8300</v>
          </cell>
          <cell r="D2256">
            <v>3</v>
          </cell>
          <cell r="E2256">
            <v>5</v>
          </cell>
          <cell r="F2256">
            <v>1</v>
          </cell>
          <cell r="G2256">
            <v>5000</v>
          </cell>
          <cell r="H2256">
            <v>5100</v>
          </cell>
          <cell r="I2256">
            <v>511</v>
          </cell>
          <cell r="J2256">
            <v>6</v>
          </cell>
          <cell r="K2256" t="str">
            <v xml:space="preserve">Cajonera </v>
          </cell>
          <cell r="M2256">
            <v>0</v>
          </cell>
          <cell r="N2256">
            <v>0</v>
          </cell>
          <cell r="P2256">
            <v>0</v>
          </cell>
          <cell r="Q2256">
            <v>0</v>
          </cell>
          <cell r="R2256">
            <v>0</v>
          </cell>
          <cell r="S2256" t="str">
            <v>Pieza</v>
          </cell>
          <cell r="V2256" t="str">
            <v>FC</v>
          </cell>
        </row>
        <row r="2257">
          <cell r="A2257">
            <v>113</v>
          </cell>
          <cell r="B2257">
            <v>2017</v>
          </cell>
          <cell r="C2257">
            <v>8300</v>
          </cell>
          <cell r="D2257">
            <v>3</v>
          </cell>
          <cell r="E2257">
            <v>5</v>
          </cell>
          <cell r="F2257">
            <v>1</v>
          </cell>
          <cell r="G2257">
            <v>5000</v>
          </cell>
          <cell r="H2257">
            <v>5100</v>
          </cell>
          <cell r="I2257">
            <v>511</v>
          </cell>
          <cell r="J2257">
            <v>7</v>
          </cell>
          <cell r="K2257" t="str">
            <v xml:space="preserve">Credenza </v>
          </cell>
          <cell r="M2257">
            <v>0</v>
          </cell>
          <cell r="N2257">
            <v>0</v>
          </cell>
          <cell r="P2257">
            <v>0</v>
          </cell>
          <cell r="Q2257">
            <v>0</v>
          </cell>
          <cell r="R2257">
            <v>0</v>
          </cell>
          <cell r="S2257" t="str">
            <v>Pieza</v>
          </cell>
          <cell r="V2257" t="str">
            <v>FC</v>
          </cell>
        </row>
        <row r="2258">
          <cell r="A2258">
            <v>114</v>
          </cell>
          <cell r="B2258">
            <v>2017</v>
          </cell>
          <cell r="C2258">
            <v>8300</v>
          </cell>
          <cell r="D2258">
            <v>3</v>
          </cell>
          <cell r="E2258">
            <v>5</v>
          </cell>
          <cell r="F2258">
            <v>1</v>
          </cell>
          <cell r="G2258">
            <v>5000</v>
          </cell>
          <cell r="H2258">
            <v>5100</v>
          </cell>
          <cell r="I2258">
            <v>511</v>
          </cell>
          <cell r="J2258">
            <v>8</v>
          </cell>
          <cell r="K2258" t="str">
            <v xml:space="preserve">Escritorio </v>
          </cell>
          <cell r="L2258">
            <v>83531.25</v>
          </cell>
          <cell r="M2258">
            <v>0</v>
          </cell>
          <cell r="N2258">
            <v>83531.25</v>
          </cell>
          <cell r="P2258">
            <v>0</v>
          </cell>
          <cell r="Q2258">
            <v>0</v>
          </cell>
          <cell r="R2258">
            <v>83531.25</v>
          </cell>
          <cell r="S2258" t="str">
            <v>Pieza</v>
          </cell>
          <cell r="T2258">
            <v>15</v>
          </cell>
          <cell r="V2258" t="str">
            <v>FC</v>
          </cell>
        </row>
        <row r="2259">
          <cell r="A2259">
            <v>115</v>
          </cell>
          <cell r="B2259">
            <v>2017</v>
          </cell>
          <cell r="C2259">
            <v>8300</v>
          </cell>
          <cell r="D2259">
            <v>3</v>
          </cell>
          <cell r="E2259">
            <v>5</v>
          </cell>
          <cell r="F2259">
            <v>1</v>
          </cell>
          <cell r="G2259">
            <v>5000</v>
          </cell>
          <cell r="H2259">
            <v>5100</v>
          </cell>
          <cell r="I2259">
            <v>511</v>
          </cell>
          <cell r="J2259">
            <v>9</v>
          </cell>
          <cell r="K2259" t="str">
            <v>Escritorio Ejecutivo</v>
          </cell>
          <cell r="M2259">
            <v>0</v>
          </cell>
          <cell r="N2259">
            <v>0</v>
          </cell>
          <cell r="P2259">
            <v>0</v>
          </cell>
          <cell r="Q2259">
            <v>0</v>
          </cell>
          <cell r="R2259">
            <v>0</v>
          </cell>
          <cell r="S2259" t="str">
            <v>Pieza</v>
          </cell>
          <cell r="V2259" t="str">
            <v>FC</v>
          </cell>
        </row>
        <row r="2260">
          <cell r="A2260">
            <v>116</v>
          </cell>
          <cell r="B2260">
            <v>2017</v>
          </cell>
          <cell r="C2260">
            <v>8300</v>
          </cell>
          <cell r="D2260">
            <v>3</v>
          </cell>
          <cell r="E2260">
            <v>5</v>
          </cell>
          <cell r="F2260">
            <v>1</v>
          </cell>
          <cell r="G2260">
            <v>5000</v>
          </cell>
          <cell r="H2260">
            <v>5100</v>
          </cell>
          <cell r="I2260">
            <v>511</v>
          </cell>
          <cell r="J2260">
            <v>10</v>
          </cell>
          <cell r="K2260" t="str">
            <v xml:space="preserve">Estante </v>
          </cell>
          <cell r="M2260">
            <v>0</v>
          </cell>
          <cell r="N2260">
            <v>0</v>
          </cell>
          <cell r="P2260">
            <v>0</v>
          </cell>
          <cell r="Q2260">
            <v>0</v>
          </cell>
          <cell r="R2260">
            <v>0</v>
          </cell>
          <cell r="S2260" t="str">
            <v>Pieza</v>
          </cell>
          <cell r="V2260" t="str">
            <v>FC</v>
          </cell>
        </row>
        <row r="2261">
          <cell r="A2261">
            <v>117</v>
          </cell>
          <cell r="B2261">
            <v>2017</v>
          </cell>
          <cell r="C2261">
            <v>8300</v>
          </cell>
          <cell r="D2261">
            <v>3</v>
          </cell>
          <cell r="E2261">
            <v>5</v>
          </cell>
          <cell r="F2261">
            <v>1</v>
          </cell>
          <cell r="G2261">
            <v>5000</v>
          </cell>
          <cell r="H2261">
            <v>5100</v>
          </cell>
          <cell r="I2261">
            <v>511</v>
          </cell>
          <cell r="J2261">
            <v>11</v>
          </cell>
          <cell r="K2261" t="str">
            <v>Gabinete</v>
          </cell>
          <cell r="M2261">
            <v>0</v>
          </cell>
          <cell r="N2261">
            <v>0</v>
          </cell>
          <cell r="P2261">
            <v>0</v>
          </cell>
          <cell r="Q2261">
            <v>0</v>
          </cell>
          <cell r="R2261">
            <v>0</v>
          </cell>
          <cell r="S2261" t="str">
            <v>Pieza</v>
          </cell>
          <cell r="V2261" t="str">
            <v>FC</v>
          </cell>
        </row>
        <row r="2262">
          <cell r="A2262">
            <v>118</v>
          </cell>
          <cell r="B2262">
            <v>2017</v>
          </cell>
          <cell r="C2262">
            <v>8300</v>
          </cell>
          <cell r="D2262">
            <v>3</v>
          </cell>
          <cell r="E2262">
            <v>5</v>
          </cell>
          <cell r="F2262">
            <v>1</v>
          </cell>
          <cell r="G2262">
            <v>5000</v>
          </cell>
          <cell r="H2262">
            <v>5100</v>
          </cell>
          <cell r="I2262">
            <v>511</v>
          </cell>
          <cell r="J2262">
            <v>12</v>
          </cell>
          <cell r="K2262" t="str">
            <v>Lámpara</v>
          </cell>
          <cell r="M2262">
            <v>0</v>
          </cell>
          <cell r="N2262">
            <v>0</v>
          </cell>
          <cell r="P2262">
            <v>0</v>
          </cell>
          <cell r="Q2262">
            <v>0</v>
          </cell>
          <cell r="R2262">
            <v>0</v>
          </cell>
          <cell r="S2262" t="str">
            <v>Pieza</v>
          </cell>
          <cell r="V2262" t="str">
            <v>FC</v>
          </cell>
        </row>
        <row r="2263">
          <cell r="A2263">
            <v>119</v>
          </cell>
          <cell r="B2263">
            <v>2017</v>
          </cell>
          <cell r="C2263">
            <v>8300</v>
          </cell>
          <cell r="D2263">
            <v>3</v>
          </cell>
          <cell r="E2263">
            <v>5</v>
          </cell>
          <cell r="F2263">
            <v>1</v>
          </cell>
          <cell r="G2263">
            <v>5000</v>
          </cell>
          <cell r="H2263">
            <v>5100</v>
          </cell>
          <cell r="I2263">
            <v>511</v>
          </cell>
          <cell r="J2263">
            <v>13</v>
          </cell>
          <cell r="K2263" t="str">
            <v xml:space="preserve">Librero </v>
          </cell>
          <cell r="M2263">
            <v>0</v>
          </cell>
          <cell r="N2263">
            <v>0</v>
          </cell>
          <cell r="P2263">
            <v>0</v>
          </cell>
          <cell r="Q2263">
            <v>0</v>
          </cell>
          <cell r="R2263">
            <v>0</v>
          </cell>
          <cell r="S2263" t="str">
            <v>Pieza</v>
          </cell>
          <cell r="V2263" t="str">
            <v>FC</v>
          </cell>
        </row>
        <row r="2264">
          <cell r="A2264">
            <v>120</v>
          </cell>
          <cell r="B2264">
            <v>2017</v>
          </cell>
          <cell r="C2264">
            <v>8300</v>
          </cell>
          <cell r="D2264">
            <v>3</v>
          </cell>
          <cell r="E2264">
            <v>5</v>
          </cell>
          <cell r="F2264">
            <v>1</v>
          </cell>
          <cell r="G2264">
            <v>5000</v>
          </cell>
          <cell r="H2264">
            <v>5100</v>
          </cell>
          <cell r="I2264">
            <v>511</v>
          </cell>
          <cell r="J2264">
            <v>14</v>
          </cell>
          <cell r="K2264" t="str">
            <v>Locker</v>
          </cell>
          <cell r="M2264">
            <v>0</v>
          </cell>
          <cell r="N2264">
            <v>0</v>
          </cell>
          <cell r="P2264">
            <v>0</v>
          </cell>
          <cell r="Q2264">
            <v>0</v>
          </cell>
          <cell r="R2264">
            <v>0</v>
          </cell>
          <cell r="S2264" t="str">
            <v>Pieza</v>
          </cell>
          <cell r="V2264" t="str">
            <v>FC</v>
          </cell>
        </row>
        <row r="2265">
          <cell r="A2265">
            <v>121</v>
          </cell>
          <cell r="B2265">
            <v>2017</v>
          </cell>
          <cell r="C2265">
            <v>8300</v>
          </cell>
          <cell r="D2265">
            <v>3</v>
          </cell>
          <cell r="E2265">
            <v>5</v>
          </cell>
          <cell r="F2265">
            <v>1</v>
          </cell>
          <cell r="G2265">
            <v>5000</v>
          </cell>
          <cell r="H2265">
            <v>5100</v>
          </cell>
          <cell r="I2265">
            <v>511</v>
          </cell>
          <cell r="J2265">
            <v>15</v>
          </cell>
          <cell r="K2265" t="str">
            <v>Mesa</v>
          </cell>
          <cell r="M2265">
            <v>0</v>
          </cell>
          <cell r="N2265">
            <v>0</v>
          </cell>
          <cell r="P2265">
            <v>0</v>
          </cell>
          <cell r="Q2265">
            <v>0</v>
          </cell>
          <cell r="R2265">
            <v>0</v>
          </cell>
          <cell r="S2265" t="str">
            <v>Pieza</v>
          </cell>
          <cell r="V2265" t="str">
            <v>FC</v>
          </cell>
        </row>
        <row r="2266">
          <cell r="A2266">
            <v>122</v>
          </cell>
          <cell r="B2266">
            <v>2017</v>
          </cell>
          <cell r="C2266">
            <v>8300</v>
          </cell>
          <cell r="D2266">
            <v>3</v>
          </cell>
          <cell r="E2266">
            <v>5</v>
          </cell>
          <cell r="F2266">
            <v>1</v>
          </cell>
          <cell r="G2266">
            <v>5000</v>
          </cell>
          <cell r="H2266">
            <v>5100</v>
          </cell>
          <cell r="I2266">
            <v>511</v>
          </cell>
          <cell r="J2266">
            <v>16</v>
          </cell>
          <cell r="K2266" t="str">
            <v xml:space="preserve">Módulo </v>
          </cell>
          <cell r="M2266">
            <v>0</v>
          </cell>
          <cell r="N2266">
            <v>0</v>
          </cell>
          <cell r="P2266">
            <v>0</v>
          </cell>
          <cell r="Q2266">
            <v>0</v>
          </cell>
          <cell r="R2266">
            <v>0</v>
          </cell>
          <cell r="S2266" t="str">
            <v>Pieza</v>
          </cell>
          <cell r="V2266" t="str">
            <v>FC</v>
          </cell>
        </row>
        <row r="2267">
          <cell r="A2267">
            <v>123</v>
          </cell>
          <cell r="B2267">
            <v>2017</v>
          </cell>
          <cell r="C2267">
            <v>8300</v>
          </cell>
          <cell r="D2267">
            <v>3</v>
          </cell>
          <cell r="E2267">
            <v>5</v>
          </cell>
          <cell r="F2267">
            <v>1</v>
          </cell>
          <cell r="G2267">
            <v>5000</v>
          </cell>
          <cell r="H2267">
            <v>5100</v>
          </cell>
          <cell r="I2267">
            <v>511</v>
          </cell>
          <cell r="J2267">
            <v>17</v>
          </cell>
          <cell r="K2267" t="str">
            <v xml:space="preserve">Mueble para computadora   </v>
          </cell>
          <cell r="M2267">
            <v>0</v>
          </cell>
          <cell r="N2267">
            <v>0</v>
          </cell>
          <cell r="P2267">
            <v>0</v>
          </cell>
          <cell r="Q2267">
            <v>0</v>
          </cell>
          <cell r="R2267">
            <v>0</v>
          </cell>
          <cell r="S2267" t="str">
            <v>Pieza</v>
          </cell>
          <cell r="V2267" t="str">
            <v>FC</v>
          </cell>
        </row>
        <row r="2268">
          <cell r="A2268">
            <v>124</v>
          </cell>
          <cell r="B2268">
            <v>2017</v>
          </cell>
          <cell r="C2268">
            <v>8300</v>
          </cell>
          <cell r="D2268">
            <v>3</v>
          </cell>
          <cell r="E2268">
            <v>5</v>
          </cell>
          <cell r="F2268">
            <v>1</v>
          </cell>
          <cell r="G2268">
            <v>5000</v>
          </cell>
          <cell r="H2268">
            <v>5100</v>
          </cell>
          <cell r="I2268">
            <v>511</v>
          </cell>
          <cell r="J2268">
            <v>18</v>
          </cell>
          <cell r="K2268" t="str">
            <v>Sala</v>
          </cell>
          <cell r="M2268">
            <v>0</v>
          </cell>
          <cell r="N2268">
            <v>0</v>
          </cell>
          <cell r="P2268">
            <v>0</v>
          </cell>
          <cell r="Q2268">
            <v>0</v>
          </cell>
          <cell r="R2268">
            <v>0</v>
          </cell>
          <cell r="S2268" t="str">
            <v>Pieza</v>
          </cell>
          <cell r="V2268" t="str">
            <v>FC</v>
          </cell>
        </row>
        <row r="2269">
          <cell r="A2269">
            <v>125</v>
          </cell>
          <cell r="B2269">
            <v>2017</v>
          </cell>
          <cell r="C2269">
            <v>8300</v>
          </cell>
          <cell r="D2269">
            <v>3</v>
          </cell>
          <cell r="E2269">
            <v>5</v>
          </cell>
          <cell r="F2269">
            <v>1</v>
          </cell>
          <cell r="G2269">
            <v>5000</v>
          </cell>
          <cell r="H2269">
            <v>5100</v>
          </cell>
          <cell r="I2269">
            <v>511</v>
          </cell>
          <cell r="J2269">
            <v>19</v>
          </cell>
          <cell r="K2269" t="str">
            <v xml:space="preserve">Silla </v>
          </cell>
          <cell r="M2269">
            <v>0</v>
          </cell>
          <cell r="N2269">
            <v>0</v>
          </cell>
          <cell r="P2269">
            <v>0</v>
          </cell>
          <cell r="Q2269">
            <v>0</v>
          </cell>
          <cell r="R2269">
            <v>0</v>
          </cell>
          <cell r="S2269" t="str">
            <v>Pieza</v>
          </cell>
          <cell r="V2269" t="str">
            <v>FC</v>
          </cell>
        </row>
        <row r="2270">
          <cell r="A2270">
            <v>126</v>
          </cell>
          <cell r="B2270">
            <v>2017</v>
          </cell>
          <cell r="C2270">
            <v>8300</v>
          </cell>
          <cell r="D2270">
            <v>3</v>
          </cell>
          <cell r="E2270">
            <v>5</v>
          </cell>
          <cell r="F2270">
            <v>1</v>
          </cell>
          <cell r="G2270">
            <v>5000</v>
          </cell>
          <cell r="H2270">
            <v>5100</v>
          </cell>
          <cell r="I2270">
            <v>511</v>
          </cell>
          <cell r="J2270">
            <v>20</v>
          </cell>
          <cell r="K2270" t="str">
            <v>Silla con paleta de madera</v>
          </cell>
          <cell r="M2270">
            <v>0</v>
          </cell>
          <cell r="N2270">
            <v>0</v>
          </cell>
          <cell r="P2270">
            <v>0</v>
          </cell>
          <cell r="Q2270">
            <v>0</v>
          </cell>
          <cell r="R2270">
            <v>0</v>
          </cell>
          <cell r="S2270" t="str">
            <v>Pieza</v>
          </cell>
          <cell r="V2270" t="str">
            <v>FC</v>
          </cell>
        </row>
        <row r="2271">
          <cell r="A2271">
            <v>127</v>
          </cell>
          <cell r="B2271">
            <v>2017</v>
          </cell>
          <cell r="C2271">
            <v>8300</v>
          </cell>
          <cell r="D2271">
            <v>3</v>
          </cell>
          <cell r="E2271">
            <v>5</v>
          </cell>
          <cell r="F2271">
            <v>1</v>
          </cell>
          <cell r="G2271">
            <v>5000</v>
          </cell>
          <cell r="H2271">
            <v>5100</v>
          </cell>
          <cell r="I2271">
            <v>511</v>
          </cell>
          <cell r="J2271">
            <v>21</v>
          </cell>
          <cell r="K2271" t="str">
            <v>Sillón ejecutivo</v>
          </cell>
          <cell r="M2271">
            <v>0</v>
          </cell>
          <cell r="N2271">
            <v>0</v>
          </cell>
          <cell r="P2271">
            <v>0</v>
          </cell>
          <cell r="Q2271">
            <v>0</v>
          </cell>
          <cell r="R2271">
            <v>0</v>
          </cell>
          <cell r="S2271" t="str">
            <v>Pieza</v>
          </cell>
          <cell r="V2271" t="str">
            <v>FC</v>
          </cell>
        </row>
        <row r="2272">
          <cell r="A2272">
            <v>128</v>
          </cell>
          <cell r="B2272">
            <v>2017</v>
          </cell>
          <cell r="C2272">
            <v>8300</v>
          </cell>
          <cell r="D2272">
            <v>3</v>
          </cell>
          <cell r="E2272">
            <v>5</v>
          </cell>
          <cell r="F2272">
            <v>1</v>
          </cell>
          <cell r="G2272">
            <v>5000</v>
          </cell>
          <cell r="H2272">
            <v>5100</v>
          </cell>
          <cell r="I2272">
            <v>511</v>
          </cell>
          <cell r="J2272">
            <v>22</v>
          </cell>
          <cell r="K2272" t="str">
            <v>Sillón semiejecutivo</v>
          </cell>
          <cell r="L2272">
            <v>54000</v>
          </cell>
          <cell r="M2272">
            <v>0</v>
          </cell>
          <cell r="N2272">
            <v>54000</v>
          </cell>
          <cell r="P2272">
            <v>0</v>
          </cell>
          <cell r="Q2272">
            <v>0</v>
          </cell>
          <cell r="R2272">
            <v>54000</v>
          </cell>
          <cell r="S2272" t="str">
            <v>Pieza</v>
          </cell>
          <cell r="T2272">
            <v>15</v>
          </cell>
          <cell r="V2272" t="str">
            <v>FC</v>
          </cell>
        </row>
        <row r="2273">
          <cell r="A2273">
            <v>129</v>
          </cell>
          <cell r="B2273">
            <v>2017</v>
          </cell>
          <cell r="C2273">
            <v>8300</v>
          </cell>
          <cell r="D2273">
            <v>3</v>
          </cell>
          <cell r="E2273">
            <v>5</v>
          </cell>
          <cell r="F2273">
            <v>1</v>
          </cell>
          <cell r="G2273">
            <v>5000</v>
          </cell>
          <cell r="H2273">
            <v>5100</v>
          </cell>
          <cell r="I2273">
            <v>511</v>
          </cell>
          <cell r="J2273">
            <v>23</v>
          </cell>
          <cell r="K2273" t="str">
            <v>Sofá</v>
          </cell>
          <cell r="M2273">
            <v>0</v>
          </cell>
          <cell r="N2273">
            <v>0</v>
          </cell>
          <cell r="P2273">
            <v>0</v>
          </cell>
          <cell r="Q2273">
            <v>0</v>
          </cell>
          <cell r="R2273">
            <v>0</v>
          </cell>
          <cell r="S2273" t="str">
            <v>Pieza</v>
          </cell>
          <cell r="V2273" t="str">
            <v>FC</v>
          </cell>
        </row>
        <row r="2274">
          <cell r="A2274">
            <v>130</v>
          </cell>
          <cell r="B2274">
            <v>2017</v>
          </cell>
          <cell r="C2274">
            <v>8300</v>
          </cell>
          <cell r="D2274">
            <v>3</v>
          </cell>
          <cell r="E2274">
            <v>5</v>
          </cell>
          <cell r="F2274">
            <v>1</v>
          </cell>
          <cell r="G2274">
            <v>5000</v>
          </cell>
          <cell r="H2274">
            <v>5100</v>
          </cell>
          <cell r="I2274">
            <v>511</v>
          </cell>
          <cell r="J2274">
            <v>24</v>
          </cell>
          <cell r="K2274" t="str">
            <v xml:space="preserve">Vitrina </v>
          </cell>
          <cell r="M2274">
            <v>0</v>
          </cell>
          <cell r="N2274">
            <v>0</v>
          </cell>
          <cell r="P2274">
            <v>0</v>
          </cell>
          <cell r="Q2274">
            <v>0</v>
          </cell>
          <cell r="R2274">
            <v>0</v>
          </cell>
          <cell r="S2274" t="str">
            <v>Pieza</v>
          </cell>
          <cell r="V2274" t="str">
            <v>FC</v>
          </cell>
        </row>
        <row r="2275">
          <cell r="A2275">
            <v>131</v>
          </cell>
          <cell r="B2275">
            <v>2017</v>
          </cell>
          <cell r="C2275">
            <v>8300</v>
          </cell>
          <cell r="D2275">
            <v>3</v>
          </cell>
          <cell r="E2275">
            <v>5</v>
          </cell>
          <cell r="F2275">
            <v>1</v>
          </cell>
          <cell r="G2275">
            <v>5000</v>
          </cell>
          <cell r="H2275">
            <v>5100</v>
          </cell>
          <cell r="I2275">
            <v>512</v>
          </cell>
          <cell r="K2275" t="str">
            <v>Muebles, excepto de oficina y estantería</v>
          </cell>
          <cell r="L2275">
            <v>0</v>
          </cell>
          <cell r="M2275">
            <v>0</v>
          </cell>
          <cell r="N2275">
            <v>0</v>
          </cell>
          <cell r="O2275">
            <v>4500</v>
          </cell>
          <cell r="P2275">
            <v>0</v>
          </cell>
          <cell r="Q2275">
            <v>4500</v>
          </cell>
          <cell r="R2275">
            <v>4500</v>
          </cell>
        </row>
        <row r="2276">
          <cell r="A2276">
            <v>132</v>
          </cell>
          <cell r="B2276">
            <v>2017</v>
          </cell>
          <cell r="C2276">
            <v>8300</v>
          </cell>
          <cell r="D2276">
            <v>3</v>
          </cell>
          <cell r="E2276">
            <v>5</v>
          </cell>
          <cell r="F2276">
            <v>1</v>
          </cell>
          <cell r="G2276">
            <v>5000</v>
          </cell>
          <cell r="H2276">
            <v>5100</v>
          </cell>
          <cell r="I2276">
            <v>512</v>
          </cell>
          <cell r="J2276">
            <v>1</v>
          </cell>
          <cell r="K2276" t="str">
            <v xml:space="preserve">Buró </v>
          </cell>
          <cell r="L2276">
            <v>0</v>
          </cell>
          <cell r="M2276">
            <v>0</v>
          </cell>
          <cell r="N2276">
            <v>0</v>
          </cell>
          <cell r="O2276">
            <v>0</v>
          </cell>
          <cell r="P2276">
            <v>0</v>
          </cell>
          <cell r="Q2276">
            <v>0</v>
          </cell>
          <cell r="R2276">
            <v>0</v>
          </cell>
          <cell r="S2276" t="str">
            <v>Pieza</v>
          </cell>
          <cell r="V2276" t="str">
            <v>FC</v>
          </cell>
        </row>
        <row r="2277">
          <cell r="A2277">
            <v>133</v>
          </cell>
          <cell r="B2277">
            <v>2017</v>
          </cell>
          <cell r="C2277">
            <v>8300</v>
          </cell>
          <cell r="D2277">
            <v>3</v>
          </cell>
          <cell r="E2277">
            <v>5</v>
          </cell>
          <cell r="F2277">
            <v>1</v>
          </cell>
          <cell r="G2277">
            <v>5000</v>
          </cell>
          <cell r="H2277">
            <v>5100</v>
          </cell>
          <cell r="I2277">
            <v>512</v>
          </cell>
          <cell r="J2277">
            <v>2</v>
          </cell>
          <cell r="K2277" t="str">
            <v>Cama</v>
          </cell>
          <cell r="L2277">
            <v>0</v>
          </cell>
          <cell r="M2277">
            <v>0</v>
          </cell>
          <cell r="N2277">
            <v>0</v>
          </cell>
          <cell r="O2277">
            <v>0</v>
          </cell>
          <cell r="P2277">
            <v>0</v>
          </cell>
          <cell r="Q2277">
            <v>0</v>
          </cell>
          <cell r="R2277">
            <v>0</v>
          </cell>
          <cell r="S2277" t="str">
            <v>Pieza</v>
          </cell>
          <cell r="V2277" t="str">
            <v>FC</v>
          </cell>
        </row>
        <row r="2278">
          <cell r="A2278">
            <v>134</v>
          </cell>
          <cell r="B2278">
            <v>2017</v>
          </cell>
          <cell r="C2278">
            <v>8300</v>
          </cell>
          <cell r="D2278">
            <v>3</v>
          </cell>
          <cell r="E2278">
            <v>5</v>
          </cell>
          <cell r="F2278">
            <v>1</v>
          </cell>
          <cell r="G2278">
            <v>5000</v>
          </cell>
          <cell r="H2278">
            <v>5100</v>
          </cell>
          <cell r="I2278">
            <v>512</v>
          </cell>
          <cell r="J2278">
            <v>3</v>
          </cell>
          <cell r="K2278" t="str">
            <v xml:space="preserve">Diván </v>
          </cell>
          <cell r="L2278">
            <v>0</v>
          </cell>
          <cell r="M2278">
            <v>0</v>
          </cell>
          <cell r="N2278">
            <v>0</v>
          </cell>
          <cell r="O2278">
            <v>0</v>
          </cell>
          <cell r="P2278">
            <v>0</v>
          </cell>
          <cell r="Q2278">
            <v>0</v>
          </cell>
          <cell r="R2278">
            <v>0</v>
          </cell>
          <cell r="S2278" t="str">
            <v>Pieza</v>
          </cell>
          <cell r="V2278" t="str">
            <v>FC</v>
          </cell>
        </row>
        <row r="2279">
          <cell r="A2279">
            <v>135</v>
          </cell>
          <cell r="B2279">
            <v>2017</v>
          </cell>
          <cell r="C2279">
            <v>8300</v>
          </cell>
          <cell r="D2279">
            <v>3</v>
          </cell>
          <cell r="E2279">
            <v>5</v>
          </cell>
          <cell r="F2279">
            <v>1</v>
          </cell>
          <cell r="G2279">
            <v>5000</v>
          </cell>
          <cell r="H2279">
            <v>5100</v>
          </cell>
          <cell r="I2279">
            <v>512</v>
          </cell>
          <cell r="J2279">
            <v>4</v>
          </cell>
          <cell r="K2279" t="str">
            <v xml:space="preserve">Estante </v>
          </cell>
          <cell r="L2279">
            <v>0</v>
          </cell>
          <cell r="M2279">
            <v>0</v>
          </cell>
          <cell r="N2279">
            <v>0</v>
          </cell>
          <cell r="O2279">
            <v>0</v>
          </cell>
          <cell r="P2279">
            <v>0</v>
          </cell>
          <cell r="Q2279">
            <v>0</v>
          </cell>
          <cell r="R2279">
            <v>0</v>
          </cell>
          <cell r="S2279" t="str">
            <v>Pieza</v>
          </cell>
          <cell r="V2279" t="str">
            <v>FC</v>
          </cell>
        </row>
        <row r="2280">
          <cell r="A2280">
            <v>136</v>
          </cell>
          <cell r="B2280">
            <v>2017</v>
          </cell>
          <cell r="C2280">
            <v>8300</v>
          </cell>
          <cell r="D2280">
            <v>3</v>
          </cell>
          <cell r="E2280">
            <v>5</v>
          </cell>
          <cell r="F2280">
            <v>1</v>
          </cell>
          <cell r="G2280">
            <v>5000</v>
          </cell>
          <cell r="H2280">
            <v>5100</v>
          </cell>
          <cell r="I2280">
            <v>512</v>
          </cell>
          <cell r="J2280">
            <v>5</v>
          </cell>
          <cell r="K2280" t="str">
            <v xml:space="preserve">Litera </v>
          </cell>
          <cell r="L2280">
            <v>0</v>
          </cell>
          <cell r="M2280">
            <v>0</v>
          </cell>
          <cell r="N2280">
            <v>0</v>
          </cell>
          <cell r="O2280">
            <v>0</v>
          </cell>
          <cell r="P2280">
            <v>0</v>
          </cell>
          <cell r="Q2280">
            <v>0</v>
          </cell>
          <cell r="R2280">
            <v>0</v>
          </cell>
          <cell r="S2280" t="str">
            <v>Pieza</v>
          </cell>
          <cell r="V2280" t="str">
            <v>FC</v>
          </cell>
        </row>
        <row r="2281">
          <cell r="A2281">
            <v>137</v>
          </cell>
          <cell r="B2281">
            <v>2017</v>
          </cell>
          <cell r="C2281">
            <v>8300</v>
          </cell>
          <cell r="D2281">
            <v>3</v>
          </cell>
          <cell r="E2281">
            <v>5</v>
          </cell>
          <cell r="F2281">
            <v>1</v>
          </cell>
          <cell r="G2281">
            <v>5000</v>
          </cell>
          <cell r="H2281">
            <v>5100</v>
          </cell>
          <cell r="I2281">
            <v>512</v>
          </cell>
          <cell r="J2281">
            <v>6</v>
          </cell>
          <cell r="K2281" t="str">
            <v>Mesa</v>
          </cell>
          <cell r="L2281">
            <v>0</v>
          </cell>
          <cell r="M2281">
            <v>0</v>
          </cell>
          <cell r="N2281">
            <v>0</v>
          </cell>
          <cell r="O2281">
            <v>0</v>
          </cell>
          <cell r="P2281">
            <v>0</v>
          </cell>
          <cell r="Q2281">
            <v>0</v>
          </cell>
          <cell r="R2281">
            <v>0</v>
          </cell>
          <cell r="S2281" t="str">
            <v>Pieza</v>
          </cell>
          <cell r="V2281" t="str">
            <v>FC</v>
          </cell>
        </row>
        <row r="2282">
          <cell r="A2282">
            <v>138</v>
          </cell>
          <cell r="B2282">
            <v>2017</v>
          </cell>
          <cell r="C2282">
            <v>8300</v>
          </cell>
          <cell r="D2282">
            <v>3</v>
          </cell>
          <cell r="E2282">
            <v>5</v>
          </cell>
          <cell r="F2282">
            <v>1</v>
          </cell>
          <cell r="G2282">
            <v>5000</v>
          </cell>
          <cell r="H2282">
            <v>5100</v>
          </cell>
          <cell r="I2282">
            <v>512</v>
          </cell>
          <cell r="J2282">
            <v>7</v>
          </cell>
          <cell r="K2282" t="str">
            <v>Rack</v>
          </cell>
          <cell r="L2282">
            <v>0</v>
          </cell>
          <cell r="M2282">
            <v>0</v>
          </cell>
          <cell r="N2282">
            <v>0</v>
          </cell>
          <cell r="O2282">
            <v>4500</v>
          </cell>
          <cell r="P2282">
            <v>0</v>
          </cell>
          <cell r="Q2282">
            <v>4500</v>
          </cell>
          <cell r="R2282">
            <v>4500</v>
          </cell>
          <cell r="S2282" t="str">
            <v>Pieza</v>
          </cell>
          <cell r="T2282">
            <v>1</v>
          </cell>
          <cell r="V2282" t="str">
            <v>AE</v>
          </cell>
        </row>
        <row r="2283">
          <cell r="A2283">
            <v>139</v>
          </cell>
          <cell r="B2283">
            <v>2017</v>
          </cell>
          <cell r="C2283">
            <v>8300</v>
          </cell>
          <cell r="D2283">
            <v>3</v>
          </cell>
          <cell r="E2283">
            <v>5</v>
          </cell>
          <cell r="F2283">
            <v>1</v>
          </cell>
          <cell r="G2283">
            <v>5000</v>
          </cell>
          <cell r="H2283">
            <v>5100</v>
          </cell>
          <cell r="I2283">
            <v>515</v>
          </cell>
          <cell r="K2283" t="str">
            <v>Equipo de cómputo y de tecnologías de la información</v>
          </cell>
          <cell r="L2283">
            <v>1271578.2</v>
          </cell>
          <cell r="M2283">
            <v>0</v>
          </cell>
          <cell r="N2283">
            <v>1271578.2</v>
          </cell>
          <cell r="O2283">
            <v>0</v>
          </cell>
          <cell r="P2283">
            <v>0</v>
          </cell>
          <cell r="Q2283">
            <v>0</v>
          </cell>
          <cell r="R2283">
            <v>1271578.2</v>
          </cell>
        </row>
        <row r="2284">
          <cell r="A2284">
            <v>140</v>
          </cell>
          <cell r="B2284">
            <v>2017</v>
          </cell>
          <cell r="C2284">
            <v>8300</v>
          </cell>
          <cell r="D2284">
            <v>3</v>
          </cell>
          <cell r="E2284">
            <v>5</v>
          </cell>
          <cell r="F2284">
            <v>1</v>
          </cell>
          <cell r="G2284">
            <v>5000</v>
          </cell>
          <cell r="H2284">
            <v>5100</v>
          </cell>
          <cell r="I2284">
            <v>515</v>
          </cell>
          <cell r="J2284">
            <v>1</v>
          </cell>
          <cell r="K2284" t="str">
            <v>Computadora de escritorio (para el Sistema Automatizado Biometrico de Reconocimiento Facial)</v>
          </cell>
          <cell r="L2284">
            <v>553806.96</v>
          </cell>
          <cell r="M2284">
            <v>0</v>
          </cell>
          <cell r="N2284">
            <v>553806.96</v>
          </cell>
          <cell r="P2284">
            <v>0</v>
          </cell>
          <cell r="Q2284">
            <v>0</v>
          </cell>
          <cell r="R2284">
            <v>553806.96</v>
          </cell>
          <cell r="S2284" t="str">
            <v>Pieza</v>
          </cell>
          <cell r="T2284">
            <v>24</v>
          </cell>
          <cell r="V2284" t="str">
            <v>FC</v>
          </cell>
        </row>
        <row r="2285">
          <cell r="A2285">
            <v>141</v>
          </cell>
          <cell r="B2285">
            <v>2017</v>
          </cell>
          <cell r="C2285">
            <v>8300</v>
          </cell>
          <cell r="D2285">
            <v>3</v>
          </cell>
          <cell r="E2285">
            <v>5</v>
          </cell>
          <cell r="F2285">
            <v>1</v>
          </cell>
          <cell r="G2285">
            <v>5000</v>
          </cell>
          <cell r="H2285">
            <v>5100</v>
          </cell>
          <cell r="I2285">
            <v>515</v>
          </cell>
          <cell r="J2285">
            <v>2</v>
          </cell>
          <cell r="K2285" t="str">
            <v>Computadora portátil</v>
          </cell>
          <cell r="M2285">
            <v>0</v>
          </cell>
          <cell r="N2285">
            <v>0</v>
          </cell>
          <cell r="P2285">
            <v>0</v>
          </cell>
          <cell r="Q2285">
            <v>0</v>
          </cell>
          <cell r="R2285">
            <v>0</v>
          </cell>
          <cell r="S2285" t="str">
            <v>Pieza</v>
          </cell>
          <cell r="V2285" t="str">
            <v>FC</v>
          </cell>
        </row>
        <row r="2286">
          <cell r="A2286">
            <v>142</v>
          </cell>
          <cell r="B2286">
            <v>2017</v>
          </cell>
          <cell r="C2286">
            <v>8300</v>
          </cell>
          <cell r="D2286">
            <v>3</v>
          </cell>
          <cell r="E2286">
            <v>5</v>
          </cell>
          <cell r="F2286">
            <v>1</v>
          </cell>
          <cell r="G2286">
            <v>5000</v>
          </cell>
          <cell r="H2286">
            <v>5100</v>
          </cell>
          <cell r="I2286">
            <v>515</v>
          </cell>
          <cell r="J2286">
            <v>3</v>
          </cell>
          <cell r="K2286" t="str">
            <v xml:space="preserve">Conmutador de radiocomunicación </v>
          </cell>
          <cell r="M2286">
            <v>0</v>
          </cell>
          <cell r="N2286">
            <v>0</v>
          </cell>
          <cell r="P2286">
            <v>0</v>
          </cell>
          <cell r="Q2286">
            <v>0</v>
          </cell>
          <cell r="R2286">
            <v>0</v>
          </cell>
          <cell r="S2286" t="str">
            <v>Pieza</v>
          </cell>
          <cell r="V2286" t="str">
            <v>FC</v>
          </cell>
        </row>
        <row r="2287">
          <cell r="A2287">
            <v>143</v>
          </cell>
          <cell r="B2287">
            <v>2017</v>
          </cell>
          <cell r="C2287">
            <v>8300</v>
          </cell>
          <cell r="D2287">
            <v>3</v>
          </cell>
          <cell r="E2287">
            <v>5</v>
          </cell>
          <cell r="F2287">
            <v>1</v>
          </cell>
          <cell r="G2287">
            <v>5000</v>
          </cell>
          <cell r="H2287">
            <v>5100</v>
          </cell>
          <cell r="I2287">
            <v>515</v>
          </cell>
          <cell r="J2287">
            <v>4</v>
          </cell>
          <cell r="K2287" t="str">
            <v xml:space="preserve">Conmutador telefónico </v>
          </cell>
          <cell r="M2287">
            <v>0</v>
          </cell>
          <cell r="N2287">
            <v>0</v>
          </cell>
          <cell r="P2287">
            <v>0</v>
          </cell>
          <cell r="Q2287">
            <v>0</v>
          </cell>
          <cell r="R2287">
            <v>0</v>
          </cell>
          <cell r="S2287" t="str">
            <v>Pieza</v>
          </cell>
          <cell r="V2287" t="str">
            <v>FC</v>
          </cell>
        </row>
        <row r="2288">
          <cell r="A2288">
            <v>144</v>
          </cell>
          <cell r="B2288">
            <v>2017</v>
          </cell>
          <cell r="C2288">
            <v>8300</v>
          </cell>
          <cell r="D2288">
            <v>3</v>
          </cell>
          <cell r="E2288">
            <v>5</v>
          </cell>
          <cell r="F2288">
            <v>1</v>
          </cell>
          <cell r="G2288">
            <v>5000</v>
          </cell>
          <cell r="H2288">
            <v>5100</v>
          </cell>
          <cell r="I2288">
            <v>515</v>
          </cell>
          <cell r="J2288">
            <v>5</v>
          </cell>
          <cell r="K2288" t="str">
            <v>Digitalizador de voz</v>
          </cell>
          <cell r="M2288">
            <v>0</v>
          </cell>
          <cell r="N2288">
            <v>0</v>
          </cell>
          <cell r="P2288">
            <v>0</v>
          </cell>
          <cell r="Q2288">
            <v>0</v>
          </cell>
          <cell r="R2288">
            <v>0</v>
          </cell>
          <cell r="S2288" t="str">
            <v>Pieza</v>
          </cell>
          <cell r="V2288" t="str">
            <v>FC</v>
          </cell>
        </row>
        <row r="2289">
          <cell r="A2289">
            <v>145</v>
          </cell>
          <cell r="B2289">
            <v>2017</v>
          </cell>
          <cell r="C2289">
            <v>8300</v>
          </cell>
          <cell r="D2289">
            <v>3</v>
          </cell>
          <cell r="E2289">
            <v>5</v>
          </cell>
          <cell r="F2289">
            <v>1</v>
          </cell>
          <cell r="G2289">
            <v>5000</v>
          </cell>
          <cell r="H2289">
            <v>5100</v>
          </cell>
          <cell r="I2289">
            <v>515</v>
          </cell>
          <cell r="J2289">
            <v>6</v>
          </cell>
          <cell r="K2289" t="str">
            <v xml:space="preserve">Equipo biométrico </v>
          </cell>
          <cell r="M2289">
            <v>0</v>
          </cell>
          <cell r="N2289">
            <v>0</v>
          </cell>
          <cell r="P2289">
            <v>0</v>
          </cell>
          <cell r="Q2289">
            <v>0</v>
          </cell>
          <cell r="R2289">
            <v>0</v>
          </cell>
          <cell r="S2289" t="str">
            <v>Pieza</v>
          </cell>
          <cell r="V2289" t="str">
            <v>FC</v>
          </cell>
        </row>
        <row r="2290">
          <cell r="A2290">
            <v>146</v>
          </cell>
          <cell r="B2290">
            <v>2017</v>
          </cell>
          <cell r="C2290">
            <v>8300</v>
          </cell>
          <cell r="D2290">
            <v>3</v>
          </cell>
          <cell r="E2290">
            <v>5</v>
          </cell>
          <cell r="F2290">
            <v>1</v>
          </cell>
          <cell r="G2290">
            <v>5000</v>
          </cell>
          <cell r="H2290">
            <v>5100</v>
          </cell>
          <cell r="I2290">
            <v>515</v>
          </cell>
          <cell r="J2290">
            <v>7</v>
          </cell>
          <cell r="K2290" t="str">
            <v xml:space="preserve">Equipo de seguridad para filtrar información (firewall) </v>
          </cell>
          <cell r="M2290">
            <v>0</v>
          </cell>
          <cell r="N2290">
            <v>0</v>
          </cell>
          <cell r="P2290">
            <v>0</v>
          </cell>
          <cell r="Q2290">
            <v>0</v>
          </cell>
          <cell r="R2290">
            <v>0</v>
          </cell>
          <cell r="S2290" t="str">
            <v>Pieza</v>
          </cell>
          <cell r="V2290" t="str">
            <v>FC</v>
          </cell>
        </row>
        <row r="2291">
          <cell r="A2291">
            <v>147</v>
          </cell>
          <cell r="B2291">
            <v>2017</v>
          </cell>
          <cell r="C2291">
            <v>8300</v>
          </cell>
          <cell r="D2291">
            <v>3</v>
          </cell>
          <cell r="E2291">
            <v>5</v>
          </cell>
          <cell r="F2291">
            <v>1</v>
          </cell>
          <cell r="G2291">
            <v>5000</v>
          </cell>
          <cell r="H2291">
            <v>5100</v>
          </cell>
          <cell r="I2291">
            <v>515</v>
          </cell>
          <cell r="J2291">
            <v>8</v>
          </cell>
          <cell r="K2291" t="str">
            <v>Equipos de conectividad (Router)</v>
          </cell>
          <cell r="L2291">
            <v>166668</v>
          </cell>
          <cell r="M2291">
            <v>0</v>
          </cell>
          <cell r="N2291">
            <v>166668</v>
          </cell>
          <cell r="P2291">
            <v>0</v>
          </cell>
          <cell r="Q2291">
            <v>0</v>
          </cell>
          <cell r="R2291">
            <v>166668</v>
          </cell>
          <cell r="S2291" t="str">
            <v>Pieza</v>
          </cell>
          <cell r="T2291">
            <v>2</v>
          </cell>
          <cell r="V2291" t="str">
            <v>FC</v>
          </cell>
        </row>
        <row r="2292">
          <cell r="A2292">
            <v>148</v>
          </cell>
          <cell r="B2292">
            <v>2017</v>
          </cell>
          <cell r="C2292">
            <v>8300</v>
          </cell>
          <cell r="D2292">
            <v>3</v>
          </cell>
          <cell r="E2292">
            <v>5</v>
          </cell>
          <cell r="F2292">
            <v>1</v>
          </cell>
          <cell r="G2292">
            <v>5000</v>
          </cell>
          <cell r="H2292">
            <v>5100</v>
          </cell>
          <cell r="I2292">
            <v>515</v>
          </cell>
          <cell r="J2292">
            <v>9</v>
          </cell>
          <cell r="K2292" t="str">
            <v xml:space="preserve">Escáner </v>
          </cell>
          <cell r="M2292">
            <v>0</v>
          </cell>
          <cell r="N2292">
            <v>0</v>
          </cell>
          <cell r="P2292">
            <v>0</v>
          </cell>
          <cell r="Q2292">
            <v>0</v>
          </cell>
          <cell r="R2292">
            <v>0</v>
          </cell>
          <cell r="S2292" t="str">
            <v>Pieza</v>
          </cell>
          <cell r="V2292" t="str">
            <v>FC</v>
          </cell>
        </row>
        <row r="2293">
          <cell r="A2293">
            <v>149</v>
          </cell>
          <cell r="B2293">
            <v>2017</v>
          </cell>
          <cell r="C2293">
            <v>8300</v>
          </cell>
          <cell r="D2293">
            <v>3</v>
          </cell>
          <cell r="E2293">
            <v>5</v>
          </cell>
          <cell r="F2293">
            <v>1</v>
          </cell>
          <cell r="G2293">
            <v>5000</v>
          </cell>
          <cell r="H2293">
            <v>5100</v>
          </cell>
          <cell r="I2293">
            <v>515</v>
          </cell>
          <cell r="J2293">
            <v>10</v>
          </cell>
          <cell r="K2293" t="str">
            <v>Estación Telescan</v>
          </cell>
          <cell r="M2293">
            <v>0</v>
          </cell>
          <cell r="N2293">
            <v>0</v>
          </cell>
          <cell r="P2293">
            <v>0</v>
          </cell>
          <cell r="Q2293">
            <v>0</v>
          </cell>
          <cell r="R2293">
            <v>0</v>
          </cell>
          <cell r="S2293" t="str">
            <v>Pieza</v>
          </cell>
          <cell r="V2293" t="str">
            <v>FC</v>
          </cell>
        </row>
        <row r="2294">
          <cell r="A2294">
            <v>150</v>
          </cell>
          <cell r="B2294">
            <v>2017</v>
          </cell>
          <cell r="C2294">
            <v>8300</v>
          </cell>
          <cell r="D2294">
            <v>3</v>
          </cell>
          <cell r="E2294">
            <v>5</v>
          </cell>
          <cell r="F2294">
            <v>1</v>
          </cell>
          <cell r="G2294">
            <v>5000</v>
          </cell>
          <cell r="H2294">
            <v>5100</v>
          </cell>
          <cell r="I2294">
            <v>515</v>
          </cell>
          <cell r="J2294">
            <v>11</v>
          </cell>
          <cell r="K2294" t="str">
            <v xml:space="preserve">Impresora </v>
          </cell>
          <cell r="L2294">
            <v>80876.009999999995</v>
          </cell>
          <cell r="M2294">
            <v>0</v>
          </cell>
          <cell r="N2294">
            <v>80876.009999999995</v>
          </cell>
          <cell r="P2294">
            <v>0</v>
          </cell>
          <cell r="Q2294">
            <v>0</v>
          </cell>
          <cell r="R2294">
            <v>80876.009999999995</v>
          </cell>
          <cell r="S2294" t="str">
            <v>Pieza</v>
          </cell>
          <cell r="T2294">
            <v>3</v>
          </cell>
          <cell r="V2294" t="str">
            <v>FC</v>
          </cell>
        </row>
        <row r="2295">
          <cell r="A2295">
            <v>151</v>
          </cell>
          <cell r="B2295">
            <v>2017</v>
          </cell>
          <cell r="C2295">
            <v>8300</v>
          </cell>
          <cell r="D2295">
            <v>3</v>
          </cell>
          <cell r="E2295">
            <v>5</v>
          </cell>
          <cell r="F2295">
            <v>1</v>
          </cell>
          <cell r="G2295">
            <v>5000</v>
          </cell>
          <cell r="H2295">
            <v>5100</v>
          </cell>
          <cell r="I2295">
            <v>515</v>
          </cell>
          <cell r="J2295">
            <v>12</v>
          </cell>
          <cell r="K2295" t="str">
            <v xml:space="preserve">Lector de código de barras </v>
          </cell>
          <cell r="L2295">
            <v>43065</v>
          </cell>
          <cell r="M2295">
            <v>0</v>
          </cell>
          <cell r="N2295">
            <v>43065</v>
          </cell>
          <cell r="P2295">
            <v>0</v>
          </cell>
          <cell r="Q2295">
            <v>0</v>
          </cell>
          <cell r="R2295">
            <v>43065</v>
          </cell>
          <cell r="S2295" t="str">
            <v>Pieza</v>
          </cell>
          <cell r="T2295">
            <v>15</v>
          </cell>
          <cell r="V2295" t="str">
            <v>FC</v>
          </cell>
        </row>
        <row r="2296">
          <cell r="A2296">
            <v>152</v>
          </cell>
          <cell r="B2296">
            <v>2017</v>
          </cell>
          <cell r="C2296">
            <v>8300</v>
          </cell>
          <cell r="D2296">
            <v>3</v>
          </cell>
          <cell r="E2296">
            <v>5</v>
          </cell>
          <cell r="F2296">
            <v>1</v>
          </cell>
          <cell r="G2296">
            <v>5000</v>
          </cell>
          <cell r="H2296">
            <v>5100</v>
          </cell>
          <cell r="I2296">
            <v>515</v>
          </cell>
          <cell r="J2296">
            <v>13</v>
          </cell>
          <cell r="K2296" t="str">
            <v>Lector de iris</v>
          </cell>
          <cell r="M2296">
            <v>0</v>
          </cell>
          <cell r="N2296">
            <v>0</v>
          </cell>
          <cell r="P2296">
            <v>0</v>
          </cell>
          <cell r="Q2296">
            <v>0</v>
          </cell>
          <cell r="R2296">
            <v>0</v>
          </cell>
          <cell r="S2296" t="str">
            <v>Pieza</v>
          </cell>
          <cell r="V2296" t="str">
            <v>FC</v>
          </cell>
        </row>
        <row r="2297">
          <cell r="A2297">
            <v>153</v>
          </cell>
          <cell r="B2297">
            <v>2017</v>
          </cell>
          <cell r="C2297">
            <v>8300</v>
          </cell>
          <cell r="D2297">
            <v>3</v>
          </cell>
          <cell r="E2297">
            <v>5</v>
          </cell>
          <cell r="F2297">
            <v>1</v>
          </cell>
          <cell r="G2297">
            <v>5000</v>
          </cell>
          <cell r="H2297">
            <v>5100</v>
          </cell>
          <cell r="I2297">
            <v>515</v>
          </cell>
          <cell r="J2297">
            <v>14</v>
          </cell>
          <cell r="K2297" t="str">
            <v>Monitor</v>
          </cell>
          <cell r="M2297">
            <v>0</v>
          </cell>
          <cell r="N2297">
            <v>0</v>
          </cell>
          <cell r="P2297">
            <v>0</v>
          </cell>
          <cell r="Q2297">
            <v>0</v>
          </cell>
          <cell r="R2297">
            <v>0</v>
          </cell>
          <cell r="S2297" t="str">
            <v>Pieza</v>
          </cell>
          <cell r="V2297" t="str">
            <v>FC</v>
          </cell>
        </row>
        <row r="2298">
          <cell r="A2298">
            <v>154</v>
          </cell>
          <cell r="B2298">
            <v>2017</v>
          </cell>
          <cell r="C2298">
            <v>8300</v>
          </cell>
          <cell r="D2298">
            <v>3</v>
          </cell>
          <cell r="E2298">
            <v>5</v>
          </cell>
          <cell r="F2298">
            <v>1</v>
          </cell>
          <cell r="G2298">
            <v>5000</v>
          </cell>
          <cell r="H2298">
            <v>5100</v>
          </cell>
          <cell r="I2298">
            <v>515</v>
          </cell>
          <cell r="J2298">
            <v>15</v>
          </cell>
          <cell r="K2298" t="str">
            <v>Multifuncional</v>
          </cell>
          <cell r="L2298">
            <v>10000</v>
          </cell>
          <cell r="M2298">
            <v>0</v>
          </cell>
          <cell r="N2298">
            <v>10000</v>
          </cell>
          <cell r="P2298">
            <v>0</v>
          </cell>
          <cell r="Q2298">
            <v>0</v>
          </cell>
          <cell r="R2298">
            <v>10000</v>
          </cell>
          <cell r="S2298" t="str">
            <v>Pieza</v>
          </cell>
          <cell r="T2298">
            <v>1</v>
          </cell>
          <cell r="V2298" t="str">
            <v>FC</v>
          </cell>
        </row>
        <row r="2299">
          <cell r="A2299">
            <v>155</v>
          </cell>
          <cell r="B2299">
            <v>2017</v>
          </cell>
          <cell r="C2299">
            <v>8300</v>
          </cell>
          <cell r="D2299">
            <v>3</v>
          </cell>
          <cell r="E2299">
            <v>5</v>
          </cell>
          <cell r="F2299">
            <v>1</v>
          </cell>
          <cell r="G2299">
            <v>5000</v>
          </cell>
          <cell r="H2299">
            <v>5100</v>
          </cell>
          <cell r="I2299">
            <v>515</v>
          </cell>
          <cell r="J2299">
            <v>16</v>
          </cell>
          <cell r="K2299" t="str">
            <v>Servidor de datos</v>
          </cell>
          <cell r="L2299">
            <v>32384.880000000001</v>
          </cell>
          <cell r="M2299">
            <v>0</v>
          </cell>
          <cell r="N2299">
            <v>32384.880000000001</v>
          </cell>
          <cell r="P2299">
            <v>0</v>
          </cell>
          <cell r="Q2299">
            <v>0</v>
          </cell>
          <cell r="R2299">
            <v>32384.880000000001</v>
          </cell>
          <cell r="S2299" t="str">
            <v>Pieza</v>
          </cell>
          <cell r="T2299">
            <v>1</v>
          </cell>
          <cell r="V2299" t="str">
            <v>FC</v>
          </cell>
        </row>
        <row r="2300">
          <cell r="A2300">
            <v>156</v>
          </cell>
          <cell r="B2300">
            <v>2017</v>
          </cell>
          <cell r="C2300">
            <v>8300</v>
          </cell>
          <cell r="D2300">
            <v>3</v>
          </cell>
          <cell r="E2300">
            <v>5</v>
          </cell>
          <cell r="F2300">
            <v>1</v>
          </cell>
          <cell r="G2300">
            <v>5000</v>
          </cell>
          <cell r="H2300">
            <v>5100</v>
          </cell>
          <cell r="I2300">
            <v>515</v>
          </cell>
          <cell r="J2300">
            <v>17</v>
          </cell>
          <cell r="K2300" t="str">
            <v xml:space="preserve">Conmutador de datos (Switch) </v>
          </cell>
          <cell r="M2300">
            <v>0</v>
          </cell>
          <cell r="N2300">
            <v>0</v>
          </cell>
          <cell r="P2300">
            <v>0</v>
          </cell>
          <cell r="Q2300">
            <v>0</v>
          </cell>
          <cell r="R2300">
            <v>0</v>
          </cell>
          <cell r="S2300" t="str">
            <v>Pieza</v>
          </cell>
          <cell r="V2300" t="str">
            <v>FC</v>
          </cell>
        </row>
        <row r="2301">
          <cell r="A2301">
            <v>157</v>
          </cell>
          <cell r="B2301">
            <v>2017</v>
          </cell>
          <cell r="C2301">
            <v>8300</v>
          </cell>
          <cell r="D2301">
            <v>3</v>
          </cell>
          <cell r="E2301">
            <v>5</v>
          </cell>
          <cell r="F2301">
            <v>1</v>
          </cell>
          <cell r="G2301">
            <v>5000</v>
          </cell>
          <cell r="H2301">
            <v>5100</v>
          </cell>
          <cell r="I2301">
            <v>515</v>
          </cell>
          <cell r="J2301">
            <v>18</v>
          </cell>
          <cell r="K2301" t="str">
            <v>Teléfono</v>
          </cell>
          <cell r="M2301">
            <v>0</v>
          </cell>
          <cell r="N2301">
            <v>0</v>
          </cell>
          <cell r="P2301">
            <v>0</v>
          </cell>
          <cell r="Q2301">
            <v>0</v>
          </cell>
          <cell r="R2301">
            <v>0</v>
          </cell>
          <cell r="S2301" t="str">
            <v>Pieza</v>
          </cell>
          <cell r="V2301" t="str">
            <v>FC</v>
          </cell>
        </row>
        <row r="2302">
          <cell r="A2302">
            <v>158</v>
          </cell>
          <cell r="B2302">
            <v>2017</v>
          </cell>
          <cell r="C2302">
            <v>8300</v>
          </cell>
          <cell r="D2302">
            <v>3</v>
          </cell>
          <cell r="E2302">
            <v>5</v>
          </cell>
          <cell r="F2302">
            <v>1</v>
          </cell>
          <cell r="G2302">
            <v>5000</v>
          </cell>
          <cell r="H2302">
            <v>5100</v>
          </cell>
          <cell r="I2302">
            <v>515</v>
          </cell>
          <cell r="J2302">
            <v>19</v>
          </cell>
          <cell r="K2302" t="str">
            <v>Unidad de protección y respaldo de energía (5 UPS Torre (SMART UPS 220 VA USB AND SERIAL RM 2U 120V+B+) (20 UPS sistema NOBREAK Omni vs 1500 Tripplite)</v>
          </cell>
          <cell r="L2302">
            <v>289027.34999999998</v>
          </cell>
          <cell r="M2302">
            <v>0</v>
          </cell>
          <cell r="N2302">
            <v>289027.34999999998</v>
          </cell>
          <cell r="P2302">
            <v>0</v>
          </cell>
          <cell r="Q2302">
            <v>0</v>
          </cell>
          <cell r="R2302">
            <v>289027.34999999998</v>
          </cell>
          <cell r="S2302" t="str">
            <v>Pieza</v>
          </cell>
          <cell r="T2302">
            <v>25</v>
          </cell>
          <cell r="V2302" t="str">
            <v>FC</v>
          </cell>
        </row>
        <row r="2303">
          <cell r="A2303">
            <v>159</v>
          </cell>
          <cell r="B2303">
            <v>2017</v>
          </cell>
          <cell r="C2303">
            <v>8300</v>
          </cell>
          <cell r="D2303">
            <v>3</v>
          </cell>
          <cell r="E2303">
            <v>5</v>
          </cell>
          <cell r="F2303">
            <v>1</v>
          </cell>
          <cell r="G2303">
            <v>5000</v>
          </cell>
          <cell r="H2303">
            <v>5100</v>
          </cell>
          <cell r="I2303">
            <v>515</v>
          </cell>
          <cell r="K2303" t="str">
            <v>Switch</v>
          </cell>
          <cell r="L2303">
            <v>69350</v>
          </cell>
          <cell r="M2303">
            <v>0</v>
          </cell>
          <cell r="N2303">
            <v>69350</v>
          </cell>
          <cell r="P2303">
            <v>0</v>
          </cell>
          <cell r="Q2303">
            <v>0</v>
          </cell>
          <cell r="R2303">
            <v>69350</v>
          </cell>
          <cell r="S2303" t="str">
            <v>Pieza</v>
          </cell>
          <cell r="T2303">
            <v>1</v>
          </cell>
          <cell r="V2303" t="str">
            <v>FC</v>
          </cell>
        </row>
        <row r="2304">
          <cell r="A2304">
            <v>160</v>
          </cell>
          <cell r="B2304">
            <v>2017</v>
          </cell>
          <cell r="C2304">
            <v>8300</v>
          </cell>
          <cell r="D2304">
            <v>3</v>
          </cell>
          <cell r="E2304">
            <v>5</v>
          </cell>
          <cell r="F2304">
            <v>1</v>
          </cell>
          <cell r="G2304">
            <v>5000</v>
          </cell>
          <cell r="H2304">
            <v>5100</v>
          </cell>
          <cell r="I2304">
            <v>515</v>
          </cell>
          <cell r="K2304" t="str">
            <v>Unidad de alamcenamiento de datos (Discos duros)</v>
          </cell>
          <cell r="L2304">
            <v>26400</v>
          </cell>
          <cell r="M2304">
            <v>0</v>
          </cell>
          <cell r="N2304">
            <v>26400</v>
          </cell>
          <cell r="P2304">
            <v>0</v>
          </cell>
          <cell r="Q2304">
            <v>0</v>
          </cell>
          <cell r="R2304">
            <v>26400</v>
          </cell>
          <cell r="S2304" t="str">
            <v>Pieza</v>
          </cell>
          <cell r="T2304">
            <v>10</v>
          </cell>
          <cell r="V2304" t="str">
            <v>FC</v>
          </cell>
        </row>
        <row r="2305">
          <cell r="A2305">
            <v>161</v>
          </cell>
          <cell r="B2305">
            <v>2017</v>
          </cell>
          <cell r="C2305">
            <v>8300</v>
          </cell>
          <cell r="D2305">
            <v>3</v>
          </cell>
          <cell r="E2305">
            <v>5</v>
          </cell>
          <cell r="F2305">
            <v>1</v>
          </cell>
          <cell r="G2305">
            <v>5000</v>
          </cell>
          <cell r="H2305">
            <v>5100</v>
          </cell>
          <cell r="I2305">
            <v>519</v>
          </cell>
          <cell r="K2305" t="str">
            <v>Otros mobiliarios y equipos de administración</v>
          </cell>
          <cell r="L2305">
            <v>0</v>
          </cell>
          <cell r="M2305">
            <v>0</v>
          </cell>
          <cell r="N2305">
            <v>0</v>
          </cell>
          <cell r="O2305">
            <v>0</v>
          </cell>
          <cell r="P2305">
            <v>0</v>
          </cell>
          <cell r="Q2305">
            <v>0</v>
          </cell>
          <cell r="R2305">
            <v>0</v>
          </cell>
        </row>
        <row r="2306">
          <cell r="A2306">
            <v>162</v>
          </cell>
          <cell r="B2306">
            <v>2017</v>
          </cell>
          <cell r="C2306">
            <v>8300</v>
          </cell>
          <cell r="D2306">
            <v>3</v>
          </cell>
          <cell r="E2306">
            <v>5</v>
          </cell>
          <cell r="F2306">
            <v>1</v>
          </cell>
          <cell r="G2306">
            <v>5000</v>
          </cell>
          <cell r="H2306">
            <v>5100</v>
          </cell>
          <cell r="I2306">
            <v>519</v>
          </cell>
          <cell r="J2306">
            <v>1</v>
          </cell>
          <cell r="K2306" t="str">
            <v xml:space="preserve">Aire acondicionado </v>
          </cell>
          <cell r="L2306">
            <v>0</v>
          </cell>
          <cell r="M2306">
            <v>0</v>
          </cell>
          <cell r="N2306">
            <v>0</v>
          </cell>
          <cell r="O2306">
            <v>0</v>
          </cell>
          <cell r="P2306">
            <v>0</v>
          </cell>
          <cell r="Q2306">
            <v>0</v>
          </cell>
          <cell r="R2306">
            <v>0</v>
          </cell>
          <cell r="S2306" t="str">
            <v>Pieza</v>
          </cell>
          <cell r="V2306" t="str">
            <v>FC</v>
          </cell>
        </row>
        <row r="2307">
          <cell r="A2307">
            <v>163</v>
          </cell>
          <cell r="B2307">
            <v>2017</v>
          </cell>
          <cell r="C2307">
            <v>8300</v>
          </cell>
          <cell r="D2307">
            <v>3</v>
          </cell>
          <cell r="E2307">
            <v>5</v>
          </cell>
          <cell r="F2307">
            <v>1</v>
          </cell>
          <cell r="G2307">
            <v>5000</v>
          </cell>
          <cell r="H2307">
            <v>5100</v>
          </cell>
          <cell r="I2307">
            <v>519</v>
          </cell>
          <cell r="J2307">
            <v>2</v>
          </cell>
          <cell r="K2307" t="str">
            <v>Caja Fuerte</v>
          </cell>
          <cell r="L2307">
            <v>0</v>
          </cell>
          <cell r="M2307">
            <v>0</v>
          </cell>
          <cell r="N2307">
            <v>0</v>
          </cell>
          <cell r="O2307">
            <v>0</v>
          </cell>
          <cell r="P2307">
            <v>0</v>
          </cell>
          <cell r="Q2307">
            <v>0</v>
          </cell>
          <cell r="R2307">
            <v>0</v>
          </cell>
          <cell r="S2307" t="str">
            <v>Pieza</v>
          </cell>
          <cell r="V2307" t="str">
            <v>FC</v>
          </cell>
        </row>
        <row r="2308">
          <cell r="A2308">
            <v>164</v>
          </cell>
          <cell r="B2308">
            <v>2017</v>
          </cell>
          <cell r="C2308">
            <v>8300</v>
          </cell>
          <cell r="D2308">
            <v>3</v>
          </cell>
          <cell r="E2308">
            <v>5</v>
          </cell>
          <cell r="F2308">
            <v>1</v>
          </cell>
          <cell r="G2308">
            <v>5000</v>
          </cell>
          <cell r="H2308">
            <v>5100</v>
          </cell>
          <cell r="I2308">
            <v>519</v>
          </cell>
          <cell r="J2308">
            <v>3</v>
          </cell>
          <cell r="K2308" t="str">
            <v>Circuito Cerrado de Televisión (CCTV)</v>
          </cell>
          <cell r="L2308">
            <v>0</v>
          </cell>
          <cell r="M2308">
            <v>0</v>
          </cell>
          <cell r="N2308">
            <v>0</v>
          </cell>
          <cell r="O2308">
            <v>0</v>
          </cell>
          <cell r="P2308">
            <v>0</v>
          </cell>
          <cell r="Q2308">
            <v>0</v>
          </cell>
          <cell r="R2308">
            <v>0</v>
          </cell>
          <cell r="S2308" t="str">
            <v>Pieza</v>
          </cell>
          <cell r="V2308" t="str">
            <v>FC</v>
          </cell>
        </row>
        <row r="2309">
          <cell r="A2309">
            <v>165</v>
          </cell>
          <cell r="B2309">
            <v>2017</v>
          </cell>
          <cell r="C2309">
            <v>8300</v>
          </cell>
          <cell r="D2309">
            <v>3</v>
          </cell>
          <cell r="E2309">
            <v>5</v>
          </cell>
          <cell r="F2309">
            <v>1</v>
          </cell>
          <cell r="G2309">
            <v>5000</v>
          </cell>
          <cell r="H2309">
            <v>5100</v>
          </cell>
          <cell r="I2309">
            <v>519</v>
          </cell>
          <cell r="J2309">
            <v>4</v>
          </cell>
          <cell r="K2309" t="str">
            <v>Congelador horizontal de 15 pies con termostato</v>
          </cell>
          <cell r="L2309">
            <v>0</v>
          </cell>
          <cell r="M2309">
            <v>0</v>
          </cell>
          <cell r="N2309">
            <v>0</v>
          </cell>
          <cell r="O2309">
            <v>0</v>
          </cell>
          <cell r="P2309">
            <v>0</v>
          </cell>
          <cell r="Q2309">
            <v>0</v>
          </cell>
          <cell r="R2309">
            <v>0</v>
          </cell>
          <cell r="S2309" t="str">
            <v>Pieza</v>
          </cell>
          <cell r="V2309" t="str">
            <v>FC</v>
          </cell>
        </row>
        <row r="2310">
          <cell r="A2310">
            <v>166</v>
          </cell>
          <cell r="B2310">
            <v>2017</v>
          </cell>
          <cell r="C2310">
            <v>8300</v>
          </cell>
          <cell r="D2310">
            <v>3</v>
          </cell>
          <cell r="E2310">
            <v>5</v>
          </cell>
          <cell r="F2310">
            <v>1</v>
          </cell>
          <cell r="G2310">
            <v>5000</v>
          </cell>
          <cell r="H2310">
            <v>5100</v>
          </cell>
          <cell r="I2310">
            <v>519</v>
          </cell>
          <cell r="J2310">
            <v>5</v>
          </cell>
          <cell r="K2310" t="str">
            <v xml:space="preserve">Control de acceso de visita familiar    </v>
          </cell>
          <cell r="L2310">
            <v>0</v>
          </cell>
          <cell r="M2310">
            <v>0</v>
          </cell>
          <cell r="N2310">
            <v>0</v>
          </cell>
          <cell r="O2310">
            <v>0</v>
          </cell>
          <cell r="P2310">
            <v>0</v>
          </cell>
          <cell r="Q2310">
            <v>0</v>
          </cell>
          <cell r="R2310">
            <v>0</v>
          </cell>
          <cell r="S2310" t="str">
            <v>Pieza</v>
          </cell>
          <cell r="V2310" t="str">
            <v>FC</v>
          </cell>
        </row>
        <row r="2311">
          <cell r="A2311">
            <v>167</v>
          </cell>
          <cell r="B2311">
            <v>2017</v>
          </cell>
          <cell r="C2311">
            <v>8300</v>
          </cell>
          <cell r="D2311">
            <v>3</v>
          </cell>
          <cell r="E2311">
            <v>5</v>
          </cell>
          <cell r="F2311">
            <v>1</v>
          </cell>
          <cell r="G2311">
            <v>5000</v>
          </cell>
          <cell r="H2311">
            <v>5100</v>
          </cell>
          <cell r="I2311">
            <v>519</v>
          </cell>
          <cell r="J2311">
            <v>6</v>
          </cell>
          <cell r="K2311" t="str">
            <v xml:space="preserve">Estufa </v>
          </cell>
          <cell r="L2311">
            <v>0</v>
          </cell>
          <cell r="M2311">
            <v>0</v>
          </cell>
          <cell r="N2311">
            <v>0</v>
          </cell>
          <cell r="O2311">
            <v>0</v>
          </cell>
          <cell r="P2311">
            <v>0</v>
          </cell>
          <cell r="Q2311">
            <v>0</v>
          </cell>
          <cell r="R2311">
            <v>0</v>
          </cell>
          <cell r="S2311" t="str">
            <v>Pieza</v>
          </cell>
          <cell r="V2311" t="str">
            <v>FC</v>
          </cell>
        </row>
        <row r="2312">
          <cell r="A2312">
            <v>168</v>
          </cell>
          <cell r="B2312">
            <v>2017</v>
          </cell>
          <cell r="C2312">
            <v>8300</v>
          </cell>
          <cell r="D2312">
            <v>3</v>
          </cell>
          <cell r="E2312">
            <v>5</v>
          </cell>
          <cell r="F2312">
            <v>1</v>
          </cell>
          <cell r="G2312">
            <v>5000</v>
          </cell>
          <cell r="H2312">
            <v>5100</v>
          </cell>
          <cell r="I2312">
            <v>519</v>
          </cell>
          <cell r="J2312">
            <v>7</v>
          </cell>
          <cell r="K2312" t="str">
            <v>Fotocopiadora</v>
          </cell>
          <cell r="L2312">
            <v>0</v>
          </cell>
          <cell r="M2312">
            <v>0</v>
          </cell>
          <cell r="N2312">
            <v>0</v>
          </cell>
          <cell r="O2312">
            <v>0</v>
          </cell>
          <cell r="P2312">
            <v>0</v>
          </cell>
          <cell r="Q2312">
            <v>0</v>
          </cell>
          <cell r="R2312">
            <v>0</v>
          </cell>
          <cell r="S2312" t="str">
            <v>Pieza</v>
          </cell>
          <cell r="V2312" t="str">
            <v>FC</v>
          </cell>
        </row>
        <row r="2313">
          <cell r="A2313">
            <v>169</v>
          </cell>
          <cell r="B2313">
            <v>2017</v>
          </cell>
          <cell r="C2313">
            <v>8300</v>
          </cell>
          <cell r="D2313">
            <v>3</v>
          </cell>
          <cell r="E2313">
            <v>5</v>
          </cell>
          <cell r="F2313">
            <v>1</v>
          </cell>
          <cell r="G2313">
            <v>5000</v>
          </cell>
          <cell r="H2313">
            <v>5100</v>
          </cell>
          <cell r="I2313">
            <v>519</v>
          </cell>
          <cell r="J2313">
            <v>8</v>
          </cell>
          <cell r="K2313" t="str">
            <v xml:space="preserve">Lavadora </v>
          </cell>
          <cell r="L2313">
            <v>0</v>
          </cell>
          <cell r="M2313">
            <v>0</v>
          </cell>
          <cell r="N2313">
            <v>0</v>
          </cell>
          <cell r="O2313">
            <v>0</v>
          </cell>
          <cell r="P2313">
            <v>0</v>
          </cell>
          <cell r="Q2313">
            <v>0</v>
          </cell>
          <cell r="R2313">
            <v>0</v>
          </cell>
          <cell r="S2313" t="str">
            <v>Pieza</v>
          </cell>
          <cell r="V2313" t="str">
            <v>FC</v>
          </cell>
        </row>
        <row r="2314">
          <cell r="A2314">
            <v>170</v>
          </cell>
          <cell r="B2314">
            <v>2017</v>
          </cell>
          <cell r="C2314">
            <v>8300</v>
          </cell>
          <cell r="D2314">
            <v>3</v>
          </cell>
          <cell r="E2314">
            <v>5</v>
          </cell>
          <cell r="F2314">
            <v>1</v>
          </cell>
          <cell r="G2314">
            <v>5000</v>
          </cell>
          <cell r="H2314">
            <v>5100</v>
          </cell>
          <cell r="I2314">
            <v>519</v>
          </cell>
          <cell r="J2314">
            <v>9</v>
          </cell>
          <cell r="K2314" t="str">
            <v>Mesa para cocina y comedores</v>
          </cell>
          <cell r="L2314">
            <v>0</v>
          </cell>
          <cell r="M2314">
            <v>0</v>
          </cell>
          <cell r="N2314">
            <v>0</v>
          </cell>
          <cell r="O2314">
            <v>0</v>
          </cell>
          <cell r="P2314">
            <v>0</v>
          </cell>
          <cell r="Q2314">
            <v>0</v>
          </cell>
          <cell r="R2314">
            <v>0</v>
          </cell>
          <cell r="S2314" t="str">
            <v>Pieza</v>
          </cell>
          <cell r="V2314" t="str">
            <v>FC</v>
          </cell>
        </row>
        <row r="2315">
          <cell r="A2315">
            <v>171</v>
          </cell>
          <cell r="B2315">
            <v>2017</v>
          </cell>
          <cell r="C2315">
            <v>8300</v>
          </cell>
          <cell r="D2315">
            <v>3</v>
          </cell>
          <cell r="E2315">
            <v>5</v>
          </cell>
          <cell r="F2315">
            <v>1</v>
          </cell>
          <cell r="G2315">
            <v>5000</v>
          </cell>
          <cell r="H2315">
            <v>5100</v>
          </cell>
          <cell r="I2315">
            <v>519</v>
          </cell>
          <cell r="J2315">
            <v>10</v>
          </cell>
          <cell r="K2315" t="str">
            <v>Pantalla para proyector</v>
          </cell>
          <cell r="L2315">
            <v>0</v>
          </cell>
          <cell r="M2315">
            <v>0</v>
          </cell>
          <cell r="N2315">
            <v>0</v>
          </cell>
          <cell r="O2315">
            <v>0</v>
          </cell>
          <cell r="P2315">
            <v>0</v>
          </cell>
          <cell r="Q2315">
            <v>0</v>
          </cell>
          <cell r="R2315">
            <v>0</v>
          </cell>
          <cell r="S2315" t="str">
            <v>Pieza</v>
          </cell>
          <cell r="V2315" t="str">
            <v>FC</v>
          </cell>
        </row>
        <row r="2316">
          <cell r="A2316">
            <v>172</v>
          </cell>
          <cell r="B2316">
            <v>2017</v>
          </cell>
          <cell r="C2316">
            <v>8300</v>
          </cell>
          <cell r="D2316">
            <v>3</v>
          </cell>
          <cell r="E2316">
            <v>5</v>
          </cell>
          <cell r="F2316">
            <v>1</v>
          </cell>
          <cell r="G2316">
            <v>5000</v>
          </cell>
          <cell r="H2316">
            <v>5100</v>
          </cell>
          <cell r="I2316">
            <v>519</v>
          </cell>
          <cell r="J2316">
            <v>11</v>
          </cell>
          <cell r="K2316" t="str">
            <v xml:space="preserve">Refrigerador </v>
          </cell>
          <cell r="L2316">
            <v>0</v>
          </cell>
          <cell r="M2316">
            <v>0</v>
          </cell>
          <cell r="N2316">
            <v>0</v>
          </cell>
          <cell r="O2316">
            <v>0</v>
          </cell>
          <cell r="P2316">
            <v>0</v>
          </cell>
          <cell r="Q2316">
            <v>0</v>
          </cell>
          <cell r="R2316">
            <v>0</v>
          </cell>
          <cell r="S2316" t="str">
            <v>Pieza</v>
          </cell>
          <cell r="V2316" t="str">
            <v>FC</v>
          </cell>
        </row>
        <row r="2317">
          <cell r="A2317">
            <v>173</v>
          </cell>
          <cell r="B2317">
            <v>2017</v>
          </cell>
          <cell r="C2317">
            <v>8300</v>
          </cell>
          <cell r="D2317">
            <v>3</v>
          </cell>
          <cell r="E2317">
            <v>5</v>
          </cell>
          <cell r="F2317">
            <v>1</v>
          </cell>
          <cell r="G2317">
            <v>5000</v>
          </cell>
          <cell r="H2317">
            <v>5100</v>
          </cell>
          <cell r="I2317">
            <v>519</v>
          </cell>
          <cell r="J2317">
            <v>12</v>
          </cell>
          <cell r="K2317" t="str">
            <v xml:space="preserve">Reloj checador </v>
          </cell>
          <cell r="L2317">
            <v>0</v>
          </cell>
          <cell r="M2317">
            <v>0</v>
          </cell>
          <cell r="N2317">
            <v>0</v>
          </cell>
          <cell r="O2317">
            <v>0</v>
          </cell>
          <cell r="P2317">
            <v>0</v>
          </cell>
          <cell r="Q2317">
            <v>0</v>
          </cell>
          <cell r="R2317">
            <v>0</v>
          </cell>
          <cell r="S2317" t="str">
            <v>Pieza</v>
          </cell>
          <cell r="V2317" t="str">
            <v>FC</v>
          </cell>
        </row>
        <row r="2318">
          <cell r="A2318">
            <v>174</v>
          </cell>
          <cell r="B2318">
            <v>2017</v>
          </cell>
          <cell r="C2318">
            <v>8300</v>
          </cell>
          <cell r="D2318">
            <v>3</v>
          </cell>
          <cell r="E2318">
            <v>5</v>
          </cell>
          <cell r="F2318">
            <v>1</v>
          </cell>
          <cell r="G2318">
            <v>5000</v>
          </cell>
          <cell r="H2318">
            <v>5100</v>
          </cell>
          <cell r="I2318">
            <v>519</v>
          </cell>
          <cell r="J2318">
            <v>13</v>
          </cell>
          <cell r="K2318" t="str">
            <v xml:space="preserve">Secadora </v>
          </cell>
          <cell r="L2318">
            <v>0</v>
          </cell>
          <cell r="M2318">
            <v>0</v>
          </cell>
          <cell r="N2318">
            <v>0</v>
          </cell>
          <cell r="O2318">
            <v>0</v>
          </cell>
          <cell r="P2318">
            <v>0</v>
          </cell>
          <cell r="Q2318">
            <v>0</v>
          </cell>
          <cell r="R2318">
            <v>0</v>
          </cell>
          <cell r="S2318" t="str">
            <v>Pieza</v>
          </cell>
          <cell r="V2318" t="str">
            <v>FC</v>
          </cell>
        </row>
        <row r="2319">
          <cell r="A2319">
            <v>175</v>
          </cell>
          <cell r="B2319">
            <v>2017</v>
          </cell>
          <cell r="C2319">
            <v>8300</v>
          </cell>
          <cell r="D2319">
            <v>3</v>
          </cell>
          <cell r="E2319">
            <v>5</v>
          </cell>
          <cell r="F2319">
            <v>1</v>
          </cell>
          <cell r="G2319">
            <v>5000</v>
          </cell>
          <cell r="H2319">
            <v>5100</v>
          </cell>
          <cell r="I2319">
            <v>519</v>
          </cell>
          <cell r="J2319">
            <v>14</v>
          </cell>
          <cell r="K2319" t="str">
            <v>Tarja lavamanos y tres tinas</v>
          </cell>
          <cell r="L2319">
            <v>0</v>
          </cell>
          <cell r="M2319">
            <v>0</v>
          </cell>
          <cell r="N2319">
            <v>0</v>
          </cell>
          <cell r="O2319">
            <v>0</v>
          </cell>
          <cell r="P2319">
            <v>0</v>
          </cell>
          <cell r="Q2319">
            <v>0</v>
          </cell>
          <cell r="R2319">
            <v>0</v>
          </cell>
          <cell r="S2319" t="str">
            <v>Pieza</v>
          </cell>
          <cell r="V2319" t="str">
            <v>FC</v>
          </cell>
        </row>
        <row r="2320">
          <cell r="A2320">
            <v>176</v>
          </cell>
          <cell r="B2320">
            <v>2017</v>
          </cell>
          <cell r="C2320">
            <v>8300</v>
          </cell>
          <cell r="D2320">
            <v>3</v>
          </cell>
          <cell r="E2320">
            <v>5</v>
          </cell>
          <cell r="F2320">
            <v>1</v>
          </cell>
          <cell r="G2320">
            <v>5000</v>
          </cell>
          <cell r="H2320">
            <v>5100</v>
          </cell>
          <cell r="I2320">
            <v>519</v>
          </cell>
          <cell r="J2320">
            <v>15</v>
          </cell>
          <cell r="K2320" t="str">
            <v xml:space="preserve">Triturador de papel </v>
          </cell>
          <cell r="L2320">
            <v>0</v>
          </cell>
          <cell r="M2320">
            <v>0</v>
          </cell>
          <cell r="N2320">
            <v>0</v>
          </cell>
          <cell r="O2320">
            <v>0</v>
          </cell>
          <cell r="P2320">
            <v>0</v>
          </cell>
          <cell r="Q2320">
            <v>0</v>
          </cell>
          <cell r="R2320">
            <v>0</v>
          </cell>
          <cell r="S2320" t="str">
            <v>Pieza</v>
          </cell>
          <cell r="V2320" t="str">
            <v>FC</v>
          </cell>
        </row>
        <row r="2321">
          <cell r="A2321">
            <v>177</v>
          </cell>
          <cell r="B2321">
            <v>2017</v>
          </cell>
          <cell r="C2321">
            <v>8300</v>
          </cell>
          <cell r="D2321">
            <v>3</v>
          </cell>
          <cell r="E2321">
            <v>5</v>
          </cell>
          <cell r="F2321">
            <v>1</v>
          </cell>
          <cell r="G2321">
            <v>5000</v>
          </cell>
          <cell r="H2321">
            <v>5100</v>
          </cell>
          <cell r="I2321">
            <v>519</v>
          </cell>
          <cell r="J2321">
            <v>16</v>
          </cell>
          <cell r="K2321" t="str">
            <v xml:space="preserve">Ventilador </v>
          </cell>
          <cell r="L2321">
            <v>0</v>
          </cell>
          <cell r="M2321">
            <v>0</v>
          </cell>
          <cell r="N2321">
            <v>0</v>
          </cell>
          <cell r="O2321">
            <v>0</v>
          </cell>
          <cell r="P2321">
            <v>0</v>
          </cell>
          <cell r="Q2321">
            <v>0</v>
          </cell>
          <cell r="R2321">
            <v>0</v>
          </cell>
          <cell r="S2321" t="str">
            <v>Pieza</v>
          </cell>
          <cell r="V2321" t="str">
            <v>FC</v>
          </cell>
        </row>
        <row r="2322">
          <cell r="A2322">
            <v>178</v>
          </cell>
          <cell r="B2322">
            <v>2017</v>
          </cell>
          <cell r="C2322">
            <v>8300</v>
          </cell>
          <cell r="D2322">
            <v>3</v>
          </cell>
          <cell r="E2322">
            <v>5</v>
          </cell>
          <cell r="F2322">
            <v>1</v>
          </cell>
          <cell r="G2322">
            <v>5000</v>
          </cell>
          <cell r="H2322">
            <v>5200</v>
          </cell>
          <cell r="K2322" t="str">
            <v>Mobiliario y Equipo Educacional y Recreativo</v>
          </cell>
          <cell r="L2322">
            <v>239000</v>
          </cell>
          <cell r="M2322">
            <v>0</v>
          </cell>
          <cell r="N2322">
            <v>239000</v>
          </cell>
          <cell r="O2322">
            <v>0</v>
          </cell>
          <cell r="P2322">
            <v>0</v>
          </cell>
          <cell r="Q2322">
            <v>0</v>
          </cell>
          <cell r="R2322">
            <v>239000</v>
          </cell>
        </row>
        <row r="2323">
          <cell r="A2323">
            <v>179</v>
          </cell>
          <cell r="B2323">
            <v>2017</v>
          </cell>
          <cell r="C2323">
            <v>8300</v>
          </cell>
          <cell r="D2323">
            <v>3</v>
          </cell>
          <cell r="E2323">
            <v>5</v>
          </cell>
          <cell r="F2323">
            <v>1</v>
          </cell>
          <cell r="G2323">
            <v>5000</v>
          </cell>
          <cell r="H2323">
            <v>5200</v>
          </cell>
          <cell r="I2323">
            <v>521</v>
          </cell>
          <cell r="K2323" t="str">
            <v>Equipos y aparatos audiovisuales</v>
          </cell>
          <cell r="L2323">
            <v>0</v>
          </cell>
          <cell r="M2323">
            <v>0</v>
          </cell>
          <cell r="N2323">
            <v>0</v>
          </cell>
          <cell r="O2323">
            <v>0</v>
          </cell>
          <cell r="P2323">
            <v>0</v>
          </cell>
          <cell r="Q2323">
            <v>0</v>
          </cell>
          <cell r="R2323">
            <v>0</v>
          </cell>
        </row>
        <row r="2324">
          <cell r="A2324">
            <v>180</v>
          </cell>
          <cell r="B2324">
            <v>2017</v>
          </cell>
          <cell r="C2324">
            <v>8300</v>
          </cell>
          <cell r="D2324">
            <v>3</v>
          </cell>
          <cell r="E2324">
            <v>5</v>
          </cell>
          <cell r="F2324">
            <v>1</v>
          </cell>
          <cell r="G2324">
            <v>5000</v>
          </cell>
          <cell r="H2324">
            <v>5200</v>
          </cell>
          <cell r="I2324">
            <v>521</v>
          </cell>
          <cell r="J2324">
            <v>1</v>
          </cell>
          <cell r="K2324" t="str">
            <v>Amplificador</v>
          </cell>
          <cell r="L2324">
            <v>0</v>
          </cell>
          <cell r="M2324">
            <v>0</v>
          </cell>
          <cell r="N2324">
            <v>0</v>
          </cell>
          <cell r="O2324">
            <v>0</v>
          </cell>
          <cell r="P2324">
            <v>0</v>
          </cell>
          <cell r="Q2324">
            <v>0</v>
          </cell>
          <cell r="R2324">
            <v>0</v>
          </cell>
          <cell r="S2324" t="str">
            <v>Equipo/
Pieza</v>
          </cell>
          <cell r="V2324" t="str">
            <v>FC</v>
          </cell>
        </row>
        <row r="2325">
          <cell r="A2325">
            <v>181</v>
          </cell>
          <cell r="B2325">
            <v>2017</v>
          </cell>
          <cell r="C2325">
            <v>8300</v>
          </cell>
          <cell r="D2325">
            <v>3</v>
          </cell>
          <cell r="E2325">
            <v>5</v>
          </cell>
          <cell r="F2325">
            <v>1</v>
          </cell>
          <cell r="G2325">
            <v>5000</v>
          </cell>
          <cell r="H2325">
            <v>5200</v>
          </cell>
          <cell r="I2325">
            <v>521</v>
          </cell>
          <cell r="J2325">
            <v>2</v>
          </cell>
          <cell r="K2325" t="str">
            <v>Audífonos</v>
          </cell>
          <cell r="L2325">
            <v>0</v>
          </cell>
          <cell r="M2325">
            <v>0</v>
          </cell>
          <cell r="N2325">
            <v>0</v>
          </cell>
          <cell r="O2325">
            <v>0</v>
          </cell>
          <cell r="P2325">
            <v>0</v>
          </cell>
          <cell r="Q2325">
            <v>0</v>
          </cell>
          <cell r="R2325">
            <v>0</v>
          </cell>
          <cell r="S2325" t="str">
            <v>Equipo/
Pieza</v>
          </cell>
          <cell r="V2325" t="str">
            <v>FC</v>
          </cell>
        </row>
        <row r="2326">
          <cell r="A2326">
            <v>182</v>
          </cell>
          <cell r="B2326">
            <v>2017</v>
          </cell>
          <cell r="C2326">
            <v>8300</v>
          </cell>
          <cell r="D2326">
            <v>3</v>
          </cell>
          <cell r="E2326">
            <v>5</v>
          </cell>
          <cell r="F2326">
            <v>1</v>
          </cell>
          <cell r="G2326">
            <v>5000</v>
          </cell>
          <cell r="H2326">
            <v>5200</v>
          </cell>
          <cell r="I2326">
            <v>521</v>
          </cell>
          <cell r="J2326">
            <v>3</v>
          </cell>
          <cell r="K2326" t="str">
            <v>Bocinas</v>
          </cell>
          <cell r="L2326">
            <v>0</v>
          </cell>
          <cell r="M2326">
            <v>0</v>
          </cell>
          <cell r="N2326">
            <v>0</v>
          </cell>
          <cell r="O2326">
            <v>0</v>
          </cell>
          <cell r="P2326">
            <v>0</v>
          </cell>
          <cell r="Q2326">
            <v>0</v>
          </cell>
          <cell r="R2326">
            <v>0</v>
          </cell>
          <cell r="S2326" t="str">
            <v>Equipo/
Pieza</v>
          </cell>
          <cell r="V2326" t="str">
            <v>FC</v>
          </cell>
        </row>
        <row r="2327">
          <cell r="A2327">
            <v>183</v>
          </cell>
          <cell r="B2327">
            <v>2017</v>
          </cell>
          <cell r="C2327">
            <v>8300</v>
          </cell>
          <cell r="D2327">
            <v>3</v>
          </cell>
          <cell r="E2327">
            <v>5</v>
          </cell>
          <cell r="F2327">
            <v>1</v>
          </cell>
          <cell r="G2327">
            <v>5000</v>
          </cell>
          <cell r="H2327">
            <v>5200</v>
          </cell>
          <cell r="I2327">
            <v>521</v>
          </cell>
          <cell r="J2327">
            <v>4</v>
          </cell>
          <cell r="K2327" t="str">
            <v>DVD</v>
          </cell>
          <cell r="L2327">
            <v>0</v>
          </cell>
          <cell r="M2327">
            <v>0</v>
          </cell>
          <cell r="N2327">
            <v>0</v>
          </cell>
          <cell r="O2327">
            <v>0</v>
          </cell>
          <cell r="P2327">
            <v>0</v>
          </cell>
          <cell r="Q2327">
            <v>0</v>
          </cell>
          <cell r="R2327">
            <v>0</v>
          </cell>
          <cell r="S2327" t="str">
            <v>Equipo/
Pieza</v>
          </cell>
          <cell r="V2327" t="str">
            <v>FC</v>
          </cell>
        </row>
        <row r="2328">
          <cell r="A2328">
            <v>184</v>
          </cell>
          <cell r="B2328">
            <v>2017</v>
          </cell>
          <cell r="C2328">
            <v>8300</v>
          </cell>
          <cell r="D2328">
            <v>3</v>
          </cell>
          <cell r="E2328">
            <v>5</v>
          </cell>
          <cell r="F2328">
            <v>1</v>
          </cell>
          <cell r="G2328">
            <v>5000</v>
          </cell>
          <cell r="H2328">
            <v>5200</v>
          </cell>
          <cell r="I2328">
            <v>521</v>
          </cell>
          <cell r="J2328">
            <v>5</v>
          </cell>
          <cell r="K2328" t="str">
            <v xml:space="preserve">Grabadora </v>
          </cell>
          <cell r="L2328">
            <v>0</v>
          </cell>
          <cell r="M2328">
            <v>0</v>
          </cell>
          <cell r="N2328">
            <v>0</v>
          </cell>
          <cell r="O2328">
            <v>0</v>
          </cell>
          <cell r="P2328">
            <v>0</v>
          </cell>
          <cell r="Q2328">
            <v>0</v>
          </cell>
          <cell r="R2328">
            <v>0</v>
          </cell>
          <cell r="S2328" t="str">
            <v>Equipo/
Pieza</v>
          </cell>
          <cell r="V2328" t="str">
            <v>FC</v>
          </cell>
        </row>
        <row r="2329">
          <cell r="A2329">
            <v>185</v>
          </cell>
          <cell r="B2329">
            <v>2017</v>
          </cell>
          <cell r="C2329">
            <v>8300</v>
          </cell>
          <cell r="D2329">
            <v>3</v>
          </cell>
          <cell r="E2329">
            <v>5</v>
          </cell>
          <cell r="F2329">
            <v>1</v>
          </cell>
          <cell r="G2329">
            <v>5000</v>
          </cell>
          <cell r="H2329">
            <v>5200</v>
          </cell>
          <cell r="I2329">
            <v>521</v>
          </cell>
          <cell r="J2329">
            <v>6</v>
          </cell>
          <cell r="K2329" t="str">
            <v>Mezcladores</v>
          </cell>
          <cell r="L2329">
            <v>0</v>
          </cell>
          <cell r="M2329">
            <v>0</v>
          </cell>
          <cell r="N2329">
            <v>0</v>
          </cell>
          <cell r="O2329">
            <v>0</v>
          </cell>
          <cell r="P2329">
            <v>0</v>
          </cell>
          <cell r="Q2329">
            <v>0</v>
          </cell>
          <cell r="R2329">
            <v>0</v>
          </cell>
          <cell r="S2329" t="str">
            <v>Equipo/
Pieza</v>
          </cell>
          <cell r="V2329" t="str">
            <v>FC</v>
          </cell>
        </row>
        <row r="2330">
          <cell r="A2330">
            <v>186</v>
          </cell>
          <cell r="B2330">
            <v>2017</v>
          </cell>
          <cell r="C2330">
            <v>8300</v>
          </cell>
          <cell r="D2330">
            <v>3</v>
          </cell>
          <cell r="E2330">
            <v>5</v>
          </cell>
          <cell r="F2330">
            <v>1</v>
          </cell>
          <cell r="G2330">
            <v>5000</v>
          </cell>
          <cell r="H2330">
            <v>5200</v>
          </cell>
          <cell r="I2330">
            <v>521</v>
          </cell>
          <cell r="J2330">
            <v>7</v>
          </cell>
          <cell r="K2330" t="str">
            <v xml:space="preserve">Micrófono </v>
          </cell>
          <cell r="L2330">
            <v>0</v>
          </cell>
          <cell r="M2330">
            <v>0</v>
          </cell>
          <cell r="N2330">
            <v>0</v>
          </cell>
          <cell r="O2330">
            <v>0</v>
          </cell>
          <cell r="P2330">
            <v>0</v>
          </cell>
          <cell r="Q2330">
            <v>0</v>
          </cell>
          <cell r="R2330">
            <v>0</v>
          </cell>
          <cell r="S2330" t="str">
            <v>Equipo/
Pieza</v>
          </cell>
          <cell r="V2330" t="str">
            <v>FC</v>
          </cell>
        </row>
        <row r="2331">
          <cell r="A2331">
            <v>187</v>
          </cell>
          <cell r="B2331">
            <v>2017</v>
          </cell>
          <cell r="C2331">
            <v>8300</v>
          </cell>
          <cell r="D2331">
            <v>3</v>
          </cell>
          <cell r="E2331">
            <v>5</v>
          </cell>
          <cell r="F2331">
            <v>1</v>
          </cell>
          <cell r="G2331">
            <v>5000</v>
          </cell>
          <cell r="H2331">
            <v>5200</v>
          </cell>
          <cell r="I2331">
            <v>521</v>
          </cell>
          <cell r="J2331">
            <v>8</v>
          </cell>
          <cell r="K2331" t="str">
            <v xml:space="preserve">Pantalla </v>
          </cell>
          <cell r="L2331">
            <v>0</v>
          </cell>
          <cell r="M2331">
            <v>0</v>
          </cell>
          <cell r="N2331">
            <v>0</v>
          </cell>
          <cell r="O2331">
            <v>0</v>
          </cell>
          <cell r="P2331">
            <v>0</v>
          </cell>
          <cell r="Q2331">
            <v>0</v>
          </cell>
          <cell r="R2331">
            <v>0</v>
          </cell>
          <cell r="S2331" t="str">
            <v>Equipo/
Pieza</v>
          </cell>
          <cell r="V2331" t="str">
            <v>FC</v>
          </cell>
        </row>
        <row r="2332">
          <cell r="A2332">
            <v>188</v>
          </cell>
          <cell r="B2332">
            <v>2017</v>
          </cell>
          <cell r="C2332">
            <v>8300</v>
          </cell>
          <cell r="D2332">
            <v>3</v>
          </cell>
          <cell r="E2332">
            <v>5</v>
          </cell>
          <cell r="F2332">
            <v>1</v>
          </cell>
          <cell r="G2332">
            <v>5000</v>
          </cell>
          <cell r="H2332">
            <v>5200</v>
          </cell>
          <cell r="I2332">
            <v>521</v>
          </cell>
          <cell r="J2332">
            <v>9</v>
          </cell>
          <cell r="K2332" t="str">
            <v xml:space="preserve">Pedestal para micrófono </v>
          </cell>
          <cell r="L2332">
            <v>0</v>
          </cell>
          <cell r="M2332">
            <v>0</v>
          </cell>
          <cell r="N2332">
            <v>0</v>
          </cell>
          <cell r="O2332">
            <v>0</v>
          </cell>
          <cell r="P2332">
            <v>0</v>
          </cell>
          <cell r="Q2332">
            <v>0</v>
          </cell>
          <cell r="R2332">
            <v>0</v>
          </cell>
          <cell r="S2332" t="str">
            <v>Equipo/
Pieza</v>
          </cell>
          <cell r="V2332" t="str">
            <v>FC</v>
          </cell>
        </row>
        <row r="2333">
          <cell r="A2333">
            <v>189</v>
          </cell>
          <cell r="B2333">
            <v>2017</v>
          </cell>
          <cell r="C2333">
            <v>8300</v>
          </cell>
          <cell r="D2333">
            <v>3</v>
          </cell>
          <cell r="E2333">
            <v>5</v>
          </cell>
          <cell r="F2333">
            <v>1</v>
          </cell>
          <cell r="G2333">
            <v>5000</v>
          </cell>
          <cell r="H2333">
            <v>5200</v>
          </cell>
          <cell r="I2333">
            <v>521</v>
          </cell>
          <cell r="J2333">
            <v>10</v>
          </cell>
          <cell r="K2333" t="str">
            <v>Procesador de audio</v>
          </cell>
          <cell r="L2333">
            <v>0</v>
          </cell>
          <cell r="M2333">
            <v>0</v>
          </cell>
          <cell r="N2333">
            <v>0</v>
          </cell>
          <cell r="O2333">
            <v>0</v>
          </cell>
          <cell r="P2333">
            <v>0</v>
          </cell>
          <cell r="Q2333">
            <v>0</v>
          </cell>
          <cell r="R2333">
            <v>0</v>
          </cell>
          <cell r="S2333" t="str">
            <v>Equipo/
Pieza</v>
          </cell>
          <cell r="V2333" t="str">
            <v>FC</v>
          </cell>
        </row>
        <row r="2334">
          <cell r="A2334">
            <v>190</v>
          </cell>
          <cell r="B2334">
            <v>2017</v>
          </cell>
          <cell r="C2334">
            <v>8300</v>
          </cell>
          <cell r="D2334">
            <v>3</v>
          </cell>
          <cell r="E2334">
            <v>5</v>
          </cell>
          <cell r="F2334">
            <v>1</v>
          </cell>
          <cell r="G2334">
            <v>5000</v>
          </cell>
          <cell r="H2334">
            <v>5200</v>
          </cell>
          <cell r="I2334">
            <v>523</v>
          </cell>
          <cell r="K2334" t="str">
            <v>Cámaras fotográficas y de video</v>
          </cell>
          <cell r="L2334">
            <v>239000</v>
          </cell>
          <cell r="M2334">
            <v>0</v>
          </cell>
          <cell r="N2334">
            <v>239000</v>
          </cell>
          <cell r="O2334">
            <v>0</v>
          </cell>
          <cell r="P2334">
            <v>0</v>
          </cell>
          <cell r="Q2334">
            <v>0</v>
          </cell>
          <cell r="R2334">
            <v>239000</v>
          </cell>
        </row>
        <row r="2335">
          <cell r="A2335">
            <v>191</v>
          </cell>
          <cell r="B2335">
            <v>2017</v>
          </cell>
          <cell r="C2335">
            <v>8300</v>
          </cell>
          <cell r="D2335">
            <v>3</v>
          </cell>
          <cell r="E2335">
            <v>5</v>
          </cell>
          <cell r="F2335">
            <v>1</v>
          </cell>
          <cell r="G2335">
            <v>5000</v>
          </cell>
          <cell r="H2335">
            <v>5200</v>
          </cell>
          <cell r="I2335">
            <v>523</v>
          </cell>
          <cell r="J2335">
            <v>1</v>
          </cell>
          <cell r="K2335" t="str">
            <v xml:space="preserve">Cámara </v>
          </cell>
          <cell r="L2335">
            <v>208000</v>
          </cell>
          <cell r="M2335">
            <v>0</v>
          </cell>
          <cell r="N2335">
            <v>208000</v>
          </cell>
          <cell r="P2335">
            <v>0</v>
          </cell>
          <cell r="Q2335">
            <v>0</v>
          </cell>
          <cell r="R2335">
            <v>208000</v>
          </cell>
          <cell r="S2335" t="str">
            <v>Pieza</v>
          </cell>
          <cell r="T2335">
            <v>20</v>
          </cell>
          <cell r="V2335" t="str">
            <v>FC</v>
          </cell>
        </row>
        <row r="2336">
          <cell r="A2336">
            <v>192</v>
          </cell>
          <cell r="B2336">
            <v>2017</v>
          </cell>
          <cell r="C2336">
            <v>8300</v>
          </cell>
          <cell r="D2336">
            <v>3</v>
          </cell>
          <cell r="E2336">
            <v>5</v>
          </cell>
          <cell r="F2336">
            <v>1</v>
          </cell>
          <cell r="G2336">
            <v>5000</v>
          </cell>
          <cell r="H2336">
            <v>5200</v>
          </cell>
          <cell r="I2336">
            <v>523</v>
          </cell>
          <cell r="J2336">
            <v>2</v>
          </cell>
          <cell r="K2336" t="str">
            <v xml:space="preserve">Cañón  </v>
          </cell>
          <cell r="M2336">
            <v>0</v>
          </cell>
          <cell r="N2336">
            <v>0</v>
          </cell>
          <cell r="P2336">
            <v>0</v>
          </cell>
          <cell r="Q2336">
            <v>0</v>
          </cell>
          <cell r="R2336">
            <v>0</v>
          </cell>
          <cell r="S2336" t="str">
            <v>Pieza</v>
          </cell>
          <cell r="V2336" t="str">
            <v>FC</v>
          </cell>
        </row>
        <row r="2337">
          <cell r="A2337">
            <v>193</v>
          </cell>
          <cell r="B2337">
            <v>2017</v>
          </cell>
          <cell r="C2337">
            <v>8300</v>
          </cell>
          <cell r="D2337">
            <v>3</v>
          </cell>
          <cell r="E2337">
            <v>5</v>
          </cell>
          <cell r="F2337">
            <v>1</v>
          </cell>
          <cell r="G2337">
            <v>5000</v>
          </cell>
          <cell r="H2337">
            <v>5200</v>
          </cell>
          <cell r="I2337">
            <v>523</v>
          </cell>
          <cell r="J2337">
            <v>3</v>
          </cell>
          <cell r="K2337" t="str">
            <v>Flash para cámara</v>
          </cell>
          <cell r="M2337">
            <v>0</v>
          </cell>
          <cell r="N2337">
            <v>0</v>
          </cell>
          <cell r="P2337">
            <v>0</v>
          </cell>
          <cell r="Q2337">
            <v>0</v>
          </cell>
          <cell r="R2337">
            <v>0</v>
          </cell>
          <cell r="S2337" t="str">
            <v>Pieza</v>
          </cell>
          <cell r="V2337" t="str">
            <v>FC</v>
          </cell>
        </row>
        <row r="2338">
          <cell r="A2338">
            <v>194</v>
          </cell>
          <cell r="B2338">
            <v>2017</v>
          </cell>
          <cell r="C2338">
            <v>8300</v>
          </cell>
          <cell r="D2338">
            <v>3</v>
          </cell>
          <cell r="E2338">
            <v>5</v>
          </cell>
          <cell r="F2338">
            <v>1</v>
          </cell>
          <cell r="G2338">
            <v>5000</v>
          </cell>
          <cell r="H2338">
            <v>5200</v>
          </cell>
          <cell r="I2338">
            <v>523</v>
          </cell>
          <cell r="J2338">
            <v>4</v>
          </cell>
          <cell r="K2338" t="str">
            <v xml:space="preserve">Tripié </v>
          </cell>
          <cell r="M2338">
            <v>0</v>
          </cell>
          <cell r="N2338">
            <v>0</v>
          </cell>
          <cell r="P2338">
            <v>0</v>
          </cell>
          <cell r="Q2338">
            <v>0</v>
          </cell>
          <cell r="R2338">
            <v>0</v>
          </cell>
          <cell r="S2338" t="str">
            <v>Equipo/
Pieza</v>
          </cell>
          <cell r="V2338" t="str">
            <v>FC</v>
          </cell>
        </row>
        <row r="2339">
          <cell r="A2339">
            <v>195</v>
          </cell>
          <cell r="B2339">
            <v>2017</v>
          </cell>
          <cell r="C2339">
            <v>8300</v>
          </cell>
          <cell r="D2339">
            <v>3</v>
          </cell>
          <cell r="E2339">
            <v>5</v>
          </cell>
          <cell r="F2339">
            <v>1</v>
          </cell>
          <cell r="G2339">
            <v>5000</v>
          </cell>
          <cell r="H2339">
            <v>5200</v>
          </cell>
          <cell r="I2339">
            <v>523</v>
          </cell>
          <cell r="J2339">
            <v>5</v>
          </cell>
          <cell r="K2339" t="str">
            <v>Videoproyector</v>
          </cell>
          <cell r="M2339">
            <v>0</v>
          </cell>
          <cell r="N2339">
            <v>0</v>
          </cell>
          <cell r="P2339">
            <v>0</v>
          </cell>
          <cell r="Q2339">
            <v>0</v>
          </cell>
          <cell r="R2339">
            <v>0</v>
          </cell>
          <cell r="S2339" t="str">
            <v>Pieza</v>
          </cell>
          <cell r="V2339" t="str">
            <v>FC</v>
          </cell>
        </row>
        <row r="2340">
          <cell r="A2340">
            <v>196</v>
          </cell>
          <cell r="B2340">
            <v>2017</v>
          </cell>
          <cell r="C2340">
            <v>8300</v>
          </cell>
          <cell r="D2340">
            <v>3</v>
          </cell>
          <cell r="E2340">
            <v>5</v>
          </cell>
          <cell r="F2340">
            <v>1</v>
          </cell>
          <cell r="G2340">
            <v>5000</v>
          </cell>
          <cell r="H2340">
            <v>5200</v>
          </cell>
          <cell r="I2340">
            <v>523</v>
          </cell>
          <cell r="K2340" t="str">
            <v>kit de iluminacion</v>
          </cell>
          <cell r="L2340">
            <v>31000</v>
          </cell>
          <cell r="M2340">
            <v>0</v>
          </cell>
          <cell r="N2340">
            <v>31000</v>
          </cell>
          <cell r="P2340">
            <v>0</v>
          </cell>
          <cell r="Q2340">
            <v>0</v>
          </cell>
          <cell r="R2340">
            <v>31000</v>
          </cell>
          <cell r="S2340" t="str">
            <v>Pieza</v>
          </cell>
          <cell r="T2340">
            <v>12</v>
          </cell>
          <cell r="V2340" t="str">
            <v>FC</v>
          </cell>
        </row>
        <row r="2341">
          <cell r="A2341">
            <v>197</v>
          </cell>
          <cell r="B2341">
            <v>2017</v>
          </cell>
          <cell r="C2341">
            <v>8300</v>
          </cell>
          <cell r="D2341">
            <v>3</v>
          </cell>
          <cell r="E2341">
            <v>5</v>
          </cell>
          <cell r="F2341">
            <v>1</v>
          </cell>
          <cell r="G2341">
            <v>5000</v>
          </cell>
          <cell r="H2341">
            <v>5200</v>
          </cell>
          <cell r="I2341">
            <v>529</v>
          </cell>
          <cell r="K2341" t="str">
            <v>Otro mobiliario y equipo educacional y recreativo</v>
          </cell>
          <cell r="L2341">
            <v>0</v>
          </cell>
          <cell r="M2341">
            <v>0</v>
          </cell>
          <cell r="N2341">
            <v>0</v>
          </cell>
          <cell r="O2341">
            <v>0</v>
          </cell>
          <cell r="P2341">
            <v>0</v>
          </cell>
          <cell r="Q2341">
            <v>0</v>
          </cell>
          <cell r="R2341">
            <v>0</v>
          </cell>
        </row>
        <row r="2342">
          <cell r="A2342">
            <v>198</v>
          </cell>
          <cell r="B2342">
            <v>2017</v>
          </cell>
          <cell r="C2342">
            <v>8300</v>
          </cell>
          <cell r="D2342">
            <v>3</v>
          </cell>
          <cell r="E2342">
            <v>5</v>
          </cell>
          <cell r="F2342">
            <v>1</v>
          </cell>
          <cell r="G2342">
            <v>5000</v>
          </cell>
          <cell r="H2342">
            <v>5200</v>
          </cell>
          <cell r="I2342">
            <v>529</v>
          </cell>
          <cell r="J2342">
            <v>1</v>
          </cell>
          <cell r="K2342" t="str">
            <v>Batería</v>
          </cell>
          <cell r="L2342">
            <v>0</v>
          </cell>
          <cell r="M2342">
            <v>0</v>
          </cell>
          <cell r="N2342">
            <v>0</v>
          </cell>
          <cell r="O2342">
            <v>0</v>
          </cell>
          <cell r="P2342">
            <v>0</v>
          </cell>
          <cell r="Q2342">
            <v>0</v>
          </cell>
          <cell r="R2342">
            <v>0</v>
          </cell>
          <cell r="S2342" t="str">
            <v>Pieza</v>
          </cell>
          <cell r="V2342" t="str">
            <v>AE</v>
          </cell>
        </row>
        <row r="2343">
          <cell r="A2343">
            <v>199</v>
          </cell>
          <cell r="B2343">
            <v>2017</v>
          </cell>
          <cell r="C2343">
            <v>8300</v>
          </cell>
          <cell r="D2343">
            <v>3</v>
          </cell>
          <cell r="E2343">
            <v>5</v>
          </cell>
          <cell r="F2343">
            <v>1</v>
          </cell>
          <cell r="G2343">
            <v>5000</v>
          </cell>
          <cell r="H2343">
            <v>5200</v>
          </cell>
          <cell r="I2343">
            <v>529</v>
          </cell>
          <cell r="J2343">
            <v>2</v>
          </cell>
          <cell r="K2343" t="str">
            <v xml:space="preserve">Guitarra </v>
          </cell>
          <cell r="L2343">
            <v>0</v>
          </cell>
          <cell r="M2343">
            <v>0</v>
          </cell>
          <cell r="N2343">
            <v>0</v>
          </cell>
          <cell r="O2343">
            <v>0</v>
          </cell>
          <cell r="P2343">
            <v>0</v>
          </cell>
          <cell r="Q2343">
            <v>0</v>
          </cell>
          <cell r="R2343">
            <v>0</v>
          </cell>
          <cell r="S2343" t="str">
            <v>Pieza</v>
          </cell>
          <cell r="V2343" t="str">
            <v>AE</v>
          </cell>
        </row>
        <row r="2344">
          <cell r="A2344">
            <v>200</v>
          </cell>
          <cell r="B2344">
            <v>2017</v>
          </cell>
          <cell r="C2344">
            <v>8300</v>
          </cell>
          <cell r="D2344">
            <v>3</v>
          </cell>
          <cell r="E2344">
            <v>5</v>
          </cell>
          <cell r="F2344">
            <v>1</v>
          </cell>
          <cell r="G2344">
            <v>5000</v>
          </cell>
          <cell r="H2344">
            <v>5200</v>
          </cell>
          <cell r="I2344">
            <v>529</v>
          </cell>
          <cell r="J2344">
            <v>3</v>
          </cell>
          <cell r="K2344" t="str">
            <v xml:space="preserve">Teclado </v>
          </cell>
          <cell r="L2344">
            <v>0</v>
          </cell>
          <cell r="M2344">
            <v>0</v>
          </cell>
          <cell r="N2344">
            <v>0</v>
          </cell>
          <cell r="O2344">
            <v>0</v>
          </cell>
          <cell r="P2344">
            <v>0</v>
          </cell>
          <cell r="Q2344">
            <v>0</v>
          </cell>
          <cell r="R2344">
            <v>0</v>
          </cell>
          <cell r="S2344" t="str">
            <v>Pieza</v>
          </cell>
          <cell r="V2344" t="str">
            <v>AE</v>
          </cell>
        </row>
        <row r="2345">
          <cell r="A2345">
            <v>201</v>
          </cell>
          <cell r="B2345">
            <v>2017</v>
          </cell>
          <cell r="C2345">
            <v>8300</v>
          </cell>
          <cell r="D2345">
            <v>3</v>
          </cell>
          <cell r="E2345">
            <v>5</v>
          </cell>
          <cell r="F2345">
            <v>1</v>
          </cell>
          <cell r="G2345">
            <v>5000</v>
          </cell>
          <cell r="H2345">
            <v>5300</v>
          </cell>
          <cell r="K2345" t="str">
            <v>Equipo e Instrumental Médico y de Laboratorio</v>
          </cell>
          <cell r="L2345">
            <v>72000</v>
          </cell>
          <cell r="M2345">
            <v>0</v>
          </cell>
          <cell r="N2345">
            <v>72000</v>
          </cell>
          <cell r="O2345">
            <v>0</v>
          </cell>
          <cell r="P2345">
            <v>0</v>
          </cell>
          <cell r="Q2345">
            <v>0</v>
          </cell>
          <cell r="R2345">
            <v>72000</v>
          </cell>
        </row>
        <row r="2346">
          <cell r="A2346">
            <v>202</v>
          </cell>
          <cell r="B2346">
            <v>2017</v>
          </cell>
          <cell r="C2346">
            <v>8300</v>
          </cell>
          <cell r="D2346">
            <v>3</v>
          </cell>
          <cell r="E2346">
            <v>5</v>
          </cell>
          <cell r="F2346">
            <v>1</v>
          </cell>
          <cell r="G2346">
            <v>5000</v>
          </cell>
          <cell r="H2346">
            <v>5300</v>
          </cell>
          <cell r="I2346">
            <v>531</v>
          </cell>
          <cell r="K2346" t="str">
            <v>Equipo médico y de laboratorio</v>
          </cell>
          <cell r="L2346">
            <v>72000</v>
          </cell>
          <cell r="M2346">
            <v>0</v>
          </cell>
          <cell r="N2346">
            <v>72000</v>
          </cell>
          <cell r="O2346">
            <v>0</v>
          </cell>
          <cell r="P2346">
            <v>0</v>
          </cell>
          <cell r="Q2346">
            <v>0</v>
          </cell>
          <cell r="R2346">
            <v>72000</v>
          </cell>
        </row>
        <row r="2347">
          <cell r="A2347">
            <v>203</v>
          </cell>
          <cell r="B2347">
            <v>2017</v>
          </cell>
          <cell r="C2347">
            <v>8300</v>
          </cell>
          <cell r="D2347">
            <v>3</v>
          </cell>
          <cell r="E2347">
            <v>5</v>
          </cell>
          <cell r="F2347">
            <v>1</v>
          </cell>
          <cell r="G2347">
            <v>5000</v>
          </cell>
          <cell r="H2347">
            <v>5300</v>
          </cell>
          <cell r="I2347">
            <v>531</v>
          </cell>
          <cell r="J2347">
            <v>1</v>
          </cell>
          <cell r="K2347" t="str">
            <v>Autoclave vítale</v>
          </cell>
          <cell r="L2347">
            <v>0</v>
          </cell>
          <cell r="M2347">
            <v>0</v>
          </cell>
          <cell r="N2347">
            <v>0</v>
          </cell>
          <cell r="O2347">
            <v>0</v>
          </cell>
          <cell r="P2347">
            <v>0</v>
          </cell>
          <cell r="Q2347">
            <v>0</v>
          </cell>
          <cell r="R2347">
            <v>0</v>
          </cell>
          <cell r="S2347" t="str">
            <v>Pieza</v>
          </cell>
          <cell r="V2347" t="str">
            <v>FC</v>
          </cell>
        </row>
        <row r="2348">
          <cell r="A2348">
            <v>204</v>
          </cell>
          <cell r="B2348">
            <v>2017</v>
          </cell>
          <cell r="C2348">
            <v>8300</v>
          </cell>
          <cell r="D2348">
            <v>3</v>
          </cell>
          <cell r="E2348">
            <v>5</v>
          </cell>
          <cell r="F2348">
            <v>1</v>
          </cell>
          <cell r="G2348">
            <v>5000</v>
          </cell>
          <cell r="H2348">
            <v>5300</v>
          </cell>
          <cell r="I2348">
            <v>531</v>
          </cell>
          <cell r="J2348">
            <v>2</v>
          </cell>
          <cell r="K2348" t="str">
            <v>Banco de altura</v>
          </cell>
          <cell r="L2348">
            <v>0</v>
          </cell>
          <cell r="M2348">
            <v>0</v>
          </cell>
          <cell r="N2348">
            <v>0</v>
          </cell>
          <cell r="O2348">
            <v>0</v>
          </cell>
          <cell r="P2348">
            <v>0</v>
          </cell>
          <cell r="Q2348">
            <v>0</v>
          </cell>
          <cell r="R2348">
            <v>0</v>
          </cell>
          <cell r="S2348" t="str">
            <v>Pieza</v>
          </cell>
          <cell r="V2348" t="str">
            <v>FC</v>
          </cell>
        </row>
        <row r="2349">
          <cell r="A2349">
            <v>205</v>
          </cell>
          <cell r="B2349">
            <v>2017</v>
          </cell>
          <cell r="C2349">
            <v>8300</v>
          </cell>
          <cell r="D2349">
            <v>3</v>
          </cell>
          <cell r="E2349">
            <v>5</v>
          </cell>
          <cell r="F2349">
            <v>1</v>
          </cell>
          <cell r="G2349">
            <v>5000</v>
          </cell>
          <cell r="H2349">
            <v>5300</v>
          </cell>
          <cell r="I2349">
            <v>531</v>
          </cell>
          <cell r="J2349">
            <v>3</v>
          </cell>
          <cell r="K2349" t="str">
            <v>Banco giratorio metálico</v>
          </cell>
          <cell r="L2349">
            <v>0</v>
          </cell>
          <cell r="M2349">
            <v>0</v>
          </cell>
          <cell r="N2349">
            <v>0</v>
          </cell>
          <cell r="O2349">
            <v>0</v>
          </cell>
          <cell r="P2349">
            <v>0</v>
          </cell>
          <cell r="Q2349">
            <v>0</v>
          </cell>
          <cell r="R2349">
            <v>0</v>
          </cell>
          <cell r="S2349" t="str">
            <v>Pieza</v>
          </cell>
          <cell r="V2349" t="str">
            <v>FC</v>
          </cell>
        </row>
        <row r="2350">
          <cell r="A2350">
            <v>206</v>
          </cell>
          <cell r="B2350">
            <v>2017</v>
          </cell>
          <cell r="C2350">
            <v>8300</v>
          </cell>
          <cell r="D2350">
            <v>3</v>
          </cell>
          <cell r="E2350">
            <v>5</v>
          </cell>
          <cell r="F2350">
            <v>1</v>
          </cell>
          <cell r="G2350">
            <v>5000</v>
          </cell>
          <cell r="H2350">
            <v>5300</v>
          </cell>
          <cell r="I2350">
            <v>531</v>
          </cell>
          <cell r="J2350">
            <v>4</v>
          </cell>
          <cell r="K2350" t="str">
            <v>Báscula con estadímetro</v>
          </cell>
          <cell r="L2350">
            <v>0</v>
          </cell>
          <cell r="M2350">
            <v>0</v>
          </cell>
          <cell r="N2350">
            <v>0</v>
          </cell>
          <cell r="O2350">
            <v>0</v>
          </cell>
          <cell r="P2350">
            <v>0</v>
          </cell>
          <cell r="Q2350">
            <v>0</v>
          </cell>
          <cell r="R2350">
            <v>0</v>
          </cell>
          <cell r="S2350" t="str">
            <v>Pieza</v>
          </cell>
          <cell r="V2350" t="str">
            <v>FC</v>
          </cell>
        </row>
        <row r="2351">
          <cell r="A2351">
            <v>207</v>
          </cell>
          <cell r="B2351">
            <v>2017</v>
          </cell>
          <cell r="C2351">
            <v>8300</v>
          </cell>
          <cell r="D2351">
            <v>3</v>
          </cell>
          <cell r="E2351">
            <v>5</v>
          </cell>
          <cell r="F2351">
            <v>1</v>
          </cell>
          <cell r="G2351">
            <v>5000</v>
          </cell>
          <cell r="H2351">
            <v>5300</v>
          </cell>
          <cell r="I2351">
            <v>531</v>
          </cell>
          <cell r="J2351">
            <v>5</v>
          </cell>
          <cell r="K2351" t="str">
            <v>Bote de patada</v>
          </cell>
          <cell r="L2351">
            <v>0</v>
          </cell>
          <cell r="M2351">
            <v>0</v>
          </cell>
          <cell r="N2351">
            <v>0</v>
          </cell>
          <cell r="O2351">
            <v>0</v>
          </cell>
          <cell r="P2351">
            <v>0</v>
          </cell>
          <cell r="Q2351">
            <v>0</v>
          </cell>
          <cell r="R2351">
            <v>0</v>
          </cell>
          <cell r="S2351" t="str">
            <v>Pieza</v>
          </cell>
          <cell r="V2351" t="str">
            <v>FC</v>
          </cell>
        </row>
        <row r="2352">
          <cell r="A2352">
            <v>208</v>
          </cell>
          <cell r="B2352">
            <v>2017</v>
          </cell>
          <cell r="C2352">
            <v>8300</v>
          </cell>
          <cell r="D2352">
            <v>3</v>
          </cell>
          <cell r="E2352">
            <v>5</v>
          </cell>
          <cell r="F2352">
            <v>1</v>
          </cell>
          <cell r="G2352">
            <v>5000</v>
          </cell>
          <cell r="H2352">
            <v>5300</v>
          </cell>
          <cell r="I2352">
            <v>531</v>
          </cell>
          <cell r="J2352">
            <v>6</v>
          </cell>
          <cell r="K2352" t="str">
            <v>Caja obscura para revelar placa de rayos X dental</v>
          </cell>
          <cell r="L2352">
            <v>0</v>
          </cell>
          <cell r="M2352">
            <v>0</v>
          </cell>
          <cell r="N2352">
            <v>0</v>
          </cell>
          <cell r="O2352">
            <v>0</v>
          </cell>
          <cell r="P2352">
            <v>0</v>
          </cell>
          <cell r="Q2352">
            <v>0</v>
          </cell>
          <cell r="R2352">
            <v>0</v>
          </cell>
          <cell r="S2352" t="str">
            <v>Pieza</v>
          </cell>
          <cell r="V2352" t="str">
            <v>FC</v>
          </cell>
        </row>
        <row r="2353">
          <cell r="A2353">
            <v>209</v>
          </cell>
          <cell r="B2353">
            <v>2017</v>
          </cell>
          <cell r="C2353">
            <v>8300</v>
          </cell>
          <cell r="D2353">
            <v>3</v>
          </cell>
          <cell r="E2353">
            <v>5</v>
          </cell>
          <cell r="F2353">
            <v>1</v>
          </cell>
          <cell r="G2353">
            <v>5000</v>
          </cell>
          <cell r="H2353">
            <v>5300</v>
          </cell>
          <cell r="I2353">
            <v>531</v>
          </cell>
          <cell r="J2353">
            <v>7</v>
          </cell>
          <cell r="K2353" t="str">
            <v>Cama hospitalaria de 2 manivelas Movimientos en la cabeza y los pies Pintada al horno Spring de malla articulada</v>
          </cell>
          <cell r="L2353">
            <v>72000</v>
          </cell>
          <cell r="M2353">
            <v>0</v>
          </cell>
          <cell r="N2353">
            <v>72000</v>
          </cell>
          <cell r="O2353">
            <v>0</v>
          </cell>
          <cell r="P2353">
            <v>0</v>
          </cell>
          <cell r="Q2353">
            <v>0</v>
          </cell>
          <cell r="R2353">
            <v>72000</v>
          </cell>
          <cell r="S2353" t="str">
            <v>Pieza</v>
          </cell>
          <cell r="T2353">
            <v>10</v>
          </cell>
          <cell r="V2353" t="str">
            <v>FC</v>
          </cell>
        </row>
        <row r="2354">
          <cell r="A2354">
            <v>210</v>
          </cell>
          <cell r="B2354">
            <v>2017</v>
          </cell>
          <cell r="C2354">
            <v>8300</v>
          </cell>
          <cell r="D2354">
            <v>3</v>
          </cell>
          <cell r="E2354">
            <v>5</v>
          </cell>
          <cell r="F2354">
            <v>1</v>
          </cell>
          <cell r="G2354">
            <v>5000</v>
          </cell>
          <cell r="H2354">
            <v>5300</v>
          </cell>
          <cell r="I2354">
            <v>531</v>
          </cell>
          <cell r="J2354">
            <v>8</v>
          </cell>
          <cell r="K2354" t="str">
            <v>Camilla</v>
          </cell>
          <cell r="L2354">
            <v>0</v>
          </cell>
          <cell r="M2354">
            <v>0</v>
          </cell>
          <cell r="N2354">
            <v>0</v>
          </cell>
          <cell r="O2354">
            <v>0</v>
          </cell>
          <cell r="P2354">
            <v>0</v>
          </cell>
          <cell r="Q2354">
            <v>0</v>
          </cell>
          <cell r="R2354">
            <v>0</v>
          </cell>
          <cell r="S2354" t="str">
            <v>Pieza</v>
          </cell>
          <cell r="V2354" t="str">
            <v>FC</v>
          </cell>
        </row>
        <row r="2355">
          <cell r="A2355">
            <v>211</v>
          </cell>
          <cell r="B2355">
            <v>2017</v>
          </cell>
          <cell r="C2355">
            <v>8300</v>
          </cell>
          <cell r="D2355">
            <v>3</v>
          </cell>
          <cell r="E2355">
            <v>5</v>
          </cell>
          <cell r="F2355">
            <v>1</v>
          </cell>
          <cell r="G2355">
            <v>5000</v>
          </cell>
          <cell r="H2355">
            <v>5300</v>
          </cell>
          <cell r="I2355">
            <v>531</v>
          </cell>
          <cell r="J2355">
            <v>9</v>
          </cell>
          <cell r="K2355" t="str">
            <v>Camilla tipo araña sistema de sujeción de 10 puntos</v>
          </cell>
          <cell r="L2355">
            <v>0</v>
          </cell>
          <cell r="M2355">
            <v>0</v>
          </cell>
          <cell r="N2355">
            <v>0</v>
          </cell>
          <cell r="O2355">
            <v>0</v>
          </cell>
          <cell r="P2355">
            <v>0</v>
          </cell>
          <cell r="Q2355">
            <v>0</v>
          </cell>
          <cell r="R2355">
            <v>0</v>
          </cell>
          <cell r="S2355" t="str">
            <v>Pieza</v>
          </cell>
          <cell r="V2355" t="str">
            <v>FC</v>
          </cell>
        </row>
        <row r="2356">
          <cell r="A2356">
            <v>212</v>
          </cell>
          <cell r="B2356">
            <v>2017</v>
          </cell>
          <cell r="C2356">
            <v>8300</v>
          </cell>
          <cell r="D2356">
            <v>3</v>
          </cell>
          <cell r="E2356">
            <v>5</v>
          </cell>
          <cell r="F2356">
            <v>1</v>
          </cell>
          <cell r="G2356">
            <v>5000</v>
          </cell>
          <cell r="H2356">
            <v>5300</v>
          </cell>
          <cell r="I2356">
            <v>531</v>
          </cell>
          <cell r="J2356">
            <v>10</v>
          </cell>
          <cell r="K2356" t="str">
            <v>Carro rojo de emergencia</v>
          </cell>
          <cell r="L2356">
            <v>0</v>
          </cell>
          <cell r="M2356">
            <v>0</v>
          </cell>
          <cell r="N2356">
            <v>0</v>
          </cell>
          <cell r="O2356">
            <v>0</v>
          </cell>
          <cell r="P2356">
            <v>0</v>
          </cell>
          <cell r="Q2356">
            <v>0</v>
          </cell>
          <cell r="R2356">
            <v>0</v>
          </cell>
          <cell r="S2356" t="str">
            <v>Pieza</v>
          </cell>
          <cell r="V2356" t="str">
            <v>FC</v>
          </cell>
        </row>
        <row r="2357">
          <cell r="A2357">
            <v>213</v>
          </cell>
          <cell r="B2357">
            <v>2017</v>
          </cell>
          <cell r="C2357">
            <v>8300</v>
          </cell>
          <cell r="D2357">
            <v>3</v>
          </cell>
          <cell r="E2357">
            <v>5</v>
          </cell>
          <cell r="F2357">
            <v>1</v>
          </cell>
          <cell r="G2357">
            <v>5000</v>
          </cell>
          <cell r="H2357">
            <v>5300</v>
          </cell>
          <cell r="I2357">
            <v>531</v>
          </cell>
          <cell r="J2357">
            <v>11</v>
          </cell>
          <cell r="K2357" t="str">
            <v>Cheslóng</v>
          </cell>
          <cell r="L2357">
            <v>0</v>
          </cell>
          <cell r="M2357">
            <v>0</v>
          </cell>
          <cell r="N2357">
            <v>0</v>
          </cell>
          <cell r="O2357">
            <v>0</v>
          </cell>
          <cell r="P2357">
            <v>0</v>
          </cell>
          <cell r="Q2357">
            <v>0</v>
          </cell>
          <cell r="R2357">
            <v>0</v>
          </cell>
          <cell r="S2357" t="str">
            <v>Pieza</v>
          </cell>
          <cell r="V2357" t="str">
            <v>FC</v>
          </cell>
        </row>
        <row r="2358">
          <cell r="A2358">
            <v>214</v>
          </cell>
          <cell r="B2358">
            <v>2017</v>
          </cell>
          <cell r="C2358">
            <v>8300</v>
          </cell>
          <cell r="D2358">
            <v>3</v>
          </cell>
          <cell r="E2358">
            <v>5</v>
          </cell>
          <cell r="F2358">
            <v>1</v>
          </cell>
          <cell r="G2358">
            <v>5000</v>
          </cell>
          <cell r="H2358">
            <v>5300</v>
          </cell>
          <cell r="I2358">
            <v>531</v>
          </cell>
          <cell r="J2358">
            <v>12</v>
          </cell>
          <cell r="K2358" t="str">
            <v>Cortina antibacteriana</v>
          </cell>
          <cell r="L2358">
            <v>0</v>
          </cell>
          <cell r="M2358">
            <v>0</v>
          </cell>
          <cell r="N2358">
            <v>0</v>
          </cell>
          <cell r="O2358">
            <v>0</v>
          </cell>
          <cell r="P2358">
            <v>0</v>
          </cell>
          <cell r="Q2358">
            <v>0</v>
          </cell>
          <cell r="R2358">
            <v>0</v>
          </cell>
          <cell r="S2358" t="str">
            <v>Pieza</v>
          </cell>
          <cell r="V2358" t="str">
            <v>FC</v>
          </cell>
        </row>
        <row r="2359">
          <cell r="A2359">
            <v>215</v>
          </cell>
          <cell r="B2359">
            <v>2017</v>
          </cell>
          <cell r="C2359">
            <v>8300</v>
          </cell>
          <cell r="D2359">
            <v>3</v>
          </cell>
          <cell r="E2359">
            <v>5</v>
          </cell>
          <cell r="F2359">
            <v>1</v>
          </cell>
          <cell r="G2359">
            <v>5000</v>
          </cell>
          <cell r="H2359">
            <v>5300</v>
          </cell>
          <cell r="I2359">
            <v>531</v>
          </cell>
          <cell r="J2359">
            <v>13</v>
          </cell>
          <cell r="K2359" t="str">
            <v xml:space="preserve">Cuna de calor radiante </v>
          </cell>
          <cell r="L2359">
            <v>0</v>
          </cell>
          <cell r="M2359">
            <v>0</v>
          </cell>
          <cell r="N2359">
            <v>0</v>
          </cell>
          <cell r="O2359">
            <v>0</v>
          </cell>
          <cell r="P2359">
            <v>0</v>
          </cell>
          <cell r="Q2359">
            <v>0</v>
          </cell>
          <cell r="R2359">
            <v>0</v>
          </cell>
          <cell r="S2359" t="str">
            <v>Pieza</v>
          </cell>
          <cell r="V2359" t="str">
            <v>FC</v>
          </cell>
        </row>
        <row r="2360">
          <cell r="A2360">
            <v>216</v>
          </cell>
          <cell r="B2360">
            <v>2017</v>
          </cell>
          <cell r="C2360">
            <v>8300</v>
          </cell>
          <cell r="D2360">
            <v>3</v>
          </cell>
          <cell r="E2360">
            <v>5</v>
          </cell>
          <cell r="F2360">
            <v>1</v>
          </cell>
          <cell r="G2360">
            <v>5000</v>
          </cell>
          <cell r="H2360">
            <v>5300</v>
          </cell>
          <cell r="I2360">
            <v>531</v>
          </cell>
          <cell r="J2360">
            <v>14</v>
          </cell>
          <cell r="K2360" t="str">
            <v>Electrocardiógrafo</v>
          </cell>
          <cell r="L2360">
            <v>0</v>
          </cell>
          <cell r="M2360">
            <v>0</v>
          </cell>
          <cell r="N2360">
            <v>0</v>
          </cell>
          <cell r="O2360">
            <v>0</v>
          </cell>
          <cell r="P2360">
            <v>0</v>
          </cell>
          <cell r="Q2360">
            <v>0</v>
          </cell>
          <cell r="R2360">
            <v>0</v>
          </cell>
          <cell r="S2360" t="str">
            <v>Pieza</v>
          </cell>
          <cell r="V2360" t="str">
            <v>FC</v>
          </cell>
        </row>
        <row r="2361">
          <cell r="A2361">
            <v>217</v>
          </cell>
          <cell r="B2361">
            <v>2017</v>
          </cell>
          <cell r="C2361">
            <v>8300</v>
          </cell>
          <cell r="D2361">
            <v>3</v>
          </cell>
          <cell r="E2361">
            <v>5</v>
          </cell>
          <cell r="F2361">
            <v>1</v>
          </cell>
          <cell r="G2361">
            <v>5000</v>
          </cell>
          <cell r="H2361">
            <v>5300</v>
          </cell>
          <cell r="I2361">
            <v>531</v>
          </cell>
          <cell r="J2361">
            <v>15</v>
          </cell>
          <cell r="K2361" t="str">
            <v>Electrocauterio</v>
          </cell>
          <cell r="L2361">
            <v>0</v>
          </cell>
          <cell r="M2361">
            <v>0</v>
          </cell>
          <cell r="N2361">
            <v>0</v>
          </cell>
          <cell r="O2361">
            <v>0</v>
          </cell>
          <cell r="P2361">
            <v>0</v>
          </cell>
          <cell r="Q2361">
            <v>0</v>
          </cell>
          <cell r="R2361">
            <v>0</v>
          </cell>
          <cell r="S2361" t="str">
            <v>Pieza</v>
          </cell>
          <cell r="V2361" t="str">
            <v>FC</v>
          </cell>
        </row>
        <row r="2362">
          <cell r="A2362">
            <v>218</v>
          </cell>
          <cell r="B2362">
            <v>2017</v>
          </cell>
          <cell r="C2362">
            <v>8300</v>
          </cell>
          <cell r="D2362">
            <v>3</v>
          </cell>
          <cell r="E2362">
            <v>5</v>
          </cell>
          <cell r="F2362">
            <v>1</v>
          </cell>
          <cell r="G2362">
            <v>5000</v>
          </cell>
          <cell r="H2362">
            <v>5300</v>
          </cell>
          <cell r="I2362">
            <v>531</v>
          </cell>
          <cell r="J2362">
            <v>16</v>
          </cell>
          <cell r="K2362" t="str">
            <v>Equipo de química sanguínea</v>
          </cell>
          <cell r="L2362">
            <v>0</v>
          </cell>
          <cell r="M2362">
            <v>0</v>
          </cell>
          <cell r="N2362">
            <v>0</v>
          </cell>
          <cell r="O2362">
            <v>0</v>
          </cell>
          <cell r="P2362">
            <v>0</v>
          </cell>
          <cell r="Q2362">
            <v>0</v>
          </cell>
          <cell r="R2362">
            <v>0</v>
          </cell>
          <cell r="S2362" t="str">
            <v>Pieza</v>
          </cell>
          <cell r="V2362" t="str">
            <v>FC</v>
          </cell>
        </row>
        <row r="2363">
          <cell r="A2363">
            <v>219</v>
          </cell>
          <cell r="B2363">
            <v>2017</v>
          </cell>
          <cell r="C2363">
            <v>8300</v>
          </cell>
          <cell r="D2363">
            <v>3</v>
          </cell>
          <cell r="E2363">
            <v>5</v>
          </cell>
          <cell r="F2363">
            <v>1</v>
          </cell>
          <cell r="G2363">
            <v>5000</v>
          </cell>
          <cell r="H2363">
            <v>5300</v>
          </cell>
          <cell r="I2363">
            <v>531</v>
          </cell>
          <cell r="J2363">
            <v>17</v>
          </cell>
          <cell r="K2363" t="str">
            <v xml:space="preserve">Equipo de rayos x </v>
          </cell>
          <cell r="L2363">
            <v>0</v>
          </cell>
          <cell r="M2363">
            <v>0</v>
          </cell>
          <cell r="N2363">
            <v>0</v>
          </cell>
          <cell r="O2363">
            <v>0</v>
          </cell>
          <cell r="P2363">
            <v>0</v>
          </cell>
          <cell r="Q2363">
            <v>0</v>
          </cell>
          <cell r="R2363">
            <v>0</v>
          </cell>
          <cell r="S2363" t="str">
            <v>Pieza</v>
          </cell>
          <cell r="V2363" t="str">
            <v>FC</v>
          </cell>
        </row>
        <row r="2364">
          <cell r="A2364">
            <v>220</v>
          </cell>
          <cell r="B2364">
            <v>2017</v>
          </cell>
          <cell r="C2364">
            <v>8300</v>
          </cell>
          <cell r="D2364">
            <v>3</v>
          </cell>
          <cell r="E2364">
            <v>5</v>
          </cell>
          <cell r="F2364">
            <v>1</v>
          </cell>
          <cell r="G2364">
            <v>5000</v>
          </cell>
          <cell r="H2364">
            <v>5300</v>
          </cell>
          <cell r="I2364">
            <v>531</v>
          </cell>
          <cell r="J2364">
            <v>18</v>
          </cell>
          <cell r="K2364" t="str">
            <v>Equipo de ultrasonido</v>
          </cell>
          <cell r="L2364">
            <v>0</v>
          </cell>
          <cell r="M2364">
            <v>0</v>
          </cell>
          <cell r="N2364">
            <v>0</v>
          </cell>
          <cell r="O2364">
            <v>0</v>
          </cell>
          <cell r="P2364">
            <v>0</v>
          </cell>
          <cell r="Q2364">
            <v>0</v>
          </cell>
          <cell r="R2364">
            <v>0</v>
          </cell>
          <cell r="S2364" t="str">
            <v>Pieza</v>
          </cell>
          <cell r="V2364" t="str">
            <v>FC</v>
          </cell>
        </row>
        <row r="2365">
          <cell r="A2365">
            <v>221</v>
          </cell>
          <cell r="B2365">
            <v>2017</v>
          </cell>
          <cell r="C2365">
            <v>8300</v>
          </cell>
          <cell r="D2365">
            <v>3</v>
          </cell>
          <cell r="E2365">
            <v>5</v>
          </cell>
          <cell r="F2365">
            <v>1</v>
          </cell>
          <cell r="G2365">
            <v>5000</v>
          </cell>
          <cell r="H2365">
            <v>5300</v>
          </cell>
          <cell r="I2365">
            <v>531</v>
          </cell>
          <cell r="J2365">
            <v>19</v>
          </cell>
          <cell r="K2365" t="str">
            <v>Equipo médico</v>
          </cell>
          <cell r="L2365">
            <v>0</v>
          </cell>
          <cell r="M2365">
            <v>0</v>
          </cell>
          <cell r="N2365">
            <v>0</v>
          </cell>
          <cell r="O2365">
            <v>0</v>
          </cell>
          <cell r="P2365">
            <v>0</v>
          </cell>
          <cell r="Q2365">
            <v>0</v>
          </cell>
          <cell r="R2365">
            <v>0</v>
          </cell>
          <cell r="S2365" t="str">
            <v>Pieza</v>
          </cell>
          <cell r="V2365" t="str">
            <v>FC</v>
          </cell>
        </row>
        <row r="2366">
          <cell r="A2366">
            <v>222</v>
          </cell>
          <cell r="B2366">
            <v>2017</v>
          </cell>
          <cell r="C2366">
            <v>8300</v>
          </cell>
          <cell r="D2366">
            <v>3</v>
          </cell>
          <cell r="E2366">
            <v>5</v>
          </cell>
          <cell r="F2366">
            <v>1</v>
          </cell>
          <cell r="G2366">
            <v>5000</v>
          </cell>
          <cell r="H2366">
            <v>5300</v>
          </cell>
          <cell r="I2366">
            <v>531</v>
          </cell>
          <cell r="J2366">
            <v>20</v>
          </cell>
          <cell r="K2366" t="str">
            <v>Esfigmomanómetro mercurial</v>
          </cell>
          <cell r="L2366">
            <v>0</v>
          </cell>
          <cell r="M2366">
            <v>0</v>
          </cell>
          <cell r="N2366">
            <v>0</v>
          </cell>
          <cell r="O2366">
            <v>0</v>
          </cell>
          <cell r="P2366">
            <v>0</v>
          </cell>
          <cell r="Q2366">
            <v>0</v>
          </cell>
          <cell r="R2366">
            <v>0</v>
          </cell>
          <cell r="S2366" t="str">
            <v>Pieza</v>
          </cell>
          <cell r="V2366" t="str">
            <v>FC</v>
          </cell>
        </row>
        <row r="2367">
          <cell r="A2367">
            <v>223</v>
          </cell>
          <cell r="B2367">
            <v>2017</v>
          </cell>
          <cell r="C2367">
            <v>8300</v>
          </cell>
          <cell r="D2367">
            <v>3</v>
          </cell>
          <cell r="E2367">
            <v>5</v>
          </cell>
          <cell r="F2367">
            <v>1</v>
          </cell>
          <cell r="G2367">
            <v>5000</v>
          </cell>
          <cell r="H2367">
            <v>5300</v>
          </cell>
          <cell r="I2367">
            <v>531</v>
          </cell>
          <cell r="J2367">
            <v>21</v>
          </cell>
          <cell r="K2367" t="str">
            <v>Especímetro</v>
          </cell>
          <cell r="L2367">
            <v>0</v>
          </cell>
          <cell r="M2367">
            <v>0</v>
          </cell>
          <cell r="N2367">
            <v>0</v>
          </cell>
          <cell r="O2367">
            <v>0</v>
          </cell>
          <cell r="P2367">
            <v>0</v>
          </cell>
          <cell r="Q2367">
            <v>0</v>
          </cell>
          <cell r="R2367">
            <v>0</v>
          </cell>
          <cell r="S2367" t="str">
            <v>Pieza</v>
          </cell>
          <cell r="V2367" t="str">
            <v>FC</v>
          </cell>
        </row>
        <row r="2368">
          <cell r="A2368">
            <v>224</v>
          </cell>
          <cell r="B2368">
            <v>2017</v>
          </cell>
          <cell r="C2368">
            <v>8300</v>
          </cell>
          <cell r="D2368">
            <v>3</v>
          </cell>
          <cell r="E2368">
            <v>5</v>
          </cell>
          <cell r="F2368">
            <v>1</v>
          </cell>
          <cell r="G2368">
            <v>5000</v>
          </cell>
          <cell r="H2368">
            <v>5300</v>
          </cell>
          <cell r="I2368">
            <v>531</v>
          </cell>
          <cell r="J2368">
            <v>22</v>
          </cell>
          <cell r="K2368" t="str">
            <v>Espectrofotómetro</v>
          </cell>
          <cell r="L2368">
            <v>0</v>
          </cell>
          <cell r="M2368">
            <v>0</v>
          </cell>
          <cell r="N2368">
            <v>0</v>
          </cell>
          <cell r="O2368">
            <v>0</v>
          </cell>
          <cell r="P2368">
            <v>0</v>
          </cell>
          <cell r="Q2368">
            <v>0</v>
          </cell>
          <cell r="R2368">
            <v>0</v>
          </cell>
          <cell r="S2368" t="str">
            <v>Pieza</v>
          </cell>
          <cell r="V2368" t="str">
            <v>FC</v>
          </cell>
        </row>
        <row r="2369">
          <cell r="A2369">
            <v>225</v>
          </cell>
          <cell r="B2369">
            <v>2017</v>
          </cell>
          <cell r="C2369">
            <v>8300</v>
          </cell>
          <cell r="D2369">
            <v>3</v>
          </cell>
          <cell r="E2369">
            <v>5</v>
          </cell>
          <cell r="F2369">
            <v>1</v>
          </cell>
          <cell r="G2369">
            <v>5000</v>
          </cell>
          <cell r="H2369">
            <v>5300</v>
          </cell>
          <cell r="I2369">
            <v>531</v>
          </cell>
          <cell r="J2369">
            <v>23</v>
          </cell>
          <cell r="K2369" t="str">
            <v>Esterilizador</v>
          </cell>
          <cell r="L2369">
            <v>0</v>
          </cell>
          <cell r="M2369">
            <v>0</v>
          </cell>
          <cell r="N2369">
            <v>0</v>
          </cell>
          <cell r="O2369">
            <v>0</v>
          </cell>
          <cell r="P2369">
            <v>0</v>
          </cell>
          <cell r="Q2369">
            <v>0</v>
          </cell>
          <cell r="R2369">
            <v>0</v>
          </cell>
          <cell r="S2369" t="str">
            <v>Pieza</v>
          </cell>
          <cell r="V2369" t="str">
            <v>FC</v>
          </cell>
        </row>
        <row r="2370">
          <cell r="A2370">
            <v>226</v>
          </cell>
          <cell r="B2370">
            <v>2017</v>
          </cell>
          <cell r="C2370">
            <v>8300</v>
          </cell>
          <cell r="D2370">
            <v>3</v>
          </cell>
          <cell r="E2370">
            <v>5</v>
          </cell>
          <cell r="F2370">
            <v>1</v>
          </cell>
          <cell r="G2370">
            <v>5000</v>
          </cell>
          <cell r="H2370">
            <v>5300</v>
          </cell>
          <cell r="I2370">
            <v>531</v>
          </cell>
          <cell r="J2370">
            <v>24</v>
          </cell>
          <cell r="K2370" t="str">
            <v xml:space="preserve">Estetoscopio </v>
          </cell>
          <cell r="L2370">
            <v>0</v>
          </cell>
          <cell r="M2370">
            <v>0</v>
          </cell>
          <cell r="N2370">
            <v>0</v>
          </cell>
          <cell r="O2370">
            <v>0</v>
          </cell>
          <cell r="P2370">
            <v>0</v>
          </cell>
          <cell r="Q2370">
            <v>0</v>
          </cell>
          <cell r="R2370">
            <v>0</v>
          </cell>
          <cell r="S2370" t="str">
            <v>Pieza</v>
          </cell>
          <cell r="V2370" t="str">
            <v>FC</v>
          </cell>
        </row>
        <row r="2371">
          <cell r="A2371">
            <v>227</v>
          </cell>
          <cell r="B2371">
            <v>2017</v>
          </cell>
          <cell r="C2371">
            <v>8300</v>
          </cell>
          <cell r="D2371">
            <v>3</v>
          </cell>
          <cell r="E2371">
            <v>5</v>
          </cell>
          <cell r="F2371">
            <v>1</v>
          </cell>
          <cell r="G2371">
            <v>5000</v>
          </cell>
          <cell r="H2371">
            <v>5300</v>
          </cell>
          <cell r="I2371">
            <v>531</v>
          </cell>
          <cell r="J2371">
            <v>25</v>
          </cell>
          <cell r="K2371" t="str">
            <v>Estuche de diagnóstico</v>
          </cell>
          <cell r="L2371">
            <v>0</v>
          </cell>
          <cell r="M2371">
            <v>0</v>
          </cell>
          <cell r="N2371">
            <v>0</v>
          </cell>
          <cell r="O2371">
            <v>0</v>
          </cell>
          <cell r="P2371">
            <v>0</v>
          </cell>
          <cell r="Q2371">
            <v>0</v>
          </cell>
          <cell r="R2371">
            <v>0</v>
          </cell>
          <cell r="S2371" t="str">
            <v>Pieza</v>
          </cell>
          <cell r="V2371" t="str">
            <v>FC</v>
          </cell>
        </row>
        <row r="2372">
          <cell r="A2372">
            <v>228</v>
          </cell>
          <cell r="B2372">
            <v>2017</v>
          </cell>
          <cell r="C2372">
            <v>8300</v>
          </cell>
          <cell r="D2372">
            <v>3</v>
          </cell>
          <cell r="E2372">
            <v>5</v>
          </cell>
          <cell r="F2372">
            <v>1</v>
          </cell>
          <cell r="G2372">
            <v>5000</v>
          </cell>
          <cell r="H2372">
            <v>5300</v>
          </cell>
          <cell r="I2372">
            <v>531</v>
          </cell>
          <cell r="J2372">
            <v>26</v>
          </cell>
          <cell r="K2372" t="str">
            <v>Generador radiológico</v>
          </cell>
          <cell r="L2372">
            <v>0</v>
          </cell>
          <cell r="M2372">
            <v>0</v>
          </cell>
          <cell r="N2372">
            <v>0</v>
          </cell>
          <cell r="O2372">
            <v>0</v>
          </cell>
          <cell r="P2372">
            <v>0</v>
          </cell>
          <cell r="Q2372">
            <v>0</v>
          </cell>
          <cell r="R2372">
            <v>0</v>
          </cell>
          <cell r="S2372" t="str">
            <v>Pieza</v>
          </cell>
          <cell r="V2372" t="str">
            <v>FC</v>
          </cell>
        </row>
        <row r="2373">
          <cell r="A2373">
            <v>229</v>
          </cell>
          <cell r="B2373">
            <v>2017</v>
          </cell>
          <cell r="C2373">
            <v>8300</v>
          </cell>
          <cell r="D2373">
            <v>3</v>
          </cell>
          <cell r="E2373">
            <v>5</v>
          </cell>
          <cell r="F2373">
            <v>1</v>
          </cell>
          <cell r="G2373">
            <v>5000</v>
          </cell>
          <cell r="H2373">
            <v>5300</v>
          </cell>
          <cell r="I2373">
            <v>531</v>
          </cell>
          <cell r="J2373">
            <v>27</v>
          </cell>
          <cell r="K2373" t="str">
            <v>Glucómetro</v>
          </cell>
          <cell r="L2373">
            <v>0</v>
          </cell>
          <cell r="M2373">
            <v>0</v>
          </cell>
          <cell r="N2373">
            <v>0</v>
          </cell>
          <cell r="O2373">
            <v>0</v>
          </cell>
          <cell r="P2373">
            <v>0</v>
          </cell>
          <cell r="Q2373">
            <v>0</v>
          </cell>
          <cell r="R2373">
            <v>0</v>
          </cell>
          <cell r="S2373" t="str">
            <v>Pieza</v>
          </cell>
          <cell r="V2373" t="str">
            <v>FC</v>
          </cell>
        </row>
        <row r="2374">
          <cell r="A2374">
            <v>230</v>
          </cell>
          <cell r="B2374">
            <v>2017</v>
          </cell>
          <cell r="C2374">
            <v>8300</v>
          </cell>
          <cell r="D2374">
            <v>3</v>
          </cell>
          <cell r="E2374">
            <v>5</v>
          </cell>
          <cell r="F2374">
            <v>1</v>
          </cell>
          <cell r="G2374">
            <v>5000</v>
          </cell>
          <cell r="H2374">
            <v>5300</v>
          </cell>
          <cell r="I2374">
            <v>531</v>
          </cell>
          <cell r="J2374">
            <v>28</v>
          </cell>
          <cell r="K2374" t="str">
            <v>Lámpara de exploración</v>
          </cell>
          <cell r="L2374">
            <v>0</v>
          </cell>
          <cell r="M2374">
            <v>0</v>
          </cell>
          <cell r="N2374">
            <v>0</v>
          </cell>
          <cell r="O2374">
            <v>0</v>
          </cell>
          <cell r="P2374">
            <v>0</v>
          </cell>
          <cell r="Q2374">
            <v>0</v>
          </cell>
          <cell r="R2374">
            <v>0</v>
          </cell>
          <cell r="S2374" t="str">
            <v>Pieza</v>
          </cell>
          <cell r="V2374" t="str">
            <v>FC</v>
          </cell>
        </row>
        <row r="2375">
          <cell r="A2375">
            <v>231</v>
          </cell>
          <cell r="B2375">
            <v>2017</v>
          </cell>
          <cell r="C2375">
            <v>8300</v>
          </cell>
          <cell r="D2375">
            <v>3</v>
          </cell>
          <cell r="E2375">
            <v>5</v>
          </cell>
          <cell r="F2375">
            <v>1</v>
          </cell>
          <cell r="G2375">
            <v>5000</v>
          </cell>
          <cell r="H2375">
            <v>5300</v>
          </cell>
          <cell r="I2375">
            <v>531</v>
          </cell>
          <cell r="J2375">
            <v>29</v>
          </cell>
          <cell r="K2375" t="str">
            <v>Lector de micro hematocrito</v>
          </cell>
          <cell r="L2375">
            <v>0</v>
          </cell>
          <cell r="M2375">
            <v>0</v>
          </cell>
          <cell r="N2375">
            <v>0</v>
          </cell>
          <cell r="O2375">
            <v>0</v>
          </cell>
          <cell r="P2375">
            <v>0</v>
          </cell>
          <cell r="Q2375">
            <v>0</v>
          </cell>
          <cell r="R2375">
            <v>0</v>
          </cell>
          <cell r="S2375" t="str">
            <v>Pieza</v>
          </cell>
          <cell r="V2375" t="str">
            <v>FC</v>
          </cell>
        </row>
        <row r="2376">
          <cell r="A2376">
            <v>232</v>
          </cell>
          <cell r="B2376">
            <v>2017</v>
          </cell>
          <cell r="C2376">
            <v>8300</v>
          </cell>
          <cell r="D2376">
            <v>3</v>
          </cell>
          <cell r="E2376">
            <v>5</v>
          </cell>
          <cell r="F2376">
            <v>1</v>
          </cell>
          <cell r="G2376">
            <v>5000</v>
          </cell>
          <cell r="H2376">
            <v>5300</v>
          </cell>
          <cell r="I2376">
            <v>531</v>
          </cell>
          <cell r="J2376">
            <v>30</v>
          </cell>
          <cell r="K2376" t="str">
            <v>Mampara de protección</v>
          </cell>
          <cell r="L2376">
            <v>0</v>
          </cell>
          <cell r="M2376">
            <v>0</v>
          </cell>
          <cell r="N2376">
            <v>0</v>
          </cell>
          <cell r="O2376">
            <v>0</v>
          </cell>
          <cell r="P2376">
            <v>0</v>
          </cell>
          <cell r="Q2376">
            <v>0</v>
          </cell>
          <cell r="R2376">
            <v>0</v>
          </cell>
          <cell r="S2376" t="str">
            <v>Pieza</v>
          </cell>
          <cell r="V2376" t="str">
            <v>FC</v>
          </cell>
        </row>
        <row r="2377">
          <cell r="A2377">
            <v>233</v>
          </cell>
          <cell r="B2377">
            <v>2017</v>
          </cell>
          <cell r="C2377">
            <v>8300</v>
          </cell>
          <cell r="D2377">
            <v>3</v>
          </cell>
          <cell r="E2377">
            <v>5</v>
          </cell>
          <cell r="F2377">
            <v>1</v>
          </cell>
          <cell r="G2377">
            <v>5000</v>
          </cell>
          <cell r="H2377">
            <v>5300</v>
          </cell>
          <cell r="I2377">
            <v>531</v>
          </cell>
          <cell r="J2377">
            <v>31</v>
          </cell>
          <cell r="K2377" t="str">
            <v>Marcador de intervalos</v>
          </cell>
          <cell r="L2377">
            <v>0</v>
          </cell>
          <cell r="M2377">
            <v>0</v>
          </cell>
          <cell r="N2377">
            <v>0</v>
          </cell>
          <cell r="O2377">
            <v>0</v>
          </cell>
          <cell r="P2377">
            <v>0</v>
          </cell>
          <cell r="Q2377">
            <v>0</v>
          </cell>
          <cell r="R2377">
            <v>0</v>
          </cell>
          <cell r="S2377" t="str">
            <v>Pieza</v>
          </cell>
          <cell r="V2377" t="str">
            <v>FC</v>
          </cell>
        </row>
        <row r="2378">
          <cell r="A2378">
            <v>234</v>
          </cell>
          <cell r="B2378">
            <v>2017</v>
          </cell>
          <cell r="C2378">
            <v>8300</v>
          </cell>
          <cell r="D2378">
            <v>3</v>
          </cell>
          <cell r="E2378">
            <v>5</v>
          </cell>
          <cell r="F2378">
            <v>1</v>
          </cell>
          <cell r="G2378">
            <v>5000</v>
          </cell>
          <cell r="H2378">
            <v>5300</v>
          </cell>
          <cell r="I2378">
            <v>531</v>
          </cell>
          <cell r="J2378">
            <v>32</v>
          </cell>
          <cell r="K2378" t="str">
            <v>Mesa de exploración</v>
          </cell>
          <cell r="L2378">
            <v>0</v>
          </cell>
          <cell r="M2378">
            <v>0</v>
          </cell>
          <cell r="N2378">
            <v>0</v>
          </cell>
          <cell r="O2378">
            <v>0</v>
          </cell>
          <cell r="P2378">
            <v>0</v>
          </cell>
          <cell r="Q2378">
            <v>0</v>
          </cell>
          <cell r="R2378">
            <v>0</v>
          </cell>
          <cell r="S2378" t="str">
            <v>Pieza</v>
          </cell>
          <cell r="V2378" t="str">
            <v>FC</v>
          </cell>
        </row>
        <row r="2379">
          <cell r="A2379">
            <v>235</v>
          </cell>
          <cell r="B2379">
            <v>2017</v>
          </cell>
          <cell r="C2379">
            <v>8300</v>
          </cell>
          <cell r="D2379">
            <v>3</v>
          </cell>
          <cell r="E2379">
            <v>5</v>
          </cell>
          <cell r="F2379">
            <v>1</v>
          </cell>
          <cell r="G2379">
            <v>5000</v>
          </cell>
          <cell r="H2379">
            <v>5300</v>
          </cell>
          <cell r="I2379">
            <v>531</v>
          </cell>
          <cell r="J2379">
            <v>33</v>
          </cell>
          <cell r="K2379" t="str">
            <v>Mesa de quirófano</v>
          </cell>
          <cell r="L2379">
            <v>0</v>
          </cell>
          <cell r="M2379">
            <v>0</v>
          </cell>
          <cell r="N2379">
            <v>0</v>
          </cell>
          <cell r="O2379">
            <v>0</v>
          </cell>
          <cell r="P2379">
            <v>0</v>
          </cell>
          <cell r="Q2379">
            <v>0</v>
          </cell>
          <cell r="R2379">
            <v>0</v>
          </cell>
          <cell r="S2379" t="str">
            <v>Pieza</v>
          </cell>
          <cell r="V2379" t="str">
            <v>FC</v>
          </cell>
        </row>
        <row r="2380">
          <cell r="A2380">
            <v>236</v>
          </cell>
          <cell r="B2380">
            <v>2017</v>
          </cell>
          <cell r="C2380">
            <v>8300</v>
          </cell>
          <cell r="D2380">
            <v>3</v>
          </cell>
          <cell r="E2380">
            <v>5</v>
          </cell>
          <cell r="F2380">
            <v>1</v>
          </cell>
          <cell r="G2380">
            <v>5000</v>
          </cell>
          <cell r="H2380">
            <v>5300</v>
          </cell>
          <cell r="I2380">
            <v>531</v>
          </cell>
          <cell r="J2380">
            <v>34</v>
          </cell>
          <cell r="K2380" t="str">
            <v>Mesa de riñón</v>
          </cell>
          <cell r="L2380">
            <v>0</v>
          </cell>
          <cell r="M2380">
            <v>0</v>
          </cell>
          <cell r="N2380">
            <v>0</v>
          </cell>
          <cell r="O2380">
            <v>0</v>
          </cell>
          <cell r="P2380">
            <v>0</v>
          </cell>
          <cell r="Q2380">
            <v>0</v>
          </cell>
          <cell r="R2380">
            <v>0</v>
          </cell>
          <cell r="S2380" t="str">
            <v>Pieza</v>
          </cell>
          <cell r="V2380" t="str">
            <v>FC</v>
          </cell>
        </row>
        <row r="2381">
          <cell r="A2381">
            <v>237</v>
          </cell>
          <cell r="B2381">
            <v>2017</v>
          </cell>
          <cell r="C2381">
            <v>8300</v>
          </cell>
          <cell r="D2381">
            <v>3</v>
          </cell>
          <cell r="E2381">
            <v>5</v>
          </cell>
          <cell r="F2381">
            <v>1</v>
          </cell>
          <cell r="G2381">
            <v>5000</v>
          </cell>
          <cell r="H2381">
            <v>5300</v>
          </cell>
          <cell r="I2381">
            <v>531</v>
          </cell>
          <cell r="J2381">
            <v>35</v>
          </cell>
          <cell r="K2381" t="str">
            <v>Mesa hospitalaria</v>
          </cell>
          <cell r="L2381">
            <v>0</v>
          </cell>
          <cell r="M2381">
            <v>0</v>
          </cell>
          <cell r="N2381">
            <v>0</v>
          </cell>
          <cell r="O2381">
            <v>0</v>
          </cell>
          <cell r="P2381">
            <v>0</v>
          </cell>
          <cell r="Q2381">
            <v>0</v>
          </cell>
          <cell r="R2381">
            <v>0</v>
          </cell>
          <cell r="S2381" t="str">
            <v>Pieza</v>
          </cell>
          <cell r="V2381" t="str">
            <v>FC</v>
          </cell>
        </row>
        <row r="2382">
          <cell r="A2382">
            <v>238</v>
          </cell>
          <cell r="B2382">
            <v>2017</v>
          </cell>
          <cell r="C2382">
            <v>8300</v>
          </cell>
          <cell r="D2382">
            <v>3</v>
          </cell>
          <cell r="E2382">
            <v>5</v>
          </cell>
          <cell r="F2382">
            <v>1</v>
          </cell>
          <cell r="G2382">
            <v>5000</v>
          </cell>
          <cell r="H2382">
            <v>5300</v>
          </cell>
          <cell r="I2382">
            <v>531</v>
          </cell>
          <cell r="J2382">
            <v>36</v>
          </cell>
          <cell r="K2382" t="str">
            <v>Microscopio</v>
          </cell>
          <cell r="L2382">
            <v>0</v>
          </cell>
          <cell r="M2382">
            <v>0</v>
          </cell>
          <cell r="N2382">
            <v>0</v>
          </cell>
          <cell r="O2382">
            <v>0</v>
          </cell>
          <cell r="P2382">
            <v>0</v>
          </cell>
          <cell r="Q2382">
            <v>0</v>
          </cell>
          <cell r="R2382">
            <v>0</v>
          </cell>
          <cell r="S2382" t="str">
            <v>Pieza</v>
          </cell>
          <cell r="V2382" t="str">
            <v>FC</v>
          </cell>
        </row>
        <row r="2383">
          <cell r="A2383">
            <v>239</v>
          </cell>
          <cell r="B2383">
            <v>2017</v>
          </cell>
          <cell r="C2383">
            <v>8300</v>
          </cell>
          <cell r="D2383">
            <v>3</v>
          </cell>
          <cell r="E2383">
            <v>5</v>
          </cell>
          <cell r="F2383">
            <v>1</v>
          </cell>
          <cell r="G2383">
            <v>5000</v>
          </cell>
          <cell r="H2383">
            <v>5300</v>
          </cell>
          <cell r="I2383">
            <v>531</v>
          </cell>
          <cell r="J2383">
            <v>37</v>
          </cell>
          <cell r="K2383" t="str">
            <v>Monitor</v>
          </cell>
          <cell r="L2383">
            <v>0</v>
          </cell>
          <cell r="M2383">
            <v>0</v>
          </cell>
          <cell r="N2383">
            <v>0</v>
          </cell>
          <cell r="O2383">
            <v>0</v>
          </cell>
          <cell r="P2383">
            <v>0</v>
          </cell>
          <cell r="Q2383">
            <v>0</v>
          </cell>
          <cell r="R2383">
            <v>0</v>
          </cell>
          <cell r="S2383" t="str">
            <v>Pieza</v>
          </cell>
          <cell r="V2383" t="str">
            <v>FC</v>
          </cell>
        </row>
        <row r="2384">
          <cell r="A2384">
            <v>240</v>
          </cell>
          <cell r="B2384">
            <v>2017</v>
          </cell>
          <cell r="C2384">
            <v>8300</v>
          </cell>
          <cell r="D2384">
            <v>3</v>
          </cell>
          <cell r="E2384">
            <v>5</v>
          </cell>
          <cell r="F2384">
            <v>1</v>
          </cell>
          <cell r="G2384">
            <v>5000</v>
          </cell>
          <cell r="H2384">
            <v>5300</v>
          </cell>
          <cell r="I2384">
            <v>531</v>
          </cell>
          <cell r="J2384">
            <v>38</v>
          </cell>
          <cell r="K2384" t="str">
            <v>Monitor de signos vitales</v>
          </cell>
          <cell r="L2384">
            <v>0</v>
          </cell>
          <cell r="M2384">
            <v>0</v>
          </cell>
          <cell r="N2384">
            <v>0</v>
          </cell>
          <cell r="O2384">
            <v>0</v>
          </cell>
          <cell r="P2384">
            <v>0</v>
          </cell>
          <cell r="Q2384">
            <v>0</v>
          </cell>
          <cell r="R2384">
            <v>0</v>
          </cell>
          <cell r="S2384" t="str">
            <v>Pieza</v>
          </cell>
          <cell r="V2384" t="str">
            <v>FC</v>
          </cell>
        </row>
        <row r="2385">
          <cell r="A2385">
            <v>241</v>
          </cell>
          <cell r="B2385">
            <v>2017</v>
          </cell>
          <cell r="C2385">
            <v>8300</v>
          </cell>
          <cell r="D2385">
            <v>3</v>
          </cell>
          <cell r="E2385">
            <v>5</v>
          </cell>
          <cell r="F2385">
            <v>1</v>
          </cell>
          <cell r="G2385">
            <v>5000</v>
          </cell>
          <cell r="H2385">
            <v>5300</v>
          </cell>
          <cell r="I2385">
            <v>531</v>
          </cell>
          <cell r="J2385">
            <v>39</v>
          </cell>
          <cell r="K2385" t="str">
            <v>Monitor para negatoscopio</v>
          </cell>
          <cell r="L2385">
            <v>0</v>
          </cell>
          <cell r="M2385">
            <v>0</v>
          </cell>
          <cell r="N2385">
            <v>0</v>
          </cell>
          <cell r="O2385">
            <v>0</v>
          </cell>
          <cell r="P2385">
            <v>0</v>
          </cell>
          <cell r="Q2385">
            <v>0</v>
          </cell>
          <cell r="R2385">
            <v>0</v>
          </cell>
          <cell r="S2385" t="str">
            <v>Pieza</v>
          </cell>
          <cell r="V2385" t="str">
            <v>FC</v>
          </cell>
        </row>
        <row r="2386">
          <cell r="A2386">
            <v>242</v>
          </cell>
          <cell r="B2386">
            <v>2017</v>
          </cell>
          <cell r="C2386">
            <v>8300</v>
          </cell>
          <cell r="D2386">
            <v>3</v>
          </cell>
          <cell r="E2386">
            <v>5</v>
          </cell>
          <cell r="F2386">
            <v>1</v>
          </cell>
          <cell r="G2386">
            <v>5000</v>
          </cell>
          <cell r="H2386">
            <v>5300</v>
          </cell>
          <cell r="I2386">
            <v>531</v>
          </cell>
          <cell r="J2386">
            <v>40</v>
          </cell>
          <cell r="K2386" t="str">
            <v>Mueble central de enfermeras</v>
          </cell>
          <cell r="L2386">
            <v>0</v>
          </cell>
          <cell r="M2386">
            <v>0</v>
          </cell>
          <cell r="N2386">
            <v>0</v>
          </cell>
          <cell r="O2386">
            <v>0</v>
          </cell>
          <cell r="P2386">
            <v>0</v>
          </cell>
          <cell r="Q2386">
            <v>0</v>
          </cell>
          <cell r="R2386">
            <v>0</v>
          </cell>
          <cell r="S2386" t="str">
            <v>Pieza</v>
          </cell>
          <cell r="V2386" t="str">
            <v>FC</v>
          </cell>
        </row>
        <row r="2387">
          <cell r="A2387">
            <v>243</v>
          </cell>
          <cell r="B2387">
            <v>2017</v>
          </cell>
          <cell r="C2387">
            <v>8300</v>
          </cell>
          <cell r="D2387">
            <v>3</v>
          </cell>
          <cell r="E2387">
            <v>5</v>
          </cell>
          <cell r="F2387">
            <v>1</v>
          </cell>
          <cell r="G2387">
            <v>5000</v>
          </cell>
          <cell r="H2387">
            <v>5300</v>
          </cell>
          <cell r="I2387">
            <v>531</v>
          </cell>
          <cell r="J2387">
            <v>41</v>
          </cell>
          <cell r="K2387" t="str">
            <v>Muletas</v>
          </cell>
          <cell r="L2387">
            <v>0</v>
          </cell>
          <cell r="M2387">
            <v>0</v>
          </cell>
          <cell r="N2387">
            <v>0</v>
          </cell>
          <cell r="O2387">
            <v>0</v>
          </cell>
          <cell r="P2387">
            <v>0</v>
          </cell>
          <cell r="Q2387">
            <v>0</v>
          </cell>
          <cell r="R2387">
            <v>0</v>
          </cell>
          <cell r="S2387" t="str">
            <v>Pieza</v>
          </cell>
          <cell r="V2387" t="str">
            <v>FC</v>
          </cell>
        </row>
        <row r="2388">
          <cell r="A2388">
            <v>244</v>
          </cell>
          <cell r="B2388">
            <v>2017</v>
          </cell>
          <cell r="C2388">
            <v>8300</v>
          </cell>
          <cell r="D2388">
            <v>3</v>
          </cell>
          <cell r="E2388">
            <v>5</v>
          </cell>
          <cell r="F2388">
            <v>1</v>
          </cell>
          <cell r="G2388">
            <v>5000</v>
          </cell>
          <cell r="H2388">
            <v>5300</v>
          </cell>
          <cell r="I2388">
            <v>531</v>
          </cell>
          <cell r="J2388">
            <v>42</v>
          </cell>
          <cell r="K2388" t="str">
            <v>Negatoscopio</v>
          </cell>
          <cell r="L2388">
            <v>0</v>
          </cell>
          <cell r="M2388">
            <v>0</v>
          </cell>
          <cell r="N2388">
            <v>0</v>
          </cell>
          <cell r="O2388">
            <v>0</v>
          </cell>
          <cell r="P2388">
            <v>0</v>
          </cell>
          <cell r="Q2388">
            <v>0</v>
          </cell>
          <cell r="R2388">
            <v>0</v>
          </cell>
          <cell r="S2388" t="str">
            <v>Pieza</v>
          </cell>
          <cell r="V2388" t="str">
            <v>FC</v>
          </cell>
        </row>
        <row r="2389">
          <cell r="A2389">
            <v>245</v>
          </cell>
          <cell r="B2389">
            <v>2017</v>
          </cell>
          <cell r="C2389">
            <v>8300</v>
          </cell>
          <cell r="D2389">
            <v>3</v>
          </cell>
          <cell r="E2389">
            <v>5</v>
          </cell>
          <cell r="F2389">
            <v>1</v>
          </cell>
          <cell r="G2389">
            <v>5000</v>
          </cell>
          <cell r="H2389">
            <v>5300</v>
          </cell>
          <cell r="I2389">
            <v>531</v>
          </cell>
          <cell r="J2389">
            <v>43</v>
          </cell>
          <cell r="K2389" t="str">
            <v>Parrilla de placa</v>
          </cell>
          <cell r="L2389">
            <v>0</v>
          </cell>
          <cell r="M2389">
            <v>0</v>
          </cell>
          <cell r="N2389">
            <v>0</v>
          </cell>
          <cell r="O2389">
            <v>0</v>
          </cell>
          <cell r="P2389">
            <v>0</v>
          </cell>
          <cell r="Q2389">
            <v>0</v>
          </cell>
          <cell r="R2389">
            <v>0</v>
          </cell>
          <cell r="S2389" t="str">
            <v>Pieza</v>
          </cell>
          <cell r="V2389" t="str">
            <v>FC</v>
          </cell>
        </row>
        <row r="2390">
          <cell r="A2390">
            <v>246</v>
          </cell>
          <cell r="B2390">
            <v>2017</v>
          </cell>
          <cell r="C2390">
            <v>8300</v>
          </cell>
          <cell r="D2390">
            <v>3</v>
          </cell>
          <cell r="E2390">
            <v>5</v>
          </cell>
          <cell r="F2390">
            <v>1</v>
          </cell>
          <cell r="G2390">
            <v>5000</v>
          </cell>
          <cell r="H2390">
            <v>5300</v>
          </cell>
          <cell r="I2390">
            <v>531</v>
          </cell>
          <cell r="J2390">
            <v>44</v>
          </cell>
          <cell r="K2390" t="str">
            <v>Porta suero</v>
          </cell>
          <cell r="L2390">
            <v>0</v>
          </cell>
          <cell r="M2390">
            <v>0</v>
          </cell>
          <cell r="N2390">
            <v>0</v>
          </cell>
          <cell r="O2390">
            <v>0</v>
          </cell>
          <cell r="P2390">
            <v>0</v>
          </cell>
          <cell r="Q2390">
            <v>0</v>
          </cell>
          <cell r="R2390">
            <v>0</v>
          </cell>
          <cell r="S2390" t="str">
            <v>Pieza</v>
          </cell>
          <cell r="V2390" t="str">
            <v>FC</v>
          </cell>
        </row>
        <row r="2391">
          <cell r="A2391">
            <v>247</v>
          </cell>
          <cell r="B2391">
            <v>2017</v>
          </cell>
          <cell r="C2391">
            <v>8300</v>
          </cell>
          <cell r="D2391">
            <v>3</v>
          </cell>
          <cell r="E2391">
            <v>5</v>
          </cell>
          <cell r="F2391">
            <v>1</v>
          </cell>
          <cell r="G2391">
            <v>5000</v>
          </cell>
          <cell r="H2391">
            <v>5300</v>
          </cell>
          <cell r="I2391">
            <v>531</v>
          </cell>
          <cell r="J2391">
            <v>45</v>
          </cell>
          <cell r="K2391" t="str">
            <v xml:space="preserve">Refrigerador </v>
          </cell>
          <cell r="L2391">
            <v>0</v>
          </cell>
          <cell r="M2391">
            <v>0</v>
          </cell>
          <cell r="N2391">
            <v>0</v>
          </cell>
          <cell r="O2391">
            <v>0</v>
          </cell>
          <cell r="P2391">
            <v>0</v>
          </cell>
          <cell r="Q2391">
            <v>0</v>
          </cell>
          <cell r="R2391">
            <v>0</v>
          </cell>
          <cell r="S2391" t="str">
            <v>Pieza</v>
          </cell>
          <cell r="V2391" t="str">
            <v>FC</v>
          </cell>
        </row>
        <row r="2392">
          <cell r="A2392">
            <v>248</v>
          </cell>
          <cell r="B2392">
            <v>2017</v>
          </cell>
          <cell r="C2392">
            <v>8300</v>
          </cell>
          <cell r="D2392">
            <v>3</v>
          </cell>
          <cell r="E2392">
            <v>5</v>
          </cell>
          <cell r="F2392">
            <v>1</v>
          </cell>
          <cell r="G2392">
            <v>5000</v>
          </cell>
          <cell r="H2392">
            <v>5300</v>
          </cell>
          <cell r="I2392">
            <v>531</v>
          </cell>
          <cell r="J2392">
            <v>46</v>
          </cell>
          <cell r="K2392" t="str">
            <v>Silla de ruedas</v>
          </cell>
          <cell r="L2392">
            <v>0</v>
          </cell>
          <cell r="M2392">
            <v>0</v>
          </cell>
          <cell r="N2392">
            <v>0</v>
          </cell>
          <cell r="O2392">
            <v>0</v>
          </cell>
          <cell r="P2392">
            <v>0</v>
          </cell>
          <cell r="Q2392">
            <v>0</v>
          </cell>
          <cell r="R2392">
            <v>0</v>
          </cell>
          <cell r="S2392" t="str">
            <v>Pieza</v>
          </cell>
          <cell r="V2392" t="str">
            <v>FC</v>
          </cell>
        </row>
        <row r="2393">
          <cell r="A2393">
            <v>249</v>
          </cell>
          <cell r="B2393">
            <v>2017</v>
          </cell>
          <cell r="C2393">
            <v>8300</v>
          </cell>
          <cell r="D2393">
            <v>3</v>
          </cell>
          <cell r="E2393">
            <v>5</v>
          </cell>
          <cell r="F2393">
            <v>1</v>
          </cell>
          <cell r="G2393">
            <v>5000</v>
          </cell>
          <cell r="H2393">
            <v>5300</v>
          </cell>
          <cell r="I2393">
            <v>531</v>
          </cell>
          <cell r="J2393">
            <v>47</v>
          </cell>
          <cell r="K2393" t="str">
            <v>Sistema para inactivar o esterilizar los residuos peligrosos biológicos</v>
          </cell>
          <cell r="L2393">
            <v>0</v>
          </cell>
          <cell r="M2393">
            <v>0</v>
          </cell>
          <cell r="N2393">
            <v>0</v>
          </cell>
          <cell r="O2393">
            <v>0</v>
          </cell>
          <cell r="P2393">
            <v>0</v>
          </cell>
          <cell r="Q2393">
            <v>0</v>
          </cell>
          <cell r="R2393">
            <v>0</v>
          </cell>
          <cell r="S2393" t="str">
            <v>Pieza</v>
          </cell>
          <cell r="V2393" t="str">
            <v>FC</v>
          </cell>
        </row>
        <row r="2394">
          <cell r="A2394">
            <v>250</v>
          </cell>
          <cell r="B2394">
            <v>2017</v>
          </cell>
          <cell r="C2394">
            <v>8300</v>
          </cell>
          <cell r="D2394">
            <v>3</v>
          </cell>
          <cell r="E2394">
            <v>5</v>
          </cell>
          <cell r="F2394">
            <v>1</v>
          </cell>
          <cell r="G2394">
            <v>5000</v>
          </cell>
          <cell r="H2394">
            <v>5300</v>
          </cell>
          <cell r="I2394">
            <v>531</v>
          </cell>
          <cell r="J2394">
            <v>48</v>
          </cell>
          <cell r="K2394" t="str">
            <v>Sistema para marcar placas</v>
          </cell>
          <cell r="L2394">
            <v>0</v>
          </cell>
          <cell r="M2394">
            <v>0</v>
          </cell>
          <cell r="N2394">
            <v>0</v>
          </cell>
          <cell r="O2394">
            <v>0</v>
          </cell>
          <cell r="P2394">
            <v>0</v>
          </cell>
          <cell r="Q2394">
            <v>0</v>
          </cell>
          <cell r="R2394">
            <v>0</v>
          </cell>
          <cell r="S2394" t="str">
            <v>Pieza</v>
          </cell>
          <cell r="V2394" t="str">
            <v>FC</v>
          </cell>
        </row>
        <row r="2395">
          <cell r="A2395">
            <v>251</v>
          </cell>
          <cell r="B2395">
            <v>2017</v>
          </cell>
          <cell r="C2395">
            <v>8300</v>
          </cell>
          <cell r="D2395">
            <v>3</v>
          </cell>
          <cell r="E2395">
            <v>5</v>
          </cell>
          <cell r="F2395">
            <v>1</v>
          </cell>
          <cell r="G2395">
            <v>5000</v>
          </cell>
          <cell r="H2395">
            <v>5300</v>
          </cell>
          <cell r="I2395">
            <v>531</v>
          </cell>
          <cell r="J2395">
            <v>49</v>
          </cell>
          <cell r="K2395" t="str">
            <v>Sistema para recolectar residuos peligrosos y para inactivar o esterilizar</v>
          </cell>
          <cell r="L2395">
            <v>0</v>
          </cell>
          <cell r="M2395">
            <v>0</v>
          </cell>
          <cell r="N2395">
            <v>0</v>
          </cell>
          <cell r="O2395">
            <v>0</v>
          </cell>
          <cell r="P2395">
            <v>0</v>
          </cell>
          <cell r="Q2395">
            <v>0</v>
          </cell>
          <cell r="R2395">
            <v>0</v>
          </cell>
          <cell r="S2395" t="str">
            <v>Pieza</v>
          </cell>
          <cell r="V2395" t="str">
            <v>FC</v>
          </cell>
        </row>
        <row r="2396">
          <cell r="A2396">
            <v>252</v>
          </cell>
          <cell r="B2396">
            <v>2017</v>
          </cell>
          <cell r="C2396">
            <v>8300</v>
          </cell>
          <cell r="D2396">
            <v>3</v>
          </cell>
          <cell r="E2396">
            <v>5</v>
          </cell>
          <cell r="F2396">
            <v>1</v>
          </cell>
          <cell r="G2396">
            <v>5000</v>
          </cell>
          <cell r="H2396">
            <v>5300</v>
          </cell>
          <cell r="I2396">
            <v>531</v>
          </cell>
          <cell r="J2396">
            <v>50</v>
          </cell>
          <cell r="K2396" t="str">
            <v>Tabla para reanimación cardiopulmonar</v>
          </cell>
          <cell r="L2396">
            <v>0</v>
          </cell>
          <cell r="M2396">
            <v>0</v>
          </cell>
          <cell r="N2396">
            <v>0</v>
          </cell>
          <cell r="O2396">
            <v>0</v>
          </cell>
          <cell r="P2396">
            <v>0</v>
          </cell>
          <cell r="Q2396">
            <v>0</v>
          </cell>
          <cell r="R2396">
            <v>0</v>
          </cell>
          <cell r="S2396" t="str">
            <v>Pieza</v>
          </cell>
          <cell r="V2396" t="str">
            <v>FC</v>
          </cell>
        </row>
        <row r="2397">
          <cell r="A2397">
            <v>253</v>
          </cell>
          <cell r="B2397">
            <v>2017</v>
          </cell>
          <cell r="C2397">
            <v>8300</v>
          </cell>
          <cell r="D2397">
            <v>3</v>
          </cell>
          <cell r="E2397">
            <v>5</v>
          </cell>
          <cell r="F2397">
            <v>1</v>
          </cell>
          <cell r="G2397">
            <v>5000</v>
          </cell>
          <cell r="H2397">
            <v>5300</v>
          </cell>
          <cell r="I2397">
            <v>531</v>
          </cell>
          <cell r="J2397">
            <v>51</v>
          </cell>
          <cell r="K2397" t="str">
            <v>Tablero espinal (camilla rígida)</v>
          </cell>
          <cell r="L2397">
            <v>0</v>
          </cell>
          <cell r="M2397">
            <v>0</v>
          </cell>
          <cell r="N2397">
            <v>0</v>
          </cell>
          <cell r="O2397">
            <v>0</v>
          </cell>
          <cell r="P2397">
            <v>0</v>
          </cell>
          <cell r="Q2397">
            <v>0</v>
          </cell>
          <cell r="R2397">
            <v>0</v>
          </cell>
          <cell r="S2397" t="str">
            <v>Pieza</v>
          </cell>
          <cell r="V2397" t="str">
            <v>FC</v>
          </cell>
        </row>
        <row r="2398">
          <cell r="A2398">
            <v>254</v>
          </cell>
          <cell r="B2398">
            <v>2017</v>
          </cell>
          <cell r="C2398">
            <v>8300</v>
          </cell>
          <cell r="D2398">
            <v>3</v>
          </cell>
          <cell r="E2398">
            <v>5</v>
          </cell>
          <cell r="F2398">
            <v>1</v>
          </cell>
          <cell r="G2398">
            <v>5000</v>
          </cell>
          <cell r="H2398">
            <v>5300</v>
          </cell>
          <cell r="I2398">
            <v>531</v>
          </cell>
          <cell r="J2398">
            <v>52</v>
          </cell>
          <cell r="K2398" t="str">
            <v>Tanque compresor de oxígeno grado médico</v>
          </cell>
          <cell r="L2398">
            <v>0</v>
          </cell>
          <cell r="M2398">
            <v>0</v>
          </cell>
          <cell r="N2398">
            <v>0</v>
          </cell>
          <cell r="O2398">
            <v>0</v>
          </cell>
          <cell r="P2398">
            <v>0</v>
          </cell>
          <cell r="Q2398">
            <v>0</v>
          </cell>
          <cell r="R2398">
            <v>0</v>
          </cell>
          <cell r="S2398" t="str">
            <v>Pieza</v>
          </cell>
          <cell r="V2398" t="str">
            <v>FC</v>
          </cell>
        </row>
        <row r="2399">
          <cell r="A2399">
            <v>255</v>
          </cell>
          <cell r="B2399">
            <v>2017</v>
          </cell>
          <cell r="C2399">
            <v>8300</v>
          </cell>
          <cell r="D2399">
            <v>3</v>
          </cell>
          <cell r="E2399">
            <v>5</v>
          </cell>
          <cell r="F2399">
            <v>1</v>
          </cell>
          <cell r="G2399">
            <v>5000</v>
          </cell>
          <cell r="H2399">
            <v>5300</v>
          </cell>
          <cell r="I2399">
            <v>531</v>
          </cell>
          <cell r="J2399">
            <v>53</v>
          </cell>
          <cell r="K2399" t="str">
            <v>Tanque de oxígeno</v>
          </cell>
          <cell r="L2399">
            <v>0</v>
          </cell>
          <cell r="M2399">
            <v>0</v>
          </cell>
          <cell r="N2399">
            <v>0</v>
          </cell>
          <cell r="O2399">
            <v>0</v>
          </cell>
          <cell r="P2399">
            <v>0</v>
          </cell>
          <cell r="Q2399">
            <v>0</v>
          </cell>
          <cell r="R2399">
            <v>0</v>
          </cell>
          <cell r="S2399" t="str">
            <v>Pieza</v>
          </cell>
          <cell r="V2399" t="str">
            <v>FC</v>
          </cell>
        </row>
        <row r="2400">
          <cell r="A2400">
            <v>256</v>
          </cell>
          <cell r="B2400">
            <v>2017</v>
          </cell>
          <cell r="C2400">
            <v>8300</v>
          </cell>
          <cell r="D2400">
            <v>3</v>
          </cell>
          <cell r="E2400">
            <v>5</v>
          </cell>
          <cell r="F2400">
            <v>1</v>
          </cell>
          <cell r="G2400">
            <v>5000</v>
          </cell>
          <cell r="H2400">
            <v>5300</v>
          </cell>
          <cell r="I2400">
            <v>531</v>
          </cell>
          <cell r="J2400">
            <v>54</v>
          </cell>
          <cell r="K2400" t="str">
            <v>Termo para el transporte de vacunas</v>
          </cell>
          <cell r="L2400">
            <v>0</v>
          </cell>
          <cell r="M2400">
            <v>0</v>
          </cell>
          <cell r="N2400">
            <v>0</v>
          </cell>
          <cell r="O2400">
            <v>0</v>
          </cell>
          <cell r="P2400">
            <v>0</v>
          </cell>
          <cell r="Q2400">
            <v>0</v>
          </cell>
          <cell r="R2400">
            <v>0</v>
          </cell>
          <cell r="S2400" t="str">
            <v>Pieza</v>
          </cell>
          <cell r="V2400" t="str">
            <v>FC</v>
          </cell>
        </row>
        <row r="2401">
          <cell r="A2401">
            <v>257</v>
          </cell>
          <cell r="B2401">
            <v>2017</v>
          </cell>
          <cell r="C2401">
            <v>8300</v>
          </cell>
          <cell r="D2401">
            <v>3</v>
          </cell>
          <cell r="E2401">
            <v>5</v>
          </cell>
          <cell r="F2401">
            <v>1</v>
          </cell>
          <cell r="G2401">
            <v>5000</v>
          </cell>
          <cell r="H2401">
            <v>5300</v>
          </cell>
          <cell r="I2401">
            <v>531</v>
          </cell>
          <cell r="J2401">
            <v>55</v>
          </cell>
          <cell r="K2401" t="str">
            <v>Unidad dental</v>
          </cell>
          <cell r="L2401">
            <v>0</v>
          </cell>
          <cell r="M2401">
            <v>0</v>
          </cell>
          <cell r="N2401">
            <v>0</v>
          </cell>
          <cell r="O2401">
            <v>0</v>
          </cell>
          <cell r="P2401">
            <v>0</v>
          </cell>
          <cell r="Q2401">
            <v>0</v>
          </cell>
          <cell r="R2401">
            <v>0</v>
          </cell>
          <cell r="S2401" t="str">
            <v>Pieza</v>
          </cell>
          <cell r="V2401" t="str">
            <v>FC</v>
          </cell>
        </row>
        <row r="2402">
          <cell r="A2402">
            <v>258</v>
          </cell>
          <cell r="B2402">
            <v>2017</v>
          </cell>
          <cell r="C2402">
            <v>8300</v>
          </cell>
          <cell r="D2402">
            <v>3</v>
          </cell>
          <cell r="E2402">
            <v>5</v>
          </cell>
          <cell r="F2402">
            <v>1</v>
          </cell>
          <cell r="G2402">
            <v>5000</v>
          </cell>
          <cell r="H2402">
            <v>5300</v>
          </cell>
          <cell r="I2402">
            <v>532</v>
          </cell>
          <cell r="K2402" t="str">
            <v>Instrumental médico y de laboratorio</v>
          </cell>
          <cell r="L2402">
            <v>0</v>
          </cell>
          <cell r="M2402">
            <v>0</v>
          </cell>
          <cell r="N2402">
            <v>0</v>
          </cell>
          <cell r="O2402">
            <v>0</v>
          </cell>
          <cell r="P2402">
            <v>0</v>
          </cell>
          <cell r="Q2402">
            <v>0</v>
          </cell>
          <cell r="R2402">
            <v>0</v>
          </cell>
        </row>
        <row r="2403">
          <cell r="A2403">
            <v>259</v>
          </cell>
          <cell r="B2403">
            <v>2017</v>
          </cell>
          <cell r="C2403">
            <v>8300</v>
          </cell>
          <cell r="D2403">
            <v>3</v>
          </cell>
          <cell r="E2403">
            <v>5</v>
          </cell>
          <cell r="F2403">
            <v>1</v>
          </cell>
          <cell r="G2403">
            <v>5000</v>
          </cell>
          <cell r="H2403">
            <v>5300</v>
          </cell>
          <cell r="I2403">
            <v>532</v>
          </cell>
          <cell r="J2403">
            <v>1</v>
          </cell>
          <cell r="K2403" t="str">
            <v>Agitador metálico de placas</v>
          </cell>
          <cell r="L2403">
            <v>0</v>
          </cell>
          <cell r="M2403">
            <v>0</v>
          </cell>
          <cell r="N2403">
            <v>0</v>
          </cell>
          <cell r="O2403">
            <v>0</v>
          </cell>
          <cell r="P2403">
            <v>0</v>
          </cell>
          <cell r="Q2403">
            <v>0</v>
          </cell>
          <cell r="R2403">
            <v>0</v>
          </cell>
          <cell r="S2403" t="str">
            <v>Pieza</v>
          </cell>
          <cell r="V2403" t="str">
            <v>FC</v>
          </cell>
        </row>
        <row r="2404">
          <cell r="A2404">
            <v>260</v>
          </cell>
          <cell r="B2404">
            <v>2017</v>
          </cell>
          <cell r="C2404">
            <v>8300</v>
          </cell>
          <cell r="D2404">
            <v>3</v>
          </cell>
          <cell r="E2404">
            <v>5</v>
          </cell>
          <cell r="F2404">
            <v>1</v>
          </cell>
          <cell r="G2404">
            <v>5000</v>
          </cell>
          <cell r="H2404">
            <v>5300</v>
          </cell>
          <cell r="I2404">
            <v>532</v>
          </cell>
          <cell r="J2404">
            <v>2</v>
          </cell>
          <cell r="K2404" t="str">
            <v>Anteojos proyectores</v>
          </cell>
          <cell r="L2404">
            <v>0</v>
          </cell>
          <cell r="M2404">
            <v>0</v>
          </cell>
          <cell r="N2404">
            <v>0</v>
          </cell>
          <cell r="O2404">
            <v>0</v>
          </cell>
          <cell r="P2404">
            <v>0</v>
          </cell>
          <cell r="Q2404">
            <v>0</v>
          </cell>
          <cell r="R2404">
            <v>0</v>
          </cell>
          <cell r="S2404" t="str">
            <v>Pieza</v>
          </cell>
          <cell r="V2404" t="str">
            <v>FC</v>
          </cell>
        </row>
        <row r="2405">
          <cell r="A2405">
            <v>261</v>
          </cell>
          <cell r="B2405">
            <v>2017</v>
          </cell>
          <cell r="C2405">
            <v>8300</v>
          </cell>
          <cell r="D2405">
            <v>3</v>
          </cell>
          <cell r="E2405">
            <v>5</v>
          </cell>
          <cell r="F2405">
            <v>1</v>
          </cell>
          <cell r="G2405">
            <v>5000</v>
          </cell>
          <cell r="H2405">
            <v>5300</v>
          </cell>
          <cell r="I2405">
            <v>532</v>
          </cell>
          <cell r="J2405">
            <v>3</v>
          </cell>
          <cell r="K2405" t="str">
            <v>Aspirador quirúrgico</v>
          </cell>
          <cell r="L2405">
            <v>0</v>
          </cell>
          <cell r="M2405">
            <v>0</v>
          </cell>
          <cell r="N2405">
            <v>0</v>
          </cell>
          <cell r="O2405">
            <v>0</v>
          </cell>
          <cell r="P2405">
            <v>0</v>
          </cell>
          <cell r="Q2405">
            <v>0</v>
          </cell>
          <cell r="R2405">
            <v>0</v>
          </cell>
          <cell r="S2405" t="str">
            <v>Pieza</v>
          </cell>
          <cell r="V2405" t="str">
            <v>FC</v>
          </cell>
        </row>
        <row r="2406">
          <cell r="A2406">
            <v>262</v>
          </cell>
          <cell r="B2406">
            <v>2017</v>
          </cell>
          <cell r="C2406">
            <v>8300</v>
          </cell>
          <cell r="D2406">
            <v>3</v>
          </cell>
          <cell r="E2406">
            <v>5</v>
          </cell>
          <cell r="F2406">
            <v>1</v>
          </cell>
          <cell r="G2406">
            <v>5000</v>
          </cell>
          <cell r="H2406">
            <v>5300</v>
          </cell>
          <cell r="I2406">
            <v>532</v>
          </cell>
          <cell r="J2406">
            <v>4</v>
          </cell>
          <cell r="K2406" t="str">
            <v>Baumanómetro</v>
          </cell>
          <cell r="L2406">
            <v>0</v>
          </cell>
          <cell r="M2406">
            <v>0</v>
          </cell>
          <cell r="N2406">
            <v>0</v>
          </cell>
          <cell r="O2406">
            <v>0</v>
          </cell>
          <cell r="P2406">
            <v>0</v>
          </cell>
          <cell r="Q2406">
            <v>0</v>
          </cell>
          <cell r="R2406">
            <v>0</v>
          </cell>
          <cell r="S2406" t="str">
            <v>Pieza</v>
          </cell>
          <cell r="V2406" t="str">
            <v>FC</v>
          </cell>
        </row>
        <row r="2407">
          <cell r="A2407">
            <v>263</v>
          </cell>
          <cell r="B2407">
            <v>2017</v>
          </cell>
          <cell r="C2407">
            <v>8300</v>
          </cell>
          <cell r="D2407">
            <v>3</v>
          </cell>
          <cell r="E2407">
            <v>5</v>
          </cell>
          <cell r="F2407">
            <v>1</v>
          </cell>
          <cell r="G2407">
            <v>5000</v>
          </cell>
          <cell r="H2407">
            <v>5300</v>
          </cell>
          <cell r="I2407">
            <v>532</v>
          </cell>
          <cell r="J2407">
            <v>5</v>
          </cell>
          <cell r="K2407" t="str">
            <v>Bolsa, válvula, mascarilla auto inflable</v>
          </cell>
          <cell r="L2407">
            <v>0</v>
          </cell>
          <cell r="M2407">
            <v>0</v>
          </cell>
          <cell r="N2407">
            <v>0</v>
          </cell>
          <cell r="O2407">
            <v>0</v>
          </cell>
          <cell r="P2407">
            <v>0</v>
          </cell>
          <cell r="Q2407">
            <v>0</v>
          </cell>
          <cell r="R2407">
            <v>0</v>
          </cell>
          <cell r="S2407" t="str">
            <v>Pieza</v>
          </cell>
          <cell r="V2407" t="str">
            <v>FC</v>
          </cell>
        </row>
        <row r="2408">
          <cell r="A2408">
            <v>264</v>
          </cell>
          <cell r="B2408">
            <v>2017</v>
          </cell>
          <cell r="C2408">
            <v>8300</v>
          </cell>
          <cell r="D2408">
            <v>3</v>
          </cell>
          <cell r="E2408">
            <v>5</v>
          </cell>
          <cell r="F2408">
            <v>1</v>
          </cell>
          <cell r="G2408">
            <v>5000</v>
          </cell>
          <cell r="H2408">
            <v>5300</v>
          </cell>
          <cell r="I2408">
            <v>532</v>
          </cell>
          <cell r="J2408">
            <v>6</v>
          </cell>
          <cell r="K2408" t="str">
            <v>Bomba</v>
          </cell>
          <cell r="L2408">
            <v>0</v>
          </cell>
          <cell r="M2408">
            <v>0</v>
          </cell>
          <cell r="N2408">
            <v>0</v>
          </cell>
          <cell r="O2408">
            <v>0</v>
          </cell>
          <cell r="P2408">
            <v>0</v>
          </cell>
          <cell r="Q2408">
            <v>0</v>
          </cell>
          <cell r="R2408">
            <v>0</v>
          </cell>
          <cell r="S2408" t="str">
            <v>Pieza</v>
          </cell>
          <cell r="V2408" t="str">
            <v>FC</v>
          </cell>
        </row>
        <row r="2409">
          <cell r="A2409">
            <v>265</v>
          </cell>
          <cell r="B2409">
            <v>2017</v>
          </cell>
          <cell r="C2409">
            <v>8300</v>
          </cell>
          <cell r="D2409">
            <v>3</v>
          </cell>
          <cell r="E2409">
            <v>5</v>
          </cell>
          <cell r="F2409">
            <v>1</v>
          </cell>
          <cell r="G2409">
            <v>5000</v>
          </cell>
          <cell r="H2409">
            <v>5300</v>
          </cell>
          <cell r="I2409">
            <v>532</v>
          </cell>
          <cell r="J2409">
            <v>7</v>
          </cell>
          <cell r="K2409" t="str">
            <v xml:space="preserve">Borboteador  </v>
          </cell>
          <cell r="L2409">
            <v>0</v>
          </cell>
          <cell r="M2409">
            <v>0</v>
          </cell>
          <cell r="N2409">
            <v>0</v>
          </cell>
          <cell r="O2409">
            <v>0</v>
          </cell>
          <cell r="P2409">
            <v>0</v>
          </cell>
          <cell r="Q2409">
            <v>0</v>
          </cell>
          <cell r="R2409">
            <v>0</v>
          </cell>
          <cell r="S2409" t="str">
            <v>Pieza</v>
          </cell>
          <cell r="V2409" t="str">
            <v>FC</v>
          </cell>
        </row>
        <row r="2410">
          <cell r="A2410">
            <v>266</v>
          </cell>
          <cell r="B2410">
            <v>2017</v>
          </cell>
          <cell r="C2410">
            <v>8300</v>
          </cell>
          <cell r="D2410">
            <v>3</v>
          </cell>
          <cell r="E2410">
            <v>5</v>
          </cell>
          <cell r="F2410">
            <v>1</v>
          </cell>
          <cell r="G2410">
            <v>5000</v>
          </cell>
          <cell r="H2410">
            <v>5300</v>
          </cell>
          <cell r="I2410">
            <v>532</v>
          </cell>
          <cell r="J2410">
            <v>8</v>
          </cell>
          <cell r="K2410" t="str">
            <v>Bruñidor de bola</v>
          </cell>
          <cell r="L2410">
            <v>0</v>
          </cell>
          <cell r="M2410">
            <v>0</v>
          </cell>
          <cell r="N2410">
            <v>0</v>
          </cell>
          <cell r="O2410">
            <v>0</v>
          </cell>
          <cell r="P2410">
            <v>0</v>
          </cell>
          <cell r="Q2410">
            <v>0</v>
          </cell>
          <cell r="R2410">
            <v>0</v>
          </cell>
          <cell r="S2410" t="str">
            <v>Pieza</v>
          </cell>
          <cell r="V2410" t="str">
            <v>FC</v>
          </cell>
        </row>
        <row r="2411">
          <cell r="A2411">
            <v>267</v>
          </cell>
          <cell r="B2411">
            <v>2017</v>
          </cell>
          <cell r="C2411">
            <v>8300</v>
          </cell>
          <cell r="D2411">
            <v>3</v>
          </cell>
          <cell r="E2411">
            <v>5</v>
          </cell>
          <cell r="F2411">
            <v>1</v>
          </cell>
          <cell r="G2411">
            <v>5000</v>
          </cell>
          <cell r="H2411">
            <v>5300</v>
          </cell>
          <cell r="I2411">
            <v>532</v>
          </cell>
          <cell r="J2411">
            <v>9</v>
          </cell>
          <cell r="K2411" t="str">
            <v>Cámara de neubawer</v>
          </cell>
          <cell r="L2411">
            <v>0</v>
          </cell>
          <cell r="M2411">
            <v>0</v>
          </cell>
          <cell r="N2411">
            <v>0</v>
          </cell>
          <cell r="O2411">
            <v>0</v>
          </cell>
          <cell r="P2411">
            <v>0</v>
          </cell>
          <cell r="Q2411">
            <v>0</v>
          </cell>
          <cell r="R2411">
            <v>0</v>
          </cell>
          <cell r="S2411" t="str">
            <v>Pieza</v>
          </cell>
          <cell r="V2411" t="str">
            <v>FC</v>
          </cell>
        </row>
        <row r="2412">
          <cell r="A2412">
            <v>268</v>
          </cell>
          <cell r="B2412">
            <v>2017</v>
          </cell>
          <cell r="C2412">
            <v>8300</v>
          </cell>
          <cell r="D2412">
            <v>3</v>
          </cell>
          <cell r="E2412">
            <v>5</v>
          </cell>
          <cell r="F2412">
            <v>1</v>
          </cell>
          <cell r="G2412">
            <v>5000</v>
          </cell>
          <cell r="H2412">
            <v>5300</v>
          </cell>
          <cell r="I2412">
            <v>532</v>
          </cell>
          <cell r="J2412">
            <v>10</v>
          </cell>
          <cell r="K2412" t="str">
            <v>Campos estériles</v>
          </cell>
          <cell r="L2412">
            <v>0</v>
          </cell>
          <cell r="M2412">
            <v>0</v>
          </cell>
          <cell r="N2412">
            <v>0</v>
          </cell>
          <cell r="O2412">
            <v>0</v>
          </cell>
          <cell r="P2412">
            <v>0</v>
          </cell>
          <cell r="Q2412">
            <v>0</v>
          </cell>
          <cell r="R2412">
            <v>0</v>
          </cell>
          <cell r="S2412" t="str">
            <v>Pieza</v>
          </cell>
          <cell r="V2412" t="str">
            <v>FC</v>
          </cell>
        </row>
        <row r="2413">
          <cell r="A2413">
            <v>269</v>
          </cell>
          <cell r="B2413">
            <v>2017</v>
          </cell>
          <cell r="C2413">
            <v>8300</v>
          </cell>
          <cell r="D2413">
            <v>3</v>
          </cell>
          <cell r="E2413">
            <v>5</v>
          </cell>
          <cell r="F2413">
            <v>1</v>
          </cell>
          <cell r="G2413">
            <v>5000</v>
          </cell>
          <cell r="H2413">
            <v>5300</v>
          </cell>
          <cell r="I2413">
            <v>532</v>
          </cell>
          <cell r="J2413">
            <v>11</v>
          </cell>
          <cell r="K2413" t="str">
            <v>Cánulas rectas</v>
          </cell>
          <cell r="L2413">
            <v>0</v>
          </cell>
          <cell r="M2413">
            <v>0</v>
          </cell>
          <cell r="N2413">
            <v>0</v>
          </cell>
          <cell r="O2413">
            <v>0</v>
          </cell>
          <cell r="P2413">
            <v>0</v>
          </cell>
          <cell r="Q2413">
            <v>0</v>
          </cell>
          <cell r="R2413">
            <v>0</v>
          </cell>
          <cell r="S2413" t="str">
            <v>Pieza</v>
          </cell>
          <cell r="V2413" t="str">
            <v>FC</v>
          </cell>
        </row>
        <row r="2414">
          <cell r="A2414">
            <v>270</v>
          </cell>
          <cell r="B2414">
            <v>2017</v>
          </cell>
          <cell r="C2414">
            <v>8300</v>
          </cell>
          <cell r="D2414">
            <v>3</v>
          </cell>
          <cell r="E2414">
            <v>5</v>
          </cell>
          <cell r="F2414">
            <v>1</v>
          </cell>
          <cell r="G2414">
            <v>5000</v>
          </cell>
          <cell r="H2414">
            <v>5300</v>
          </cell>
          <cell r="I2414">
            <v>532</v>
          </cell>
          <cell r="J2414">
            <v>12</v>
          </cell>
          <cell r="K2414" t="str">
            <v>Carro de anestesia</v>
          </cell>
          <cell r="L2414">
            <v>0</v>
          </cell>
          <cell r="M2414">
            <v>0</v>
          </cell>
          <cell r="N2414">
            <v>0</v>
          </cell>
          <cell r="O2414">
            <v>0</v>
          </cell>
          <cell r="P2414">
            <v>0</v>
          </cell>
          <cell r="Q2414">
            <v>0</v>
          </cell>
          <cell r="R2414">
            <v>0</v>
          </cell>
          <cell r="S2414" t="str">
            <v>Pieza</v>
          </cell>
          <cell r="V2414" t="str">
            <v>FC</v>
          </cell>
        </row>
        <row r="2415">
          <cell r="A2415">
            <v>271</v>
          </cell>
          <cell r="B2415">
            <v>2017</v>
          </cell>
          <cell r="C2415">
            <v>8300</v>
          </cell>
          <cell r="D2415">
            <v>3</v>
          </cell>
          <cell r="E2415">
            <v>5</v>
          </cell>
          <cell r="F2415">
            <v>1</v>
          </cell>
          <cell r="G2415">
            <v>5000</v>
          </cell>
          <cell r="H2415">
            <v>5300</v>
          </cell>
          <cell r="I2415">
            <v>532</v>
          </cell>
          <cell r="J2415">
            <v>13</v>
          </cell>
          <cell r="K2415" t="str">
            <v>Carro de tanque con oxígeno</v>
          </cell>
          <cell r="L2415">
            <v>0</v>
          </cell>
          <cell r="M2415">
            <v>0</v>
          </cell>
          <cell r="N2415">
            <v>0</v>
          </cell>
          <cell r="O2415">
            <v>0</v>
          </cell>
          <cell r="P2415">
            <v>0</v>
          </cell>
          <cell r="Q2415">
            <v>0</v>
          </cell>
          <cell r="R2415">
            <v>0</v>
          </cell>
          <cell r="S2415" t="str">
            <v>Pieza</v>
          </cell>
          <cell r="V2415" t="str">
            <v>FC</v>
          </cell>
        </row>
        <row r="2416">
          <cell r="A2416">
            <v>272</v>
          </cell>
          <cell r="B2416">
            <v>2017</v>
          </cell>
          <cell r="C2416">
            <v>8300</v>
          </cell>
          <cell r="D2416">
            <v>3</v>
          </cell>
          <cell r="E2416">
            <v>5</v>
          </cell>
          <cell r="F2416">
            <v>1</v>
          </cell>
          <cell r="G2416">
            <v>5000</v>
          </cell>
          <cell r="H2416">
            <v>5300</v>
          </cell>
          <cell r="I2416">
            <v>532</v>
          </cell>
          <cell r="J2416">
            <v>14</v>
          </cell>
          <cell r="K2416" t="str">
            <v>Cavitrón</v>
          </cell>
          <cell r="L2416">
            <v>0</v>
          </cell>
          <cell r="M2416">
            <v>0</v>
          </cell>
          <cell r="N2416">
            <v>0</v>
          </cell>
          <cell r="O2416">
            <v>0</v>
          </cell>
          <cell r="P2416">
            <v>0</v>
          </cell>
          <cell r="Q2416">
            <v>0</v>
          </cell>
          <cell r="R2416">
            <v>0</v>
          </cell>
          <cell r="S2416" t="str">
            <v>Pieza</v>
          </cell>
          <cell r="V2416" t="str">
            <v>FC</v>
          </cell>
        </row>
        <row r="2417">
          <cell r="A2417">
            <v>273</v>
          </cell>
          <cell r="B2417">
            <v>2017</v>
          </cell>
          <cell r="C2417">
            <v>8300</v>
          </cell>
          <cell r="D2417">
            <v>3</v>
          </cell>
          <cell r="E2417">
            <v>5</v>
          </cell>
          <cell r="F2417">
            <v>1</v>
          </cell>
          <cell r="G2417">
            <v>5000</v>
          </cell>
          <cell r="H2417">
            <v>5300</v>
          </cell>
          <cell r="I2417">
            <v>532</v>
          </cell>
          <cell r="J2417">
            <v>15</v>
          </cell>
          <cell r="K2417" t="str">
            <v xml:space="preserve">Compresor  </v>
          </cell>
          <cell r="L2417">
            <v>0</v>
          </cell>
          <cell r="M2417">
            <v>0</v>
          </cell>
          <cell r="N2417">
            <v>0</v>
          </cell>
          <cell r="O2417">
            <v>0</v>
          </cell>
          <cell r="P2417">
            <v>0</v>
          </cell>
          <cell r="Q2417">
            <v>0</v>
          </cell>
          <cell r="R2417">
            <v>0</v>
          </cell>
          <cell r="S2417" t="str">
            <v>Pieza</v>
          </cell>
          <cell r="V2417" t="str">
            <v>FC</v>
          </cell>
        </row>
        <row r="2418">
          <cell r="A2418">
            <v>274</v>
          </cell>
          <cell r="B2418">
            <v>2017</v>
          </cell>
          <cell r="C2418">
            <v>8300</v>
          </cell>
          <cell r="D2418">
            <v>3</v>
          </cell>
          <cell r="E2418">
            <v>5</v>
          </cell>
          <cell r="F2418">
            <v>1</v>
          </cell>
          <cell r="G2418">
            <v>5000</v>
          </cell>
          <cell r="H2418">
            <v>5300</v>
          </cell>
          <cell r="I2418">
            <v>532</v>
          </cell>
          <cell r="J2418">
            <v>16</v>
          </cell>
          <cell r="K2418" t="str">
            <v>Equipo revelador</v>
          </cell>
          <cell r="L2418">
            <v>0</v>
          </cell>
          <cell r="M2418">
            <v>0</v>
          </cell>
          <cell r="N2418">
            <v>0</v>
          </cell>
          <cell r="O2418">
            <v>0</v>
          </cell>
          <cell r="P2418">
            <v>0</v>
          </cell>
          <cell r="Q2418">
            <v>0</v>
          </cell>
          <cell r="R2418">
            <v>0</v>
          </cell>
          <cell r="S2418" t="str">
            <v>Pieza</v>
          </cell>
          <cell r="V2418" t="str">
            <v>FC</v>
          </cell>
        </row>
        <row r="2419">
          <cell r="A2419">
            <v>275</v>
          </cell>
          <cell r="B2419">
            <v>2017</v>
          </cell>
          <cell r="C2419">
            <v>8300</v>
          </cell>
          <cell r="D2419">
            <v>3</v>
          </cell>
          <cell r="E2419">
            <v>5</v>
          </cell>
          <cell r="F2419">
            <v>1</v>
          </cell>
          <cell r="G2419">
            <v>5000</v>
          </cell>
          <cell r="H2419">
            <v>5300</v>
          </cell>
          <cell r="I2419">
            <v>532</v>
          </cell>
          <cell r="J2419">
            <v>17</v>
          </cell>
          <cell r="K2419" t="str">
            <v>Escalinata metálica</v>
          </cell>
          <cell r="L2419">
            <v>0</v>
          </cell>
          <cell r="M2419">
            <v>0</v>
          </cell>
          <cell r="N2419">
            <v>0</v>
          </cell>
          <cell r="O2419">
            <v>0</v>
          </cell>
          <cell r="P2419">
            <v>0</v>
          </cell>
          <cell r="Q2419">
            <v>0</v>
          </cell>
          <cell r="R2419">
            <v>0</v>
          </cell>
          <cell r="S2419" t="str">
            <v>Pieza</v>
          </cell>
          <cell r="V2419" t="str">
            <v>FC</v>
          </cell>
        </row>
        <row r="2420">
          <cell r="A2420">
            <v>276</v>
          </cell>
          <cell r="B2420">
            <v>2017</v>
          </cell>
          <cell r="C2420">
            <v>8300</v>
          </cell>
          <cell r="D2420">
            <v>3</v>
          </cell>
          <cell r="E2420">
            <v>5</v>
          </cell>
          <cell r="F2420">
            <v>1</v>
          </cell>
          <cell r="G2420">
            <v>5000</v>
          </cell>
          <cell r="H2420">
            <v>5300</v>
          </cell>
          <cell r="I2420">
            <v>532</v>
          </cell>
          <cell r="J2420">
            <v>18</v>
          </cell>
          <cell r="K2420" t="str">
            <v>Espátula</v>
          </cell>
          <cell r="L2420">
            <v>0</v>
          </cell>
          <cell r="M2420">
            <v>0</v>
          </cell>
          <cell r="N2420">
            <v>0</v>
          </cell>
          <cell r="O2420">
            <v>0</v>
          </cell>
          <cell r="P2420">
            <v>0</v>
          </cell>
          <cell r="Q2420">
            <v>0</v>
          </cell>
          <cell r="R2420">
            <v>0</v>
          </cell>
          <cell r="S2420" t="str">
            <v>Pieza</v>
          </cell>
          <cell r="V2420" t="str">
            <v>FC</v>
          </cell>
        </row>
        <row r="2421">
          <cell r="A2421">
            <v>277</v>
          </cell>
          <cell r="B2421">
            <v>2017</v>
          </cell>
          <cell r="C2421">
            <v>8300</v>
          </cell>
          <cell r="D2421">
            <v>3</v>
          </cell>
          <cell r="E2421">
            <v>5</v>
          </cell>
          <cell r="F2421">
            <v>1</v>
          </cell>
          <cell r="G2421">
            <v>5000</v>
          </cell>
          <cell r="H2421">
            <v>5300</v>
          </cell>
          <cell r="I2421">
            <v>532</v>
          </cell>
          <cell r="J2421">
            <v>19</v>
          </cell>
          <cell r="K2421" t="str">
            <v>Espejos graves</v>
          </cell>
          <cell r="L2421">
            <v>0</v>
          </cell>
          <cell r="M2421">
            <v>0</v>
          </cell>
          <cell r="N2421">
            <v>0</v>
          </cell>
          <cell r="O2421">
            <v>0</v>
          </cell>
          <cell r="P2421">
            <v>0</v>
          </cell>
          <cell r="Q2421">
            <v>0</v>
          </cell>
          <cell r="R2421">
            <v>0</v>
          </cell>
          <cell r="S2421" t="str">
            <v>Pieza</v>
          </cell>
          <cell r="V2421" t="str">
            <v>FC</v>
          </cell>
        </row>
        <row r="2422">
          <cell r="A2422">
            <v>278</v>
          </cell>
          <cell r="B2422">
            <v>2017</v>
          </cell>
          <cell r="C2422">
            <v>8300</v>
          </cell>
          <cell r="D2422">
            <v>3</v>
          </cell>
          <cell r="E2422">
            <v>5</v>
          </cell>
          <cell r="F2422">
            <v>1</v>
          </cell>
          <cell r="G2422">
            <v>5000</v>
          </cell>
          <cell r="H2422">
            <v>5300</v>
          </cell>
          <cell r="I2422">
            <v>532</v>
          </cell>
          <cell r="J2422">
            <v>20</v>
          </cell>
          <cell r="K2422" t="str">
            <v>Estantería de farmacia</v>
          </cell>
          <cell r="L2422">
            <v>0</v>
          </cell>
          <cell r="M2422">
            <v>0</v>
          </cell>
          <cell r="N2422">
            <v>0</v>
          </cell>
          <cell r="O2422">
            <v>0</v>
          </cell>
          <cell r="P2422">
            <v>0</v>
          </cell>
          <cell r="Q2422">
            <v>0</v>
          </cell>
          <cell r="R2422">
            <v>0</v>
          </cell>
          <cell r="S2422" t="str">
            <v>Pieza</v>
          </cell>
          <cell r="V2422" t="str">
            <v>FC</v>
          </cell>
        </row>
        <row r="2423">
          <cell r="A2423">
            <v>279</v>
          </cell>
          <cell r="B2423">
            <v>2017</v>
          </cell>
          <cell r="C2423">
            <v>8300</v>
          </cell>
          <cell r="D2423">
            <v>3</v>
          </cell>
          <cell r="E2423">
            <v>5</v>
          </cell>
          <cell r="F2423">
            <v>1</v>
          </cell>
          <cell r="G2423">
            <v>5000</v>
          </cell>
          <cell r="H2423">
            <v>5300</v>
          </cell>
          <cell r="I2423">
            <v>532</v>
          </cell>
          <cell r="J2423">
            <v>21</v>
          </cell>
          <cell r="K2423" t="str">
            <v>Esterilizador de vapor con cámara de acero</v>
          </cell>
          <cell r="L2423">
            <v>0</v>
          </cell>
          <cell r="M2423">
            <v>0</v>
          </cell>
          <cell r="N2423">
            <v>0</v>
          </cell>
          <cell r="O2423">
            <v>0</v>
          </cell>
          <cell r="P2423">
            <v>0</v>
          </cell>
          <cell r="Q2423">
            <v>0</v>
          </cell>
          <cell r="R2423">
            <v>0</v>
          </cell>
          <cell r="S2423" t="str">
            <v>Pieza</v>
          </cell>
          <cell r="V2423" t="str">
            <v>FC</v>
          </cell>
        </row>
        <row r="2424">
          <cell r="A2424">
            <v>280</v>
          </cell>
          <cell r="B2424">
            <v>2017</v>
          </cell>
          <cell r="C2424">
            <v>8300</v>
          </cell>
          <cell r="D2424">
            <v>3</v>
          </cell>
          <cell r="E2424">
            <v>5</v>
          </cell>
          <cell r="F2424">
            <v>1</v>
          </cell>
          <cell r="G2424">
            <v>5000</v>
          </cell>
          <cell r="H2424">
            <v>5300</v>
          </cell>
          <cell r="I2424">
            <v>532</v>
          </cell>
          <cell r="J2424">
            <v>22</v>
          </cell>
          <cell r="K2424" t="str">
            <v>Estetoscopio</v>
          </cell>
          <cell r="L2424">
            <v>0</v>
          </cell>
          <cell r="M2424">
            <v>0</v>
          </cell>
          <cell r="N2424">
            <v>0</v>
          </cell>
          <cell r="O2424">
            <v>0</v>
          </cell>
          <cell r="P2424">
            <v>0</v>
          </cell>
          <cell r="Q2424">
            <v>0</v>
          </cell>
          <cell r="R2424">
            <v>0</v>
          </cell>
          <cell r="S2424" t="str">
            <v>Pieza</v>
          </cell>
          <cell r="V2424" t="str">
            <v>FC</v>
          </cell>
        </row>
        <row r="2425">
          <cell r="A2425">
            <v>281</v>
          </cell>
          <cell r="B2425">
            <v>2017</v>
          </cell>
          <cell r="C2425">
            <v>8300</v>
          </cell>
          <cell r="D2425">
            <v>3</v>
          </cell>
          <cell r="E2425">
            <v>5</v>
          </cell>
          <cell r="F2425">
            <v>1</v>
          </cell>
          <cell r="G2425">
            <v>5000</v>
          </cell>
          <cell r="H2425">
            <v>5300</v>
          </cell>
          <cell r="I2425">
            <v>532</v>
          </cell>
          <cell r="J2425">
            <v>23</v>
          </cell>
          <cell r="K2425" t="str">
            <v>Estuche de Diagnóstico</v>
          </cell>
          <cell r="L2425">
            <v>0</v>
          </cell>
          <cell r="M2425">
            <v>0</v>
          </cell>
          <cell r="N2425">
            <v>0</v>
          </cell>
          <cell r="O2425">
            <v>0</v>
          </cell>
          <cell r="P2425">
            <v>0</v>
          </cell>
          <cell r="Q2425">
            <v>0</v>
          </cell>
          <cell r="R2425">
            <v>0</v>
          </cell>
          <cell r="S2425" t="str">
            <v>Pieza</v>
          </cell>
          <cell r="V2425" t="str">
            <v>FC</v>
          </cell>
        </row>
        <row r="2426">
          <cell r="A2426">
            <v>282</v>
          </cell>
          <cell r="B2426">
            <v>2017</v>
          </cell>
          <cell r="C2426">
            <v>8300</v>
          </cell>
          <cell r="D2426">
            <v>3</v>
          </cell>
          <cell r="E2426">
            <v>5</v>
          </cell>
          <cell r="F2426">
            <v>1</v>
          </cell>
          <cell r="G2426">
            <v>5000</v>
          </cell>
          <cell r="H2426">
            <v>5300</v>
          </cell>
          <cell r="I2426">
            <v>532</v>
          </cell>
          <cell r="J2426">
            <v>24</v>
          </cell>
          <cell r="K2426" t="str">
            <v>Estuche de profilaxis</v>
          </cell>
          <cell r="L2426">
            <v>0</v>
          </cell>
          <cell r="M2426">
            <v>0</v>
          </cell>
          <cell r="N2426">
            <v>0</v>
          </cell>
          <cell r="O2426">
            <v>0</v>
          </cell>
          <cell r="P2426">
            <v>0</v>
          </cell>
          <cell r="Q2426">
            <v>0</v>
          </cell>
          <cell r="R2426">
            <v>0</v>
          </cell>
          <cell r="S2426" t="str">
            <v>Pieza</v>
          </cell>
          <cell r="V2426" t="str">
            <v>FC</v>
          </cell>
        </row>
        <row r="2427">
          <cell r="A2427">
            <v>283</v>
          </cell>
          <cell r="B2427">
            <v>2017</v>
          </cell>
          <cell r="C2427">
            <v>8300</v>
          </cell>
          <cell r="D2427">
            <v>3</v>
          </cell>
          <cell r="E2427">
            <v>5</v>
          </cell>
          <cell r="F2427">
            <v>1</v>
          </cell>
          <cell r="G2427">
            <v>5000</v>
          </cell>
          <cell r="H2427">
            <v>5300</v>
          </cell>
          <cell r="I2427">
            <v>532</v>
          </cell>
          <cell r="J2427">
            <v>25</v>
          </cell>
          <cell r="K2427" t="str">
            <v>Exploradores dobles</v>
          </cell>
          <cell r="L2427">
            <v>0</v>
          </cell>
          <cell r="M2427">
            <v>0</v>
          </cell>
          <cell r="N2427">
            <v>0</v>
          </cell>
          <cell r="O2427">
            <v>0</v>
          </cell>
          <cell r="P2427">
            <v>0</v>
          </cell>
          <cell r="Q2427">
            <v>0</v>
          </cell>
          <cell r="R2427">
            <v>0</v>
          </cell>
          <cell r="S2427" t="str">
            <v>Pieza</v>
          </cell>
          <cell r="V2427" t="str">
            <v>FC</v>
          </cell>
        </row>
        <row r="2428">
          <cell r="A2428">
            <v>284</v>
          </cell>
          <cell r="B2428">
            <v>2017</v>
          </cell>
          <cell r="C2428">
            <v>8300</v>
          </cell>
          <cell r="D2428">
            <v>3</v>
          </cell>
          <cell r="E2428">
            <v>5</v>
          </cell>
          <cell r="F2428">
            <v>1</v>
          </cell>
          <cell r="G2428">
            <v>5000</v>
          </cell>
          <cell r="H2428">
            <v>5300</v>
          </cell>
          <cell r="I2428">
            <v>532</v>
          </cell>
          <cell r="J2428">
            <v>26</v>
          </cell>
          <cell r="K2428" t="str">
            <v>Fórceps</v>
          </cell>
          <cell r="L2428">
            <v>0</v>
          </cell>
          <cell r="M2428">
            <v>0</v>
          </cell>
          <cell r="N2428">
            <v>0</v>
          </cell>
          <cell r="O2428">
            <v>0</v>
          </cell>
          <cell r="P2428">
            <v>0</v>
          </cell>
          <cell r="Q2428">
            <v>0</v>
          </cell>
          <cell r="R2428">
            <v>0</v>
          </cell>
          <cell r="S2428" t="str">
            <v>Pieza</v>
          </cell>
          <cell r="V2428" t="str">
            <v>FC</v>
          </cell>
        </row>
        <row r="2429">
          <cell r="A2429">
            <v>285</v>
          </cell>
          <cell r="B2429">
            <v>2017</v>
          </cell>
          <cell r="C2429">
            <v>8300</v>
          </cell>
          <cell r="D2429">
            <v>3</v>
          </cell>
          <cell r="E2429">
            <v>5</v>
          </cell>
          <cell r="F2429">
            <v>1</v>
          </cell>
          <cell r="G2429">
            <v>5000</v>
          </cell>
          <cell r="H2429">
            <v>5300</v>
          </cell>
          <cell r="I2429">
            <v>532</v>
          </cell>
          <cell r="J2429">
            <v>27</v>
          </cell>
          <cell r="K2429" t="str">
            <v>Incubadora</v>
          </cell>
          <cell r="L2429">
            <v>0</v>
          </cell>
          <cell r="M2429">
            <v>0</v>
          </cell>
          <cell r="N2429">
            <v>0</v>
          </cell>
          <cell r="O2429">
            <v>0</v>
          </cell>
          <cell r="P2429">
            <v>0</v>
          </cell>
          <cell r="Q2429">
            <v>0</v>
          </cell>
          <cell r="R2429">
            <v>0</v>
          </cell>
          <cell r="S2429" t="str">
            <v>Pieza</v>
          </cell>
          <cell r="V2429" t="str">
            <v>FC</v>
          </cell>
        </row>
        <row r="2430">
          <cell r="A2430">
            <v>286</v>
          </cell>
          <cell r="B2430">
            <v>2017</v>
          </cell>
          <cell r="C2430">
            <v>8300</v>
          </cell>
          <cell r="D2430">
            <v>3</v>
          </cell>
          <cell r="E2430">
            <v>5</v>
          </cell>
          <cell r="F2430">
            <v>1</v>
          </cell>
          <cell r="G2430">
            <v>5000</v>
          </cell>
          <cell r="H2430">
            <v>5300</v>
          </cell>
          <cell r="I2430">
            <v>532</v>
          </cell>
          <cell r="J2430">
            <v>28</v>
          </cell>
          <cell r="K2430" t="str">
            <v>Infantómetro</v>
          </cell>
          <cell r="L2430">
            <v>0</v>
          </cell>
          <cell r="M2430">
            <v>0</v>
          </cell>
          <cell r="N2430">
            <v>0</v>
          </cell>
          <cell r="O2430">
            <v>0</v>
          </cell>
          <cell r="P2430">
            <v>0</v>
          </cell>
          <cell r="Q2430">
            <v>0</v>
          </cell>
          <cell r="R2430">
            <v>0</v>
          </cell>
          <cell r="S2430" t="str">
            <v>Pieza</v>
          </cell>
          <cell r="V2430" t="str">
            <v>FC</v>
          </cell>
        </row>
        <row r="2431">
          <cell r="A2431">
            <v>287</v>
          </cell>
          <cell r="B2431">
            <v>2017</v>
          </cell>
          <cell r="C2431">
            <v>8300</v>
          </cell>
          <cell r="D2431">
            <v>3</v>
          </cell>
          <cell r="E2431">
            <v>5</v>
          </cell>
          <cell r="F2431">
            <v>1</v>
          </cell>
          <cell r="G2431">
            <v>5000</v>
          </cell>
          <cell r="H2431">
            <v>5300</v>
          </cell>
          <cell r="I2431">
            <v>532</v>
          </cell>
          <cell r="J2431">
            <v>29</v>
          </cell>
          <cell r="K2431" t="str">
            <v>Instrumental quirúrgico para cirugía ginecológica</v>
          </cell>
          <cell r="L2431">
            <v>0</v>
          </cell>
          <cell r="M2431">
            <v>0</v>
          </cell>
          <cell r="N2431">
            <v>0</v>
          </cell>
          <cell r="O2431">
            <v>0</v>
          </cell>
          <cell r="P2431">
            <v>0</v>
          </cell>
          <cell r="Q2431">
            <v>0</v>
          </cell>
          <cell r="R2431">
            <v>0</v>
          </cell>
          <cell r="S2431" t="str">
            <v>Pieza</v>
          </cell>
          <cell r="V2431" t="str">
            <v>FC</v>
          </cell>
        </row>
        <row r="2432">
          <cell r="A2432">
            <v>288</v>
          </cell>
          <cell r="B2432">
            <v>2017</v>
          </cell>
          <cell r="C2432">
            <v>8300</v>
          </cell>
          <cell r="D2432">
            <v>3</v>
          </cell>
          <cell r="E2432">
            <v>5</v>
          </cell>
          <cell r="F2432">
            <v>1</v>
          </cell>
          <cell r="G2432">
            <v>5000</v>
          </cell>
          <cell r="H2432">
            <v>5300</v>
          </cell>
          <cell r="I2432">
            <v>532</v>
          </cell>
          <cell r="J2432">
            <v>30</v>
          </cell>
          <cell r="K2432" t="str">
            <v>Instrumental quirúrgico para cirugía mayor</v>
          </cell>
          <cell r="L2432">
            <v>0</v>
          </cell>
          <cell r="M2432">
            <v>0</v>
          </cell>
          <cell r="N2432">
            <v>0</v>
          </cell>
          <cell r="O2432">
            <v>0</v>
          </cell>
          <cell r="P2432">
            <v>0</v>
          </cell>
          <cell r="Q2432">
            <v>0</v>
          </cell>
          <cell r="R2432">
            <v>0</v>
          </cell>
          <cell r="S2432" t="str">
            <v>Pieza</v>
          </cell>
          <cell r="V2432" t="str">
            <v>FC</v>
          </cell>
        </row>
        <row r="2433">
          <cell r="A2433">
            <v>289</v>
          </cell>
          <cell r="B2433">
            <v>2017</v>
          </cell>
          <cell r="C2433">
            <v>8300</v>
          </cell>
          <cell r="D2433">
            <v>3</v>
          </cell>
          <cell r="E2433">
            <v>5</v>
          </cell>
          <cell r="F2433">
            <v>1</v>
          </cell>
          <cell r="G2433">
            <v>5000</v>
          </cell>
          <cell r="H2433">
            <v>5300</v>
          </cell>
          <cell r="I2433">
            <v>532</v>
          </cell>
          <cell r="J2433">
            <v>31</v>
          </cell>
          <cell r="K2433" t="str">
            <v>Instrumental servicios médicos</v>
          </cell>
          <cell r="L2433">
            <v>0</v>
          </cell>
          <cell r="M2433">
            <v>0</v>
          </cell>
          <cell r="N2433">
            <v>0</v>
          </cell>
          <cell r="O2433">
            <v>0</v>
          </cell>
          <cell r="P2433">
            <v>0</v>
          </cell>
          <cell r="Q2433">
            <v>0</v>
          </cell>
          <cell r="R2433">
            <v>0</v>
          </cell>
          <cell r="S2433" t="str">
            <v>Pieza</v>
          </cell>
          <cell r="V2433" t="str">
            <v>FC</v>
          </cell>
        </row>
        <row r="2434">
          <cell r="A2434">
            <v>290</v>
          </cell>
          <cell r="B2434">
            <v>2017</v>
          </cell>
          <cell r="C2434">
            <v>8300</v>
          </cell>
          <cell r="D2434">
            <v>3</v>
          </cell>
          <cell r="E2434">
            <v>5</v>
          </cell>
          <cell r="F2434">
            <v>1</v>
          </cell>
          <cell r="G2434">
            <v>5000</v>
          </cell>
          <cell r="H2434">
            <v>5300</v>
          </cell>
          <cell r="I2434">
            <v>532</v>
          </cell>
          <cell r="J2434">
            <v>32</v>
          </cell>
          <cell r="K2434" t="str">
            <v>Laringoscopio</v>
          </cell>
          <cell r="L2434">
            <v>0</v>
          </cell>
          <cell r="M2434">
            <v>0</v>
          </cell>
          <cell r="N2434">
            <v>0</v>
          </cell>
          <cell r="O2434">
            <v>0</v>
          </cell>
          <cell r="P2434">
            <v>0</v>
          </cell>
          <cell r="Q2434">
            <v>0</v>
          </cell>
          <cell r="R2434">
            <v>0</v>
          </cell>
          <cell r="S2434" t="str">
            <v>Pieza</v>
          </cell>
          <cell r="V2434" t="str">
            <v>FC</v>
          </cell>
        </row>
        <row r="2435">
          <cell r="A2435">
            <v>291</v>
          </cell>
          <cell r="B2435">
            <v>2017</v>
          </cell>
          <cell r="C2435">
            <v>8300</v>
          </cell>
          <cell r="D2435">
            <v>3</v>
          </cell>
          <cell r="E2435">
            <v>5</v>
          </cell>
          <cell r="F2435">
            <v>1</v>
          </cell>
          <cell r="G2435">
            <v>5000</v>
          </cell>
          <cell r="H2435">
            <v>5300</v>
          </cell>
          <cell r="I2435">
            <v>532</v>
          </cell>
          <cell r="J2435">
            <v>33</v>
          </cell>
          <cell r="K2435" t="str">
            <v>Mango para bisturí</v>
          </cell>
          <cell r="L2435">
            <v>0</v>
          </cell>
          <cell r="M2435">
            <v>0</v>
          </cell>
          <cell r="N2435">
            <v>0</v>
          </cell>
          <cell r="O2435">
            <v>0</v>
          </cell>
          <cell r="P2435">
            <v>0</v>
          </cell>
          <cell r="Q2435">
            <v>0</v>
          </cell>
          <cell r="R2435">
            <v>0</v>
          </cell>
          <cell r="S2435" t="str">
            <v>Pieza</v>
          </cell>
          <cell r="V2435" t="str">
            <v>FC</v>
          </cell>
        </row>
        <row r="2436">
          <cell r="A2436">
            <v>292</v>
          </cell>
          <cell r="B2436">
            <v>2017</v>
          </cell>
          <cell r="C2436">
            <v>8300</v>
          </cell>
          <cell r="D2436">
            <v>3</v>
          </cell>
          <cell r="E2436">
            <v>5</v>
          </cell>
          <cell r="F2436">
            <v>1</v>
          </cell>
          <cell r="G2436">
            <v>5000</v>
          </cell>
          <cell r="H2436">
            <v>5300</v>
          </cell>
          <cell r="I2436">
            <v>532</v>
          </cell>
          <cell r="J2436">
            <v>34</v>
          </cell>
          <cell r="K2436" t="str">
            <v>Nebulizador</v>
          </cell>
          <cell r="L2436">
            <v>0</v>
          </cell>
          <cell r="M2436">
            <v>0</v>
          </cell>
          <cell r="N2436">
            <v>0</v>
          </cell>
          <cell r="O2436">
            <v>0</v>
          </cell>
          <cell r="P2436">
            <v>0</v>
          </cell>
          <cell r="Q2436">
            <v>0</v>
          </cell>
          <cell r="R2436">
            <v>0</v>
          </cell>
          <cell r="S2436" t="str">
            <v>Pieza</v>
          </cell>
          <cell r="V2436" t="str">
            <v>FC</v>
          </cell>
        </row>
        <row r="2437">
          <cell r="A2437">
            <v>293</v>
          </cell>
          <cell r="B2437">
            <v>2017</v>
          </cell>
          <cell r="C2437">
            <v>8300</v>
          </cell>
          <cell r="D2437">
            <v>3</v>
          </cell>
          <cell r="E2437">
            <v>5</v>
          </cell>
          <cell r="F2437">
            <v>1</v>
          </cell>
          <cell r="G2437">
            <v>5000</v>
          </cell>
          <cell r="H2437">
            <v>5300</v>
          </cell>
          <cell r="I2437">
            <v>532</v>
          </cell>
          <cell r="J2437">
            <v>35</v>
          </cell>
          <cell r="K2437" t="str">
            <v>Oftalmoscopio</v>
          </cell>
          <cell r="L2437">
            <v>0</v>
          </cell>
          <cell r="M2437">
            <v>0</v>
          </cell>
          <cell r="N2437">
            <v>0</v>
          </cell>
          <cell r="O2437">
            <v>0</v>
          </cell>
          <cell r="P2437">
            <v>0</v>
          </cell>
          <cell r="Q2437">
            <v>0</v>
          </cell>
          <cell r="R2437">
            <v>0</v>
          </cell>
          <cell r="S2437" t="str">
            <v>Pieza</v>
          </cell>
          <cell r="V2437" t="str">
            <v>FC</v>
          </cell>
        </row>
        <row r="2438">
          <cell r="A2438">
            <v>294</v>
          </cell>
          <cell r="B2438">
            <v>2017</v>
          </cell>
          <cell r="C2438">
            <v>8300</v>
          </cell>
          <cell r="D2438">
            <v>3</v>
          </cell>
          <cell r="E2438">
            <v>5</v>
          </cell>
          <cell r="F2438">
            <v>1</v>
          </cell>
          <cell r="G2438">
            <v>5000</v>
          </cell>
          <cell r="H2438">
            <v>5300</v>
          </cell>
          <cell r="I2438">
            <v>532</v>
          </cell>
          <cell r="J2438">
            <v>36</v>
          </cell>
          <cell r="K2438" t="str">
            <v>Otoscopio</v>
          </cell>
          <cell r="L2438">
            <v>0</v>
          </cell>
          <cell r="M2438">
            <v>0</v>
          </cell>
          <cell r="N2438">
            <v>0</v>
          </cell>
          <cell r="O2438">
            <v>0</v>
          </cell>
          <cell r="P2438">
            <v>0</v>
          </cell>
          <cell r="Q2438">
            <v>0</v>
          </cell>
          <cell r="R2438">
            <v>0</v>
          </cell>
          <cell r="S2438" t="str">
            <v>Pieza</v>
          </cell>
          <cell r="V2438" t="str">
            <v>FC</v>
          </cell>
        </row>
        <row r="2439">
          <cell r="A2439">
            <v>295</v>
          </cell>
          <cell r="B2439">
            <v>2017</v>
          </cell>
          <cell r="C2439">
            <v>8300</v>
          </cell>
          <cell r="D2439">
            <v>3</v>
          </cell>
          <cell r="E2439">
            <v>5</v>
          </cell>
          <cell r="F2439">
            <v>1</v>
          </cell>
          <cell r="G2439">
            <v>5000</v>
          </cell>
          <cell r="H2439">
            <v>5300</v>
          </cell>
          <cell r="I2439">
            <v>532</v>
          </cell>
          <cell r="J2439">
            <v>37</v>
          </cell>
          <cell r="K2439" t="str">
            <v>Pinzas</v>
          </cell>
          <cell r="L2439">
            <v>0</v>
          </cell>
          <cell r="M2439">
            <v>0</v>
          </cell>
          <cell r="N2439">
            <v>0</v>
          </cell>
          <cell r="O2439">
            <v>0</v>
          </cell>
          <cell r="P2439">
            <v>0</v>
          </cell>
          <cell r="Q2439">
            <v>0</v>
          </cell>
          <cell r="R2439">
            <v>0</v>
          </cell>
          <cell r="S2439" t="str">
            <v>Pieza</v>
          </cell>
          <cell r="V2439" t="str">
            <v>FC</v>
          </cell>
        </row>
        <row r="2440">
          <cell r="A2440">
            <v>296</v>
          </cell>
          <cell r="B2440">
            <v>2017</v>
          </cell>
          <cell r="C2440">
            <v>8300</v>
          </cell>
          <cell r="D2440">
            <v>3</v>
          </cell>
          <cell r="E2440">
            <v>5</v>
          </cell>
          <cell r="F2440">
            <v>1</v>
          </cell>
          <cell r="G2440">
            <v>5000</v>
          </cell>
          <cell r="H2440">
            <v>5300</v>
          </cell>
          <cell r="I2440">
            <v>532</v>
          </cell>
          <cell r="J2440">
            <v>38</v>
          </cell>
          <cell r="K2440" t="str">
            <v>Porta aguja</v>
          </cell>
          <cell r="L2440">
            <v>0</v>
          </cell>
          <cell r="M2440">
            <v>0</v>
          </cell>
          <cell r="N2440">
            <v>0</v>
          </cell>
          <cell r="O2440">
            <v>0</v>
          </cell>
          <cell r="P2440">
            <v>0</v>
          </cell>
          <cell r="Q2440">
            <v>0</v>
          </cell>
          <cell r="R2440">
            <v>0</v>
          </cell>
          <cell r="S2440" t="str">
            <v>Pieza</v>
          </cell>
          <cell r="V2440" t="str">
            <v>FC</v>
          </cell>
        </row>
        <row r="2441">
          <cell r="A2441">
            <v>297</v>
          </cell>
          <cell r="B2441">
            <v>2017</v>
          </cell>
          <cell r="C2441">
            <v>8300</v>
          </cell>
          <cell r="D2441">
            <v>3</v>
          </cell>
          <cell r="E2441">
            <v>5</v>
          </cell>
          <cell r="F2441">
            <v>1</v>
          </cell>
          <cell r="G2441">
            <v>5000</v>
          </cell>
          <cell r="H2441">
            <v>5300</v>
          </cell>
          <cell r="I2441">
            <v>532</v>
          </cell>
          <cell r="J2441">
            <v>39</v>
          </cell>
          <cell r="K2441" t="str">
            <v>Porta amalgama</v>
          </cell>
          <cell r="L2441">
            <v>0</v>
          </cell>
          <cell r="M2441">
            <v>0</v>
          </cell>
          <cell r="N2441">
            <v>0</v>
          </cell>
          <cell r="O2441">
            <v>0</v>
          </cell>
          <cell r="P2441">
            <v>0</v>
          </cell>
          <cell r="Q2441">
            <v>0</v>
          </cell>
          <cell r="R2441">
            <v>0</v>
          </cell>
          <cell r="S2441" t="str">
            <v>Pieza</v>
          </cell>
          <cell r="V2441" t="str">
            <v>FC</v>
          </cell>
        </row>
        <row r="2442">
          <cell r="A2442">
            <v>298</v>
          </cell>
          <cell r="B2442">
            <v>2017</v>
          </cell>
          <cell r="C2442">
            <v>8300</v>
          </cell>
          <cell r="D2442">
            <v>3</v>
          </cell>
          <cell r="E2442">
            <v>5</v>
          </cell>
          <cell r="F2442">
            <v>1</v>
          </cell>
          <cell r="G2442">
            <v>5000</v>
          </cell>
          <cell r="H2442">
            <v>5300</v>
          </cell>
          <cell r="I2442">
            <v>532</v>
          </cell>
          <cell r="J2442">
            <v>40</v>
          </cell>
          <cell r="K2442" t="str">
            <v>Porta suero fijo en sala</v>
          </cell>
          <cell r="L2442">
            <v>0</v>
          </cell>
          <cell r="M2442">
            <v>0</v>
          </cell>
          <cell r="N2442">
            <v>0</v>
          </cell>
          <cell r="O2442">
            <v>0</v>
          </cell>
          <cell r="P2442">
            <v>0</v>
          </cell>
          <cell r="Q2442">
            <v>0</v>
          </cell>
          <cell r="R2442">
            <v>0</v>
          </cell>
          <cell r="S2442" t="str">
            <v>Pieza</v>
          </cell>
          <cell r="V2442" t="str">
            <v>FC</v>
          </cell>
        </row>
        <row r="2443">
          <cell r="A2443">
            <v>299</v>
          </cell>
          <cell r="B2443">
            <v>2017</v>
          </cell>
          <cell r="C2443">
            <v>8300</v>
          </cell>
          <cell r="D2443">
            <v>3</v>
          </cell>
          <cell r="E2443">
            <v>5</v>
          </cell>
          <cell r="F2443">
            <v>1</v>
          </cell>
          <cell r="G2443">
            <v>5000</v>
          </cell>
          <cell r="H2443">
            <v>5300</v>
          </cell>
          <cell r="I2443">
            <v>532</v>
          </cell>
          <cell r="J2443">
            <v>41</v>
          </cell>
          <cell r="K2443" t="str">
            <v>Recipientes del aspirador</v>
          </cell>
          <cell r="L2443">
            <v>0</v>
          </cell>
          <cell r="M2443">
            <v>0</v>
          </cell>
          <cell r="N2443">
            <v>0</v>
          </cell>
          <cell r="O2443">
            <v>0</v>
          </cell>
          <cell r="P2443">
            <v>0</v>
          </cell>
          <cell r="Q2443">
            <v>0</v>
          </cell>
          <cell r="R2443">
            <v>0</v>
          </cell>
          <cell r="S2443" t="str">
            <v>Pieza</v>
          </cell>
          <cell r="V2443" t="str">
            <v>FC</v>
          </cell>
        </row>
        <row r="2444">
          <cell r="A2444">
            <v>300</v>
          </cell>
          <cell r="B2444">
            <v>2017</v>
          </cell>
          <cell r="C2444">
            <v>8300</v>
          </cell>
          <cell r="D2444">
            <v>3</v>
          </cell>
          <cell r="E2444">
            <v>5</v>
          </cell>
          <cell r="F2444">
            <v>1</v>
          </cell>
          <cell r="G2444">
            <v>5000</v>
          </cell>
          <cell r="H2444">
            <v>5300</v>
          </cell>
          <cell r="I2444">
            <v>532</v>
          </cell>
          <cell r="J2444">
            <v>42</v>
          </cell>
          <cell r="K2444" t="str">
            <v>Refractómetro de mano</v>
          </cell>
          <cell r="L2444">
            <v>0</v>
          </cell>
          <cell r="M2444">
            <v>0</v>
          </cell>
          <cell r="N2444">
            <v>0</v>
          </cell>
          <cell r="O2444">
            <v>0</v>
          </cell>
          <cell r="P2444">
            <v>0</v>
          </cell>
          <cell r="Q2444">
            <v>0</v>
          </cell>
          <cell r="R2444">
            <v>0</v>
          </cell>
          <cell r="S2444" t="str">
            <v>Pieza</v>
          </cell>
          <cell r="V2444" t="str">
            <v>FC</v>
          </cell>
        </row>
        <row r="2445">
          <cell r="A2445">
            <v>301</v>
          </cell>
          <cell r="B2445">
            <v>2017</v>
          </cell>
          <cell r="C2445">
            <v>8300</v>
          </cell>
          <cell r="D2445">
            <v>3</v>
          </cell>
          <cell r="E2445">
            <v>5</v>
          </cell>
          <cell r="F2445">
            <v>1</v>
          </cell>
          <cell r="G2445">
            <v>5000</v>
          </cell>
          <cell r="H2445">
            <v>5300</v>
          </cell>
          <cell r="I2445">
            <v>532</v>
          </cell>
          <cell r="J2445">
            <v>43</v>
          </cell>
          <cell r="K2445" t="str">
            <v>Riñón metálico</v>
          </cell>
          <cell r="L2445">
            <v>0</v>
          </cell>
          <cell r="M2445">
            <v>0</v>
          </cell>
          <cell r="N2445">
            <v>0</v>
          </cell>
          <cell r="O2445">
            <v>0</v>
          </cell>
          <cell r="P2445">
            <v>0</v>
          </cell>
          <cell r="Q2445">
            <v>0</v>
          </cell>
          <cell r="R2445">
            <v>0</v>
          </cell>
          <cell r="S2445" t="str">
            <v>Pieza</v>
          </cell>
          <cell r="V2445" t="str">
            <v>FC</v>
          </cell>
        </row>
        <row r="2446">
          <cell r="A2446">
            <v>302</v>
          </cell>
          <cell r="B2446">
            <v>2017</v>
          </cell>
          <cell r="C2446">
            <v>8300</v>
          </cell>
          <cell r="D2446">
            <v>3</v>
          </cell>
          <cell r="E2446">
            <v>5</v>
          </cell>
          <cell r="F2446">
            <v>1</v>
          </cell>
          <cell r="G2446">
            <v>5000</v>
          </cell>
          <cell r="H2446">
            <v>5300</v>
          </cell>
          <cell r="I2446">
            <v>532</v>
          </cell>
          <cell r="J2446">
            <v>44</v>
          </cell>
          <cell r="K2446" t="str">
            <v>Set de cirugía</v>
          </cell>
          <cell r="L2446">
            <v>0</v>
          </cell>
          <cell r="M2446">
            <v>0</v>
          </cell>
          <cell r="N2446">
            <v>0</v>
          </cell>
          <cell r="O2446">
            <v>0</v>
          </cell>
          <cell r="P2446">
            <v>0</v>
          </cell>
          <cell r="Q2446">
            <v>0</v>
          </cell>
          <cell r="R2446">
            <v>0</v>
          </cell>
          <cell r="S2446" t="str">
            <v>Pieza</v>
          </cell>
          <cell r="V2446" t="str">
            <v>FC</v>
          </cell>
        </row>
        <row r="2447">
          <cell r="A2447">
            <v>303</v>
          </cell>
          <cell r="B2447">
            <v>2017</v>
          </cell>
          <cell r="C2447">
            <v>8300</v>
          </cell>
          <cell r="D2447">
            <v>3</v>
          </cell>
          <cell r="E2447">
            <v>5</v>
          </cell>
          <cell r="F2447">
            <v>1</v>
          </cell>
          <cell r="G2447">
            <v>5000</v>
          </cell>
          <cell r="H2447">
            <v>5300</v>
          </cell>
          <cell r="I2447">
            <v>532</v>
          </cell>
          <cell r="J2447">
            <v>45</v>
          </cell>
          <cell r="K2447" t="str">
            <v>Silla de ruedas</v>
          </cell>
          <cell r="L2447">
            <v>0</v>
          </cell>
          <cell r="M2447">
            <v>0</v>
          </cell>
          <cell r="N2447">
            <v>0</v>
          </cell>
          <cell r="O2447">
            <v>0</v>
          </cell>
          <cell r="P2447">
            <v>0</v>
          </cell>
          <cell r="Q2447">
            <v>0</v>
          </cell>
          <cell r="R2447">
            <v>0</v>
          </cell>
          <cell r="S2447" t="str">
            <v>Pieza</v>
          </cell>
          <cell r="V2447" t="str">
            <v>FC</v>
          </cell>
        </row>
        <row r="2448">
          <cell r="A2448">
            <v>304</v>
          </cell>
          <cell r="B2448">
            <v>2017</v>
          </cell>
          <cell r="C2448">
            <v>8300</v>
          </cell>
          <cell r="D2448">
            <v>3</v>
          </cell>
          <cell r="E2448">
            <v>5</v>
          </cell>
          <cell r="F2448">
            <v>1</v>
          </cell>
          <cell r="G2448">
            <v>5000</v>
          </cell>
          <cell r="H2448">
            <v>5300</v>
          </cell>
          <cell r="I2448">
            <v>532</v>
          </cell>
          <cell r="J2448">
            <v>46</v>
          </cell>
          <cell r="K2448" t="str">
            <v>Sillón oftalmológico</v>
          </cell>
          <cell r="L2448">
            <v>0</v>
          </cell>
          <cell r="M2448">
            <v>0</v>
          </cell>
          <cell r="N2448">
            <v>0</v>
          </cell>
          <cell r="O2448">
            <v>0</v>
          </cell>
          <cell r="P2448">
            <v>0</v>
          </cell>
          <cell r="Q2448">
            <v>0</v>
          </cell>
          <cell r="R2448">
            <v>0</v>
          </cell>
          <cell r="S2448" t="str">
            <v>Pieza</v>
          </cell>
          <cell r="V2448" t="str">
            <v>FC</v>
          </cell>
        </row>
        <row r="2449">
          <cell r="A2449">
            <v>305</v>
          </cell>
          <cell r="B2449">
            <v>2017</v>
          </cell>
          <cell r="C2449">
            <v>8300</v>
          </cell>
          <cell r="D2449">
            <v>3</v>
          </cell>
          <cell r="E2449">
            <v>5</v>
          </cell>
          <cell r="F2449">
            <v>1</v>
          </cell>
          <cell r="G2449">
            <v>5000</v>
          </cell>
          <cell r="H2449">
            <v>5300</v>
          </cell>
          <cell r="I2449">
            <v>532</v>
          </cell>
          <cell r="J2449">
            <v>47</v>
          </cell>
          <cell r="K2449" t="str">
            <v>Tensiómetro aneroide</v>
          </cell>
          <cell r="L2449">
            <v>0</v>
          </cell>
          <cell r="M2449">
            <v>0</v>
          </cell>
          <cell r="N2449">
            <v>0</v>
          </cell>
          <cell r="O2449">
            <v>0</v>
          </cell>
          <cell r="P2449">
            <v>0</v>
          </cell>
          <cell r="Q2449">
            <v>0</v>
          </cell>
          <cell r="R2449">
            <v>0</v>
          </cell>
          <cell r="S2449" t="str">
            <v>Pieza</v>
          </cell>
          <cell r="V2449" t="str">
            <v>FC</v>
          </cell>
        </row>
        <row r="2450">
          <cell r="A2450">
            <v>306</v>
          </cell>
          <cell r="B2450">
            <v>2017</v>
          </cell>
          <cell r="C2450">
            <v>8300</v>
          </cell>
          <cell r="D2450">
            <v>3</v>
          </cell>
          <cell r="E2450">
            <v>5</v>
          </cell>
          <cell r="F2450">
            <v>1</v>
          </cell>
          <cell r="G2450">
            <v>5000</v>
          </cell>
          <cell r="H2450">
            <v>5300</v>
          </cell>
          <cell r="I2450">
            <v>532</v>
          </cell>
          <cell r="J2450">
            <v>48</v>
          </cell>
          <cell r="K2450" t="str">
            <v xml:space="preserve">Tina para lavado </v>
          </cell>
          <cell r="L2450">
            <v>0</v>
          </cell>
          <cell r="M2450">
            <v>0</v>
          </cell>
          <cell r="N2450">
            <v>0</v>
          </cell>
          <cell r="O2450">
            <v>0</v>
          </cell>
          <cell r="P2450">
            <v>0</v>
          </cell>
          <cell r="Q2450">
            <v>0</v>
          </cell>
          <cell r="R2450">
            <v>0</v>
          </cell>
          <cell r="S2450" t="str">
            <v>Pieza</v>
          </cell>
          <cell r="V2450" t="str">
            <v>FC</v>
          </cell>
        </row>
        <row r="2451">
          <cell r="A2451">
            <v>307</v>
          </cell>
          <cell r="B2451">
            <v>2017</v>
          </cell>
          <cell r="C2451">
            <v>8300</v>
          </cell>
          <cell r="D2451">
            <v>3</v>
          </cell>
          <cell r="E2451">
            <v>5</v>
          </cell>
          <cell r="F2451">
            <v>1</v>
          </cell>
          <cell r="G2451">
            <v>5000</v>
          </cell>
          <cell r="H2451">
            <v>5300</v>
          </cell>
          <cell r="I2451">
            <v>532</v>
          </cell>
          <cell r="J2451">
            <v>49</v>
          </cell>
          <cell r="K2451" t="str">
            <v xml:space="preserve">Vitrina </v>
          </cell>
          <cell r="L2451">
            <v>0</v>
          </cell>
          <cell r="M2451">
            <v>0</v>
          </cell>
          <cell r="N2451">
            <v>0</v>
          </cell>
          <cell r="O2451">
            <v>0</v>
          </cell>
          <cell r="P2451">
            <v>0</v>
          </cell>
          <cell r="Q2451">
            <v>0</v>
          </cell>
          <cell r="R2451">
            <v>0</v>
          </cell>
          <cell r="S2451" t="str">
            <v>Pieza</v>
          </cell>
          <cell r="V2451" t="str">
            <v>FC</v>
          </cell>
        </row>
        <row r="2452">
          <cell r="A2452">
            <v>308</v>
          </cell>
          <cell r="B2452">
            <v>2017</v>
          </cell>
          <cell r="C2452">
            <v>8300</v>
          </cell>
          <cell r="D2452">
            <v>3</v>
          </cell>
          <cell r="E2452">
            <v>5</v>
          </cell>
          <cell r="F2452">
            <v>1</v>
          </cell>
          <cell r="G2452">
            <v>5000</v>
          </cell>
          <cell r="H2452">
            <v>5400</v>
          </cell>
          <cell r="K2452" t="str">
            <v>Vehículos y Equipo de Transporte</v>
          </cell>
          <cell r="L2452">
            <v>400000</v>
          </cell>
          <cell r="M2452">
            <v>0</v>
          </cell>
          <cell r="N2452">
            <v>400000</v>
          </cell>
          <cell r="O2452">
            <v>0</v>
          </cell>
          <cell r="P2452">
            <v>0</v>
          </cell>
          <cell r="Q2452">
            <v>0</v>
          </cell>
          <cell r="R2452">
            <v>400000</v>
          </cell>
        </row>
        <row r="2453">
          <cell r="A2453">
            <v>309</v>
          </cell>
          <cell r="B2453">
            <v>2017</v>
          </cell>
          <cell r="C2453">
            <v>8300</v>
          </cell>
          <cell r="D2453">
            <v>3</v>
          </cell>
          <cell r="E2453">
            <v>5</v>
          </cell>
          <cell r="F2453">
            <v>1</v>
          </cell>
          <cell r="G2453">
            <v>5000</v>
          </cell>
          <cell r="H2453">
            <v>5400</v>
          </cell>
          <cell r="I2453">
            <v>541</v>
          </cell>
          <cell r="K2453" t="str">
            <v>Vehículos y equipo terrestre</v>
          </cell>
          <cell r="L2453">
            <v>400000</v>
          </cell>
          <cell r="M2453">
            <v>0</v>
          </cell>
          <cell r="N2453">
            <v>400000</v>
          </cell>
          <cell r="O2453">
            <v>0</v>
          </cell>
          <cell r="P2453">
            <v>0</v>
          </cell>
          <cell r="Q2453">
            <v>0</v>
          </cell>
          <cell r="R2453">
            <v>400000</v>
          </cell>
        </row>
        <row r="2454">
          <cell r="A2454">
            <v>310</v>
          </cell>
          <cell r="B2454">
            <v>2017</v>
          </cell>
          <cell r="C2454">
            <v>8300</v>
          </cell>
          <cell r="D2454">
            <v>3</v>
          </cell>
          <cell r="E2454">
            <v>5</v>
          </cell>
          <cell r="F2454">
            <v>1</v>
          </cell>
          <cell r="G2454">
            <v>5000</v>
          </cell>
          <cell r="H2454">
            <v>5400</v>
          </cell>
          <cell r="I2454">
            <v>541</v>
          </cell>
          <cell r="J2454">
            <v>1</v>
          </cell>
          <cell r="K2454" t="str">
            <v xml:space="preserve">Ambulancia </v>
          </cell>
          <cell r="L2454">
            <v>0</v>
          </cell>
          <cell r="M2454">
            <v>0</v>
          </cell>
          <cell r="N2454">
            <v>0</v>
          </cell>
          <cell r="O2454">
            <v>0</v>
          </cell>
          <cell r="P2454">
            <v>0</v>
          </cell>
          <cell r="Q2454">
            <v>0</v>
          </cell>
          <cell r="R2454">
            <v>0</v>
          </cell>
          <cell r="S2454" t="str">
            <v>Pieza</v>
          </cell>
          <cell r="V2454" t="str">
            <v>AE</v>
          </cell>
        </row>
        <row r="2455">
          <cell r="A2455">
            <v>311</v>
          </cell>
          <cell r="B2455">
            <v>2017</v>
          </cell>
          <cell r="C2455">
            <v>8300</v>
          </cell>
          <cell r="D2455">
            <v>3</v>
          </cell>
          <cell r="E2455">
            <v>5</v>
          </cell>
          <cell r="F2455">
            <v>1</v>
          </cell>
          <cell r="G2455">
            <v>5000</v>
          </cell>
          <cell r="H2455">
            <v>5400</v>
          </cell>
          <cell r="I2455">
            <v>541</v>
          </cell>
          <cell r="J2455">
            <v>2</v>
          </cell>
          <cell r="K2455" t="str">
            <v>Camión para traslado de reos</v>
          </cell>
          <cell r="L2455">
            <v>0</v>
          </cell>
          <cell r="M2455">
            <v>0</v>
          </cell>
          <cell r="N2455">
            <v>0</v>
          </cell>
          <cell r="O2455">
            <v>0</v>
          </cell>
          <cell r="P2455">
            <v>0</v>
          </cell>
          <cell r="Q2455">
            <v>0</v>
          </cell>
          <cell r="R2455">
            <v>0</v>
          </cell>
          <cell r="S2455" t="str">
            <v>Pieza</v>
          </cell>
          <cell r="V2455" t="str">
            <v>FC</v>
          </cell>
        </row>
        <row r="2456">
          <cell r="A2456">
            <v>312</v>
          </cell>
          <cell r="B2456">
            <v>2017</v>
          </cell>
          <cell r="C2456">
            <v>8300</v>
          </cell>
          <cell r="D2456">
            <v>3</v>
          </cell>
          <cell r="E2456">
            <v>5</v>
          </cell>
          <cell r="F2456">
            <v>1</v>
          </cell>
          <cell r="G2456">
            <v>5000</v>
          </cell>
          <cell r="H2456">
            <v>5400</v>
          </cell>
          <cell r="I2456">
            <v>541</v>
          </cell>
          <cell r="J2456">
            <v>3</v>
          </cell>
          <cell r="K2456" t="str">
            <v>Camioneta</v>
          </cell>
          <cell r="L2456">
            <v>0</v>
          </cell>
          <cell r="M2456">
            <v>0</v>
          </cell>
          <cell r="N2456">
            <v>0</v>
          </cell>
          <cell r="O2456">
            <v>0</v>
          </cell>
          <cell r="P2456">
            <v>0</v>
          </cell>
          <cell r="Q2456">
            <v>0</v>
          </cell>
          <cell r="R2456">
            <v>0</v>
          </cell>
          <cell r="S2456" t="str">
            <v>Pieza</v>
          </cell>
          <cell r="V2456" t="str">
            <v>FC</v>
          </cell>
        </row>
        <row r="2457">
          <cell r="A2457">
            <v>313</v>
          </cell>
          <cell r="B2457">
            <v>2017</v>
          </cell>
          <cell r="C2457">
            <v>8300</v>
          </cell>
          <cell r="D2457">
            <v>3</v>
          </cell>
          <cell r="E2457">
            <v>5</v>
          </cell>
          <cell r="F2457">
            <v>1</v>
          </cell>
          <cell r="G2457">
            <v>5000</v>
          </cell>
          <cell r="H2457">
            <v>5400</v>
          </cell>
          <cell r="I2457">
            <v>541</v>
          </cell>
          <cell r="J2457">
            <v>4</v>
          </cell>
          <cell r="K2457" t="str">
            <v xml:space="preserve">Cuatrimoto </v>
          </cell>
          <cell r="L2457">
            <v>0</v>
          </cell>
          <cell r="M2457">
            <v>0</v>
          </cell>
          <cell r="N2457">
            <v>0</v>
          </cell>
          <cell r="O2457">
            <v>0</v>
          </cell>
          <cell r="P2457">
            <v>0</v>
          </cell>
          <cell r="Q2457">
            <v>0</v>
          </cell>
          <cell r="R2457">
            <v>0</v>
          </cell>
          <cell r="S2457" t="str">
            <v>Pieza</v>
          </cell>
          <cell r="V2457" t="str">
            <v>AE</v>
          </cell>
        </row>
        <row r="2458">
          <cell r="A2458">
            <v>314</v>
          </cell>
          <cell r="B2458">
            <v>2017</v>
          </cell>
          <cell r="C2458">
            <v>8300</v>
          </cell>
          <cell r="D2458">
            <v>3</v>
          </cell>
          <cell r="E2458">
            <v>5</v>
          </cell>
          <cell r="F2458">
            <v>1</v>
          </cell>
          <cell r="G2458">
            <v>5000</v>
          </cell>
          <cell r="H2458">
            <v>5400</v>
          </cell>
          <cell r="I2458">
            <v>541</v>
          </cell>
          <cell r="J2458">
            <v>5</v>
          </cell>
          <cell r="K2458" t="str">
            <v xml:space="preserve">Motocicleta </v>
          </cell>
          <cell r="L2458">
            <v>0</v>
          </cell>
          <cell r="M2458">
            <v>0</v>
          </cell>
          <cell r="N2458">
            <v>0</v>
          </cell>
          <cell r="O2458">
            <v>0</v>
          </cell>
          <cell r="P2458">
            <v>0</v>
          </cell>
          <cell r="Q2458">
            <v>0</v>
          </cell>
          <cell r="R2458">
            <v>0</v>
          </cell>
          <cell r="S2458" t="str">
            <v>Pieza</v>
          </cell>
          <cell r="V2458" t="str">
            <v>AE</v>
          </cell>
        </row>
        <row r="2459">
          <cell r="A2459">
            <v>315</v>
          </cell>
          <cell r="B2459">
            <v>2017</v>
          </cell>
          <cell r="C2459">
            <v>8300</v>
          </cell>
          <cell r="D2459">
            <v>3</v>
          </cell>
          <cell r="E2459">
            <v>5</v>
          </cell>
          <cell r="F2459">
            <v>1</v>
          </cell>
          <cell r="G2459">
            <v>5000</v>
          </cell>
          <cell r="H2459">
            <v>5400</v>
          </cell>
          <cell r="I2459">
            <v>541</v>
          </cell>
          <cell r="J2459">
            <v>6</v>
          </cell>
          <cell r="K2459" t="str">
            <v>Vehículo</v>
          </cell>
          <cell r="L2459">
            <v>400000</v>
          </cell>
          <cell r="M2459">
            <v>0</v>
          </cell>
          <cell r="N2459">
            <v>400000</v>
          </cell>
          <cell r="O2459">
            <v>0</v>
          </cell>
          <cell r="P2459">
            <v>0</v>
          </cell>
          <cell r="Q2459">
            <v>0</v>
          </cell>
          <cell r="R2459">
            <v>400000</v>
          </cell>
          <cell r="S2459" t="str">
            <v>Pieza</v>
          </cell>
          <cell r="T2459">
            <v>2</v>
          </cell>
          <cell r="V2459" t="str">
            <v>FC</v>
          </cell>
        </row>
        <row r="2460">
          <cell r="A2460">
            <v>316</v>
          </cell>
          <cell r="B2460">
            <v>2017</v>
          </cell>
          <cell r="C2460">
            <v>8300</v>
          </cell>
          <cell r="D2460">
            <v>3</v>
          </cell>
          <cell r="E2460">
            <v>5</v>
          </cell>
          <cell r="F2460">
            <v>1</v>
          </cell>
          <cell r="G2460">
            <v>5000</v>
          </cell>
          <cell r="H2460">
            <v>5400</v>
          </cell>
          <cell r="I2460">
            <v>542</v>
          </cell>
          <cell r="K2460" t="str">
            <v>Carrocerías y remolques</v>
          </cell>
          <cell r="L2460">
            <v>0</v>
          </cell>
          <cell r="M2460">
            <v>0</v>
          </cell>
          <cell r="N2460">
            <v>0</v>
          </cell>
          <cell r="O2460">
            <v>0</v>
          </cell>
          <cell r="P2460">
            <v>0</v>
          </cell>
          <cell r="Q2460">
            <v>0</v>
          </cell>
          <cell r="R2460">
            <v>0</v>
          </cell>
        </row>
        <row r="2461">
          <cell r="A2461">
            <v>317</v>
          </cell>
          <cell r="B2461">
            <v>2017</v>
          </cell>
          <cell r="C2461">
            <v>8300</v>
          </cell>
          <cell r="D2461">
            <v>3</v>
          </cell>
          <cell r="E2461">
            <v>5</v>
          </cell>
          <cell r="F2461">
            <v>1</v>
          </cell>
          <cell r="G2461">
            <v>5000</v>
          </cell>
          <cell r="H2461">
            <v>5400</v>
          </cell>
          <cell r="I2461">
            <v>542</v>
          </cell>
          <cell r="J2461">
            <v>1</v>
          </cell>
          <cell r="K2461" t="str">
            <v>Remolque para traslado de equipo antimotín</v>
          </cell>
          <cell r="L2461">
            <v>0</v>
          </cell>
          <cell r="M2461">
            <v>0</v>
          </cell>
          <cell r="N2461">
            <v>0</v>
          </cell>
          <cell r="O2461">
            <v>0</v>
          </cell>
          <cell r="P2461">
            <v>0</v>
          </cell>
          <cell r="Q2461">
            <v>0</v>
          </cell>
          <cell r="R2461">
            <v>0</v>
          </cell>
          <cell r="S2461" t="str">
            <v>Pieza</v>
          </cell>
          <cell r="V2461" t="str">
            <v>AE</v>
          </cell>
        </row>
        <row r="2462">
          <cell r="A2462">
            <v>318</v>
          </cell>
          <cell r="B2462">
            <v>2017</v>
          </cell>
          <cell r="C2462">
            <v>8300</v>
          </cell>
          <cell r="D2462">
            <v>3</v>
          </cell>
          <cell r="E2462">
            <v>5</v>
          </cell>
          <cell r="F2462">
            <v>1</v>
          </cell>
          <cell r="G2462">
            <v>5000</v>
          </cell>
          <cell r="H2462">
            <v>5500</v>
          </cell>
          <cell r="K2462" t="str">
            <v>Equipo de Defensa y Seguridad</v>
          </cell>
          <cell r="L2462">
            <v>0</v>
          </cell>
          <cell r="M2462">
            <v>0</v>
          </cell>
          <cell r="N2462">
            <v>0</v>
          </cell>
          <cell r="O2462">
            <v>0</v>
          </cell>
          <cell r="P2462">
            <v>0</v>
          </cell>
          <cell r="Q2462">
            <v>0</v>
          </cell>
          <cell r="R2462">
            <v>0</v>
          </cell>
        </row>
        <row r="2463">
          <cell r="A2463">
            <v>319</v>
          </cell>
          <cell r="B2463">
            <v>2017</v>
          </cell>
          <cell r="C2463">
            <v>8300</v>
          </cell>
          <cell r="D2463">
            <v>3</v>
          </cell>
          <cell r="E2463">
            <v>5</v>
          </cell>
          <cell r="F2463">
            <v>1</v>
          </cell>
          <cell r="G2463">
            <v>5000</v>
          </cell>
          <cell r="H2463">
            <v>5500</v>
          </cell>
          <cell r="I2463">
            <v>551</v>
          </cell>
          <cell r="K2463" t="str">
            <v>Equipo de defensa y seguridad</v>
          </cell>
          <cell r="L2463">
            <v>0</v>
          </cell>
          <cell r="M2463">
            <v>0</v>
          </cell>
          <cell r="N2463">
            <v>0</v>
          </cell>
          <cell r="O2463">
            <v>0</v>
          </cell>
          <cell r="P2463">
            <v>0</v>
          </cell>
          <cell r="Q2463">
            <v>0</v>
          </cell>
          <cell r="R2463">
            <v>0</v>
          </cell>
        </row>
        <row r="2464">
          <cell r="A2464">
            <v>320</v>
          </cell>
          <cell r="B2464">
            <v>2017</v>
          </cell>
          <cell r="C2464">
            <v>8300</v>
          </cell>
          <cell r="D2464">
            <v>3</v>
          </cell>
          <cell r="E2464">
            <v>5</v>
          </cell>
          <cell r="F2464">
            <v>1</v>
          </cell>
          <cell r="G2464">
            <v>5000</v>
          </cell>
          <cell r="H2464">
            <v>5500</v>
          </cell>
          <cell r="I2464">
            <v>551</v>
          </cell>
          <cell r="J2464">
            <v>1</v>
          </cell>
          <cell r="K2464" t="str">
            <v xml:space="preserve">Armas </v>
          </cell>
          <cell r="L2464">
            <v>0</v>
          </cell>
          <cell r="M2464">
            <v>0</v>
          </cell>
          <cell r="N2464">
            <v>0</v>
          </cell>
          <cell r="O2464">
            <v>0</v>
          </cell>
          <cell r="P2464">
            <v>0</v>
          </cell>
          <cell r="Q2464">
            <v>0</v>
          </cell>
          <cell r="R2464">
            <v>0</v>
          </cell>
          <cell r="S2464" t="str">
            <v>Pieza</v>
          </cell>
          <cell r="V2464" t="str">
            <v>FC</v>
          </cell>
        </row>
        <row r="2465">
          <cell r="A2465">
            <v>321</v>
          </cell>
          <cell r="B2465">
            <v>2017</v>
          </cell>
          <cell r="C2465">
            <v>8300</v>
          </cell>
          <cell r="D2465">
            <v>3</v>
          </cell>
          <cell r="E2465">
            <v>5</v>
          </cell>
          <cell r="F2465">
            <v>1</v>
          </cell>
          <cell r="G2465">
            <v>5000</v>
          </cell>
          <cell r="H2465">
            <v>5500</v>
          </cell>
          <cell r="I2465">
            <v>551</v>
          </cell>
          <cell r="J2465">
            <v>2</v>
          </cell>
          <cell r="K2465" t="str">
            <v xml:space="preserve">Cabina portátil insonorizada </v>
          </cell>
          <cell r="L2465">
            <v>0</v>
          </cell>
          <cell r="M2465">
            <v>0</v>
          </cell>
          <cell r="N2465">
            <v>0</v>
          </cell>
          <cell r="O2465">
            <v>0</v>
          </cell>
          <cell r="P2465">
            <v>0</v>
          </cell>
          <cell r="Q2465">
            <v>0</v>
          </cell>
          <cell r="R2465">
            <v>0</v>
          </cell>
          <cell r="S2465" t="str">
            <v>Pieza</v>
          </cell>
          <cell r="V2465" t="str">
            <v>FC</v>
          </cell>
        </row>
        <row r="2466">
          <cell r="A2466">
            <v>322</v>
          </cell>
          <cell r="B2466">
            <v>2017</v>
          </cell>
          <cell r="C2466">
            <v>8300</v>
          </cell>
          <cell r="D2466">
            <v>3</v>
          </cell>
          <cell r="E2466">
            <v>5</v>
          </cell>
          <cell r="F2466">
            <v>1</v>
          </cell>
          <cell r="G2466">
            <v>5000</v>
          </cell>
          <cell r="H2466">
            <v>5500</v>
          </cell>
          <cell r="I2466">
            <v>551</v>
          </cell>
          <cell r="J2466">
            <v>3</v>
          </cell>
          <cell r="K2466" t="str">
            <v>Cañón Sónico (acústico de largo alcance de 150 decibelios)</v>
          </cell>
          <cell r="L2466">
            <v>0</v>
          </cell>
          <cell r="M2466">
            <v>0</v>
          </cell>
          <cell r="N2466">
            <v>0</v>
          </cell>
          <cell r="O2466">
            <v>0</v>
          </cell>
          <cell r="P2466">
            <v>0</v>
          </cell>
          <cell r="Q2466">
            <v>0</v>
          </cell>
          <cell r="R2466">
            <v>0</v>
          </cell>
          <cell r="S2466" t="str">
            <v>Pieza</v>
          </cell>
          <cell r="V2466" t="str">
            <v>FC</v>
          </cell>
        </row>
        <row r="2467">
          <cell r="A2467">
            <v>323</v>
          </cell>
          <cell r="B2467">
            <v>2017</v>
          </cell>
          <cell r="C2467">
            <v>8300</v>
          </cell>
          <cell r="D2467">
            <v>3</v>
          </cell>
          <cell r="E2467">
            <v>5</v>
          </cell>
          <cell r="F2467">
            <v>1</v>
          </cell>
          <cell r="G2467">
            <v>5000</v>
          </cell>
          <cell r="H2467">
            <v>5500</v>
          </cell>
          <cell r="I2467">
            <v>551</v>
          </cell>
          <cell r="J2467">
            <v>4</v>
          </cell>
          <cell r="K2467" t="str">
            <v xml:space="preserve">Inhibidores de señal de espectro radioeléctrico </v>
          </cell>
          <cell r="L2467">
            <v>0</v>
          </cell>
          <cell r="M2467">
            <v>0</v>
          </cell>
          <cell r="N2467">
            <v>0</v>
          </cell>
          <cell r="O2467">
            <v>0</v>
          </cell>
          <cell r="P2467">
            <v>0</v>
          </cell>
          <cell r="Q2467">
            <v>0</v>
          </cell>
          <cell r="R2467">
            <v>0</v>
          </cell>
          <cell r="S2467" t="str">
            <v>Pieza</v>
          </cell>
          <cell r="V2467" t="str">
            <v>FC</v>
          </cell>
        </row>
        <row r="2468">
          <cell r="A2468">
            <v>324</v>
          </cell>
          <cell r="B2468">
            <v>2017</v>
          </cell>
          <cell r="C2468">
            <v>8300</v>
          </cell>
          <cell r="D2468">
            <v>3</v>
          </cell>
          <cell r="E2468">
            <v>5</v>
          </cell>
          <cell r="F2468">
            <v>1</v>
          </cell>
          <cell r="G2468">
            <v>5000</v>
          </cell>
          <cell r="H2468">
            <v>5500</v>
          </cell>
          <cell r="I2468">
            <v>551</v>
          </cell>
          <cell r="J2468">
            <v>5</v>
          </cell>
          <cell r="K2468" t="str">
            <v>Mira Telescópica</v>
          </cell>
          <cell r="L2468">
            <v>0</v>
          </cell>
          <cell r="M2468">
            <v>0</v>
          </cell>
          <cell r="N2468">
            <v>0</v>
          </cell>
          <cell r="O2468">
            <v>0</v>
          </cell>
          <cell r="P2468">
            <v>0</v>
          </cell>
          <cell r="Q2468">
            <v>0</v>
          </cell>
          <cell r="R2468">
            <v>0</v>
          </cell>
          <cell r="S2468" t="str">
            <v>Pieza</v>
          </cell>
          <cell r="V2468" t="str">
            <v>FC</v>
          </cell>
        </row>
        <row r="2469">
          <cell r="A2469">
            <v>325</v>
          </cell>
          <cell r="B2469">
            <v>2017</v>
          </cell>
          <cell r="C2469">
            <v>8300</v>
          </cell>
          <cell r="D2469">
            <v>3</v>
          </cell>
          <cell r="E2469">
            <v>5</v>
          </cell>
          <cell r="F2469">
            <v>1</v>
          </cell>
          <cell r="G2469">
            <v>5000</v>
          </cell>
          <cell r="H2469">
            <v>5500</v>
          </cell>
          <cell r="I2469">
            <v>551</v>
          </cell>
          <cell r="J2469">
            <v>6</v>
          </cell>
          <cell r="K2469" t="str">
            <v xml:space="preserve">Sistema de detección de sustancias prohibidas en cavidades </v>
          </cell>
          <cell r="L2469">
            <v>0</v>
          </cell>
          <cell r="M2469">
            <v>0</v>
          </cell>
          <cell r="N2469">
            <v>0</v>
          </cell>
          <cell r="O2469">
            <v>0</v>
          </cell>
          <cell r="P2469">
            <v>0</v>
          </cell>
          <cell r="Q2469">
            <v>0</v>
          </cell>
          <cell r="R2469">
            <v>0</v>
          </cell>
          <cell r="S2469" t="str">
            <v>Pieza</v>
          </cell>
          <cell r="V2469" t="str">
            <v>FC</v>
          </cell>
        </row>
        <row r="2470">
          <cell r="A2470">
            <v>326</v>
          </cell>
          <cell r="B2470">
            <v>2017</v>
          </cell>
          <cell r="C2470">
            <v>8300</v>
          </cell>
          <cell r="D2470">
            <v>3</v>
          </cell>
          <cell r="E2470">
            <v>5</v>
          </cell>
          <cell r="F2470">
            <v>1</v>
          </cell>
          <cell r="G2470">
            <v>5000</v>
          </cell>
          <cell r="H2470">
            <v>5600</v>
          </cell>
          <cell r="K2470" t="str">
            <v>Maquinaria, otros equipos y herramientas</v>
          </cell>
          <cell r="L2470">
            <v>2829876.75</v>
          </cell>
          <cell r="M2470">
            <v>0</v>
          </cell>
          <cell r="N2470">
            <v>2829876.75</v>
          </cell>
          <cell r="O2470">
            <v>0</v>
          </cell>
          <cell r="P2470">
            <v>0</v>
          </cell>
          <cell r="Q2470">
            <v>0</v>
          </cell>
          <cell r="R2470">
            <v>2829876.75</v>
          </cell>
        </row>
        <row r="2471">
          <cell r="A2471">
            <v>327</v>
          </cell>
          <cell r="B2471">
            <v>2017</v>
          </cell>
          <cell r="C2471">
            <v>8300</v>
          </cell>
          <cell r="D2471">
            <v>3</v>
          </cell>
          <cell r="E2471">
            <v>5</v>
          </cell>
          <cell r="F2471">
            <v>1</v>
          </cell>
          <cell r="G2471">
            <v>5000</v>
          </cell>
          <cell r="H2471">
            <v>5600</v>
          </cell>
          <cell r="I2471">
            <v>562</v>
          </cell>
          <cell r="K2471" t="str">
            <v>Maquinaria y equipo industrial</v>
          </cell>
          <cell r="L2471">
            <v>516984</v>
          </cell>
          <cell r="M2471">
            <v>0</v>
          </cell>
          <cell r="N2471">
            <v>516984</v>
          </cell>
          <cell r="O2471">
            <v>0</v>
          </cell>
          <cell r="P2471">
            <v>0</v>
          </cell>
          <cell r="Q2471">
            <v>0</v>
          </cell>
          <cell r="R2471">
            <v>516984</v>
          </cell>
        </row>
        <row r="2472">
          <cell r="A2472">
            <v>328</v>
          </cell>
          <cell r="B2472">
            <v>2017</v>
          </cell>
          <cell r="C2472">
            <v>8300</v>
          </cell>
          <cell r="D2472">
            <v>3</v>
          </cell>
          <cell r="E2472">
            <v>5</v>
          </cell>
          <cell r="F2472">
            <v>1</v>
          </cell>
          <cell r="G2472">
            <v>5000</v>
          </cell>
          <cell r="H2472">
            <v>5600</v>
          </cell>
          <cell r="I2472">
            <v>562</v>
          </cell>
          <cell r="J2472">
            <v>1</v>
          </cell>
          <cell r="K2472" t="str">
            <v>Aparato mata insectos eléctrico</v>
          </cell>
          <cell r="L2472">
            <v>0</v>
          </cell>
          <cell r="M2472">
            <v>0</v>
          </cell>
          <cell r="N2472">
            <v>0</v>
          </cell>
          <cell r="O2472">
            <v>0</v>
          </cell>
          <cell r="P2472">
            <v>0</v>
          </cell>
          <cell r="Q2472">
            <v>0</v>
          </cell>
          <cell r="R2472">
            <v>0</v>
          </cell>
          <cell r="S2472" t="str">
            <v xml:space="preserve">Equipo  </v>
          </cell>
          <cell r="V2472" t="str">
            <v>FC</v>
          </cell>
        </row>
        <row r="2473">
          <cell r="A2473">
            <v>329</v>
          </cell>
          <cell r="B2473">
            <v>2017</v>
          </cell>
          <cell r="C2473">
            <v>8300</v>
          </cell>
          <cell r="D2473">
            <v>3</v>
          </cell>
          <cell r="E2473">
            <v>5</v>
          </cell>
          <cell r="F2473">
            <v>1</v>
          </cell>
          <cell r="G2473">
            <v>5000</v>
          </cell>
          <cell r="H2473">
            <v>5600</v>
          </cell>
          <cell r="I2473">
            <v>562</v>
          </cell>
          <cell r="J2473">
            <v>2</v>
          </cell>
          <cell r="K2473" t="str">
            <v>Batidora industrial</v>
          </cell>
          <cell r="L2473">
            <v>0</v>
          </cell>
          <cell r="M2473">
            <v>0</v>
          </cell>
          <cell r="N2473">
            <v>0</v>
          </cell>
          <cell r="O2473">
            <v>0</v>
          </cell>
          <cell r="P2473">
            <v>0</v>
          </cell>
          <cell r="Q2473">
            <v>0</v>
          </cell>
          <cell r="R2473">
            <v>0</v>
          </cell>
          <cell r="S2473" t="str">
            <v>Pieza</v>
          </cell>
          <cell r="V2473" t="str">
            <v>FC</v>
          </cell>
        </row>
        <row r="2474">
          <cell r="A2474">
            <v>330</v>
          </cell>
          <cell r="B2474">
            <v>2017</v>
          </cell>
          <cell r="C2474">
            <v>8300</v>
          </cell>
          <cell r="D2474">
            <v>3</v>
          </cell>
          <cell r="E2474">
            <v>5</v>
          </cell>
          <cell r="F2474">
            <v>1</v>
          </cell>
          <cell r="G2474">
            <v>5000</v>
          </cell>
          <cell r="H2474">
            <v>5600</v>
          </cell>
          <cell r="I2474">
            <v>562</v>
          </cell>
          <cell r="J2474">
            <v>3</v>
          </cell>
          <cell r="K2474" t="str">
            <v>Bomba (sumergible)</v>
          </cell>
          <cell r="L2474">
            <v>150000</v>
          </cell>
          <cell r="M2474">
            <v>0</v>
          </cell>
          <cell r="N2474">
            <v>150000</v>
          </cell>
          <cell r="O2474">
            <v>0</v>
          </cell>
          <cell r="P2474">
            <v>0</v>
          </cell>
          <cell r="Q2474">
            <v>0</v>
          </cell>
          <cell r="R2474">
            <v>150000</v>
          </cell>
          <cell r="S2474" t="str">
            <v>Pieza</v>
          </cell>
          <cell r="T2474">
            <v>1</v>
          </cell>
          <cell r="V2474" t="str">
            <v>FC</v>
          </cell>
        </row>
        <row r="2475">
          <cell r="A2475">
            <v>331</v>
          </cell>
          <cell r="B2475">
            <v>2017</v>
          </cell>
          <cell r="C2475">
            <v>8300</v>
          </cell>
          <cell r="D2475">
            <v>3</v>
          </cell>
          <cell r="E2475">
            <v>5</v>
          </cell>
          <cell r="F2475">
            <v>1</v>
          </cell>
          <cell r="G2475">
            <v>5000</v>
          </cell>
          <cell r="H2475">
            <v>5600</v>
          </cell>
          <cell r="I2475">
            <v>562</v>
          </cell>
          <cell r="J2475">
            <v>4</v>
          </cell>
          <cell r="K2475" t="str">
            <v xml:space="preserve">Campana </v>
          </cell>
          <cell r="L2475">
            <v>0</v>
          </cell>
          <cell r="M2475">
            <v>0</v>
          </cell>
          <cell r="N2475">
            <v>0</v>
          </cell>
          <cell r="O2475">
            <v>0</v>
          </cell>
          <cell r="P2475">
            <v>0</v>
          </cell>
          <cell r="Q2475">
            <v>0</v>
          </cell>
          <cell r="R2475">
            <v>0</v>
          </cell>
          <cell r="S2475" t="str">
            <v>Pieza</v>
          </cell>
          <cell r="V2475" t="str">
            <v>FC</v>
          </cell>
        </row>
        <row r="2476">
          <cell r="A2476">
            <v>332</v>
          </cell>
          <cell r="B2476">
            <v>2017</v>
          </cell>
          <cell r="C2476">
            <v>8300</v>
          </cell>
          <cell r="D2476">
            <v>3</v>
          </cell>
          <cell r="E2476">
            <v>5</v>
          </cell>
          <cell r="F2476">
            <v>1</v>
          </cell>
          <cell r="G2476">
            <v>5000</v>
          </cell>
          <cell r="H2476">
            <v>5600</v>
          </cell>
          <cell r="I2476">
            <v>562</v>
          </cell>
          <cell r="J2476">
            <v>5</v>
          </cell>
          <cell r="K2476" t="str">
            <v>Congelador</v>
          </cell>
          <cell r="L2476">
            <v>56400</v>
          </cell>
          <cell r="M2476">
            <v>0</v>
          </cell>
          <cell r="N2476">
            <v>56400</v>
          </cell>
          <cell r="P2476">
            <v>0</v>
          </cell>
          <cell r="Q2476">
            <v>0</v>
          </cell>
          <cell r="R2476">
            <v>56400</v>
          </cell>
          <cell r="S2476" t="str">
            <v>Pieza</v>
          </cell>
          <cell r="T2476">
            <v>6</v>
          </cell>
          <cell r="V2476" t="str">
            <v>FC</v>
          </cell>
        </row>
        <row r="2477">
          <cell r="A2477">
            <v>333</v>
          </cell>
          <cell r="B2477">
            <v>2017</v>
          </cell>
          <cell r="C2477">
            <v>8300</v>
          </cell>
          <cell r="D2477">
            <v>3</v>
          </cell>
          <cell r="E2477">
            <v>5</v>
          </cell>
          <cell r="F2477">
            <v>1</v>
          </cell>
          <cell r="G2477">
            <v>5000</v>
          </cell>
          <cell r="H2477">
            <v>5600</v>
          </cell>
          <cell r="I2477">
            <v>562</v>
          </cell>
          <cell r="J2477">
            <v>6</v>
          </cell>
          <cell r="K2477" t="str">
            <v>Detector de metales</v>
          </cell>
          <cell r="M2477">
            <v>0</v>
          </cell>
          <cell r="N2477">
            <v>0</v>
          </cell>
          <cell r="P2477">
            <v>0</v>
          </cell>
          <cell r="Q2477">
            <v>0</v>
          </cell>
          <cell r="R2477">
            <v>0</v>
          </cell>
          <cell r="S2477" t="str">
            <v>Pieza</v>
          </cell>
          <cell r="V2477" t="str">
            <v>FC</v>
          </cell>
        </row>
        <row r="2478">
          <cell r="A2478">
            <v>334</v>
          </cell>
          <cell r="B2478">
            <v>2017</v>
          </cell>
          <cell r="C2478">
            <v>8300</v>
          </cell>
          <cell r="D2478">
            <v>3</v>
          </cell>
          <cell r="E2478">
            <v>5</v>
          </cell>
          <cell r="F2478">
            <v>1</v>
          </cell>
          <cell r="G2478">
            <v>5000</v>
          </cell>
          <cell r="H2478">
            <v>5600</v>
          </cell>
          <cell r="I2478">
            <v>562</v>
          </cell>
          <cell r="J2478">
            <v>7</v>
          </cell>
          <cell r="K2478" t="str">
            <v>Equipo de pintado</v>
          </cell>
          <cell r="M2478">
            <v>0</v>
          </cell>
          <cell r="N2478">
            <v>0</v>
          </cell>
          <cell r="P2478">
            <v>0</v>
          </cell>
          <cell r="Q2478">
            <v>0</v>
          </cell>
          <cell r="R2478">
            <v>0</v>
          </cell>
          <cell r="S2478" t="str">
            <v>Pieza</v>
          </cell>
          <cell r="V2478" t="str">
            <v>FC</v>
          </cell>
        </row>
        <row r="2479">
          <cell r="A2479">
            <v>335</v>
          </cell>
          <cell r="B2479">
            <v>2017</v>
          </cell>
          <cell r="C2479">
            <v>8300</v>
          </cell>
          <cell r="D2479">
            <v>3</v>
          </cell>
          <cell r="E2479">
            <v>5</v>
          </cell>
          <cell r="F2479">
            <v>1</v>
          </cell>
          <cell r="G2479">
            <v>5000</v>
          </cell>
          <cell r="H2479">
            <v>5600</v>
          </cell>
          <cell r="I2479">
            <v>562</v>
          </cell>
          <cell r="J2479">
            <v>8</v>
          </cell>
          <cell r="K2479" t="str">
            <v xml:space="preserve">Equipo de rayos x </v>
          </cell>
          <cell r="M2479">
            <v>0</v>
          </cell>
          <cell r="N2479">
            <v>0</v>
          </cell>
          <cell r="P2479">
            <v>0</v>
          </cell>
          <cell r="Q2479">
            <v>0</v>
          </cell>
          <cell r="R2479">
            <v>0</v>
          </cell>
          <cell r="S2479" t="str">
            <v>Pieza</v>
          </cell>
          <cell r="V2479" t="str">
            <v>FC</v>
          </cell>
        </row>
        <row r="2480">
          <cell r="A2480">
            <v>336</v>
          </cell>
          <cell r="B2480">
            <v>2017</v>
          </cell>
          <cell r="C2480">
            <v>8300</v>
          </cell>
          <cell r="D2480">
            <v>3</v>
          </cell>
          <cell r="E2480">
            <v>5</v>
          </cell>
          <cell r="F2480">
            <v>1</v>
          </cell>
          <cell r="G2480">
            <v>5000</v>
          </cell>
          <cell r="H2480">
            <v>5600</v>
          </cell>
          <cell r="I2480">
            <v>562</v>
          </cell>
          <cell r="J2480">
            <v>9</v>
          </cell>
          <cell r="K2480" t="str">
            <v>Espiguero para 18 charolas</v>
          </cell>
          <cell r="M2480">
            <v>0</v>
          </cell>
          <cell r="N2480">
            <v>0</v>
          </cell>
          <cell r="P2480">
            <v>0</v>
          </cell>
          <cell r="Q2480">
            <v>0</v>
          </cell>
          <cell r="R2480">
            <v>0</v>
          </cell>
          <cell r="S2480" t="str">
            <v>Pieza</v>
          </cell>
          <cell r="V2480" t="str">
            <v>FC</v>
          </cell>
        </row>
        <row r="2481">
          <cell r="A2481">
            <v>337</v>
          </cell>
          <cell r="B2481">
            <v>2017</v>
          </cell>
          <cell r="C2481">
            <v>8300</v>
          </cell>
          <cell r="D2481">
            <v>3</v>
          </cell>
          <cell r="E2481">
            <v>5</v>
          </cell>
          <cell r="F2481">
            <v>1</v>
          </cell>
          <cell r="G2481">
            <v>5000</v>
          </cell>
          <cell r="H2481">
            <v>5600</v>
          </cell>
          <cell r="I2481">
            <v>562</v>
          </cell>
          <cell r="J2481">
            <v>10</v>
          </cell>
          <cell r="K2481" t="str">
            <v>Estofón de gas</v>
          </cell>
          <cell r="L2481">
            <v>58500</v>
          </cell>
          <cell r="M2481">
            <v>0</v>
          </cell>
          <cell r="N2481">
            <v>58500</v>
          </cell>
          <cell r="P2481">
            <v>0</v>
          </cell>
          <cell r="Q2481">
            <v>0</v>
          </cell>
          <cell r="R2481">
            <v>58500</v>
          </cell>
          <cell r="S2481" t="str">
            <v>Pieza</v>
          </cell>
          <cell r="T2481">
            <v>6</v>
          </cell>
          <cell r="V2481" t="str">
            <v>FC</v>
          </cell>
        </row>
        <row r="2482">
          <cell r="A2482">
            <v>338</v>
          </cell>
          <cell r="B2482">
            <v>2017</v>
          </cell>
          <cell r="C2482">
            <v>8300</v>
          </cell>
          <cell r="D2482">
            <v>3</v>
          </cell>
          <cell r="E2482">
            <v>5</v>
          </cell>
          <cell r="F2482">
            <v>1</v>
          </cell>
          <cell r="G2482">
            <v>5000</v>
          </cell>
          <cell r="H2482">
            <v>5600</v>
          </cell>
          <cell r="I2482">
            <v>562</v>
          </cell>
          <cell r="J2482">
            <v>11</v>
          </cell>
          <cell r="K2482" t="str">
            <v xml:space="preserve">Exprimidor de jugos </v>
          </cell>
          <cell r="M2482">
            <v>0</v>
          </cell>
          <cell r="N2482">
            <v>0</v>
          </cell>
          <cell r="P2482">
            <v>0</v>
          </cell>
          <cell r="Q2482">
            <v>0</v>
          </cell>
          <cell r="R2482">
            <v>0</v>
          </cell>
          <cell r="S2482" t="str">
            <v>Pieza</v>
          </cell>
          <cell r="V2482" t="str">
            <v>FC</v>
          </cell>
        </row>
        <row r="2483">
          <cell r="A2483">
            <v>339</v>
          </cell>
          <cell r="B2483">
            <v>2017</v>
          </cell>
          <cell r="C2483">
            <v>8300</v>
          </cell>
          <cell r="D2483">
            <v>3</v>
          </cell>
          <cell r="E2483">
            <v>5</v>
          </cell>
          <cell r="F2483">
            <v>1</v>
          </cell>
          <cell r="G2483">
            <v>5000</v>
          </cell>
          <cell r="H2483">
            <v>5600</v>
          </cell>
          <cell r="I2483">
            <v>562</v>
          </cell>
          <cell r="J2483">
            <v>12</v>
          </cell>
          <cell r="K2483" t="str">
            <v>Fogón</v>
          </cell>
          <cell r="M2483">
            <v>0</v>
          </cell>
          <cell r="N2483">
            <v>0</v>
          </cell>
          <cell r="P2483">
            <v>0</v>
          </cell>
          <cell r="Q2483">
            <v>0</v>
          </cell>
          <cell r="R2483">
            <v>0</v>
          </cell>
          <cell r="S2483" t="str">
            <v>Pieza</v>
          </cell>
          <cell r="V2483" t="str">
            <v>FC</v>
          </cell>
        </row>
        <row r="2484">
          <cell r="A2484">
            <v>340</v>
          </cell>
          <cell r="B2484">
            <v>2017</v>
          </cell>
          <cell r="C2484">
            <v>8300</v>
          </cell>
          <cell r="D2484">
            <v>3</v>
          </cell>
          <cell r="E2484">
            <v>5</v>
          </cell>
          <cell r="F2484">
            <v>1</v>
          </cell>
          <cell r="G2484">
            <v>5000</v>
          </cell>
          <cell r="H2484">
            <v>5600</v>
          </cell>
          <cell r="I2484">
            <v>562</v>
          </cell>
          <cell r="J2484">
            <v>13</v>
          </cell>
          <cell r="K2484" t="str">
            <v>Freidora</v>
          </cell>
          <cell r="M2484">
            <v>0</v>
          </cell>
          <cell r="N2484">
            <v>0</v>
          </cell>
          <cell r="P2484">
            <v>0</v>
          </cell>
          <cell r="Q2484">
            <v>0</v>
          </cell>
          <cell r="R2484">
            <v>0</v>
          </cell>
          <cell r="S2484" t="str">
            <v>Pieza</v>
          </cell>
          <cell r="V2484" t="str">
            <v>FC</v>
          </cell>
        </row>
        <row r="2485">
          <cell r="A2485">
            <v>341</v>
          </cell>
          <cell r="B2485">
            <v>2017</v>
          </cell>
          <cell r="C2485">
            <v>8300</v>
          </cell>
          <cell r="D2485">
            <v>3</v>
          </cell>
          <cell r="E2485">
            <v>5</v>
          </cell>
          <cell r="F2485">
            <v>1</v>
          </cell>
          <cell r="G2485">
            <v>5000</v>
          </cell>
          <cell r="H2485">
            <v>5600</v>
          </cell>
          <cell r="I2485">
            <v>562</v>
          </cell>
          <cell r="J2485">
            <v>14</v>
          </cell>
          <cell r="K2485" t="str">
            <v>Horno</v>
          </cell>
          <cell r="M2485">
            <v>0</v>
          </cell>
          <cell r="N2485">
            <v>0</v>
          </cell>
          <cell r="P2485">
            <v>0</v>
          </cell>
          <cell r="Q2485">
            <v>0</v>
          </cell>
          <cell r="R2485">
            <v>0</v>
          </cell>
          <cell r="S2485" t="str">
            <v>Pieza</v>
          </cell>
          <cell r="V2485" t="str">
            <v>FC</v>
          </cell>
        </row>
        <row r="2486">
          <cell r="A2486">
            <v>342</v>
          </cell>
          <cell r="B2486">
            <v>2017</v>
          </cell>
          <cell r="C2486">
            <v>8300</v>
          </cell>
          <cell r="D2486">
            <v>3</v>
          </cell>
          <cell r="E2486">
            <v>5</v>
          </cell>
          <cell r="F2486">
            <v>1</v>
          </cell>
          <cell r="G2486">
            <v>5000</v>
          </cell>
          <cell r="H2486">
            <v>5600</v>
          </cell>
          <cell r="I2486">
            <v>562</v>
          </cell>
          <cell r="J2486">
            <v>15</v>
          </cell>
          <cell r="K2486" t="str">
            <v>Hornos de pan</v>
          </cell>
          <cell r="M2486">
            <v>0</v>
          </cell>
          <cell r="N2486">
            <v>0</v>
          </cell>
          <cell r="P2486">
            <v>0</v>
          </cell>
          <cell r="Q2486">
            <v>0</v>
          </cell>
          <cell r="R2486">
            <v>0</v>
          </cell>
          <cell r="S2486" t="str">
            <v>Pieza</v>
          </cell>
          <cell r="V2486" t="str">
            <v>FC</v>
          </cell>
        </row>
        <row r="2487">
          <cell r="A2487">
            <v>343</v>
          </cell>
          <cell r="B2487">
            <v>2017</v>
          </cell>
          <cell r="C2487">
            <v>8300</v>
          </cell>
          <cell r="D2487">
            <v>3</v>
          </cell>
          <cell r="E2487">
            <v>5</v>
          </cell>
          <cell r="F2487">
            <v>1</v>
          </cell>
          <cell r="G2487">
            <v>5000</v>
          </cell>
          <cell r="H2487">
            <v>5600</v>
          </cell>
          <cell r="I2487">
            <v>562</v>
          </cell>
          <cell r="J2487">
            <v>16</v>
          </cell>
          <cell r="K2487" t="str">
            <v xml:space="preserve">Lavadora </v>
          </cell>
          <cell r="M2487">
            <v>0</v>
          </cell>
          <cell r="N2487">
            <v>0</v>
          </cell>
          <cell r="P2487">
            <v>0</v>
          </cell>
          <cell r="Q2487">
            <v>0</v>
          </cell>
          <cell r="R2487">
            <v>0</v>
          </cell>
          <cell r="S2487" t="str">
            <v>Pieza</v>
          </cell>
          <cell r="V2487" t="str">
            <v>FC</v>
          </cell>
        </row>
        <row r="2488">
          <cell r="A2488">
            <v>344</v>
          </cell>
          <cell r="B2488">
            <v>2017</v>
          </cell>
          <cell r="C2488">
            <v>8300</v>
          </cell>
          <cell r="D2488">
            <v>3</v>
          </cell>
          <cell r="E2488">
            <v>5</v>
          </cell>
          <cell r="F2488">
            <v>1</v>
          </cell>
          <cell r="G2488">
            <v>5000</v>
          </cell>
          <cell r="H2488">
            <v>5600</v>
          </cell>
          <cell r="I2488">
            <v>562</v>
          </cell>
          <cell r="J2488">
            <v>17</v>
          </cell>
          <cell r="K2488" t="str">
            <v xml:space="preserve">Licuadora </v>
          </cell>
          <cell r="L2488">
            <v>58500</v>
          </cell>
          <cell r="M2488">
            <v>0</v>
          </cell>
          <cell r="N2488">
            <v>58500</v>
          </cell>
          <cell r="P2488">
            <v>0</v>
          </cell>
          <cell r="Q2488">
            <v>0</v>
          </cell>
          <cell r="R2488">
            <v>58500</v>
          </cell>
          <cell r="S2488" t="str">
            <v>Pieza</v>
          </cell>
          <cell r="T2488">
            <v>6</v>
          </cell>
          <cell r="V2488" t="str">
            <v>FC</v>
          </cell>
        </row>
        <row r="2489">
          <cell r="A2489">
            <v>345</v>
          </cell>
          <cell r="B2489">
            <v>2017</v>
          </cell>
          <cell r="C2489">
            <v>8300</v>
          </cell>
          <cell r="D2489">
            <v>3</v>
          </cell>
          <cell r="E2489">
            <v>5</v>
          </cell>
          <cell r="F2489">
            <v>1</v>
          </cell>
          <cell r="G2489">
            <v>5000</v>
          </cell>
          <cell r="H2489">
            <v>5600</v>
          </cell>
          <cell r="I2489">
            <v>562</v>
          </cell>
          <cell r="J2489">
            <v>18</v>
          </cell>
          <cell r="K2489" t="str">
            <v xml:space="preserve">Máquina tortilladora </v>
          </cell>
          <cell r="M2489">
            <v>0</v>
          </cell>
          <cell r="N2489">
            <v>0</v>
          </cell>
          <cell r="P2489">
            <v>0</v>
          </cell>
          <cell r="Q2489">
            <v>0</v>
          </cell>
          <cell r="R2489">
            <v>0</v>
          </cell>
          <cell r="S2489" t="str">
            <v>Pieza</v>
          </cell>
          <cell r="V2489" t="str">
            <v>FC</v>
          </cell>
        </row>
        <row r="2490">
          <cell r="A2490">
            <v>346</v>
          </cell>
          <cell r="B2490">
            <v>2017</v>
          </cell>
          <cell r="C2490">
            <v>8300</v>
          </cell>
          <cell r="D2490">
            <v>3</v>
          </cell>
          <cell r="E2490">
            <v>5</v>
          </cell>
          <cell r="F2490">
            <v>1</v>
          </cell>
          <cell r="G2490">
            <v>5000</v>
          </cell>
          <cell r="H2490">
            <v>5600</v>
          </cell>
          <cell r="I2490">
            <v>562</v>
          </cell>
          <cell r="J2490">
            <v>19</v>
          </cell>
          <cell r="K2490" t="str">
            <v>Marmita de acero inoxidable</v>
          </cell>
          <cell r="M2490">
            <v>0</v>
          </cell>
          <cell r="N2490">
            <v>0</v>
          </cell>
          <cell r="P2490">
            <v>0</v>
          </cell>
          <cell r="Q2490">
            <v>0</v>
          </cell>
          <cell r="R2490">
            <v>0</v>
          </cell>
          <cell r="S2490" t="str">
            <v>Pieza</v>
          </cell>
          <cell r="V2490" t="str">
            <v>FC</v>
          </cell>
        </row>
        <row r="2491">
          <cell r="A2491">
            <v>347</v>
          </cell>
          <cell r="B2491">
            <v>2017</v>
          </cell>
          <cell r="C2491">
            <v>8300</v>
          </cell>
          <cell r="D2491">
            <v>3</v>
          </cell>
          <cell r="E2491">
            <v>5</v>
          </cell>
          <cell r="F2491">
            <v>1</v>
          </cell>
          <cell r="G2491">
            <v>5000</v>
          </cell>
          <cell r="H2491">
            <v>5600</v>
          </cell>
          <cell r="I2491">
            <v>562</v>
          </cell>
          <cell r="J2491">
            <v>20</v>
          </cell>
          <cell r="K2491" t="str">
            <v>Mesa</v>
          </cell>
          <cell r="M2491">
            <v>0</v>
          </cell>
          <cell r="N2491">
            <v>0</v>
          </cell>
          <cell r="P2491">
            <v>0</v>
          </cell>
          <cell r="Q2491">
            <v>0</v>
          </cell>
          <cell r="R2491">
            <v>0</v>
          </cell>
          <cell r="S2491" t="str">
            <v>Pieza</v>
          </cell>
          <cell r="V2491" t="str">
            <v>FC</v>
          </cell>
        </row>
        <row r="2492">
          <cell r="A2492">
            <v>348</v>
          </cell>
          <cell r="B2492">
            <v>2017</v>
          </cell>
          <cell r="C2492">
            <v>8300</v>
          </cell>
          <cell r="D2492">
            <v>3</v>
          </cell>
          <cell r="E2492">
            <v>5</v>
          </cell>
          <cell r="F2492">
            <v>1</v>
          </cell>
          <cell r="G2492">
            <v>5000</v>
          </cell>
          <cell r="H2492">
            <v>5600</v>
          </cell>
          <cell r="I2492">
            <v>562</v>
          </cell>
          <cell r="J2492">
            <v>21</v>
          </cell>
          <cell r="K2492" t="str">
            <v>Motobomba centrifuga industrial</v>
          </cell>
          <cell r="M2492">
            <v>0</v>
          </cell>
          <cell r="N2492">
            <v>0</v>
          </cell>
          <cell r="P2492">
            <v>0</v>
          </cell>
          <cell r="Q2492">
            <v>0</v>
          </cell>
          <cell r="R2492">
            <v>0</v>
          </cell>
          <cell r="S2492" t="str">
            <v>Pieza</v>
          </cell>
          <cell r="V2492" t="str">
            <v>FC</v>
          </cell>
        </row>
        <row r="2493">
          <cell r="A2493">
            <v>349</v>
          </cell>
          <cell r="B2493">
            <v>2017</v>
          </cell>
          <cell r="C2493">
            <v>8300</v>
          </cell>
          <cell r="D2493">
            <v>3</v>
          </cell>
          <cell r="E2493">
            <v>5</v>
          </cell>
          <cell r="F2493">
            <v>1</v>
          </cell>
          <cell r="G2493">
            <v>5000</v>
          </cell>
          <cell r="H2493">
            <v>5600</v>
          </cell>
          <cell r="I2493">
            <v>562</v>
          </cell>
          <cell r="J2493">
            <v>22</v>
          </cell>
          <cell r="K2493" t="str">
            <v>Plancha para cocinar</v>
          </cell>
          <cell r="M2493">
            <v>0</v>
          </cell>
          <cell r="N2493">
            <v>0</v>
          </cell>
          <cell r="P2493">
            <v>0</v>
          </cell>
          <cell r="Q2493">
            <v>0</v>
          </cell>
          <cell r="R2493">
            <v>0</v>
          </cell>
          <cell r="S2493" t="str">
            <v>Pieza</v>
          </cell>
          <cell r="V2493" t="str">
            <v>FC</v>
          </cell>
        </row>
        <row r="2494">
          <cell r="A2494">
            <v>350</v>
          </cell>
          <cell r="B2494">
            <v>2017</v>
          </cell>
          <cell r="C2494">
            <v>8300</v>
          </cell>
          <cell r="D2494">
            <v>3</v>
          </cell>
          <cell r="E2494">
            <v>5</v>
          </cell>
          <cell r="F2494">
            <v>1</v>
          </cell>
          <cell r="G2494">
            <v>5000</v>
          </cell>
          <cell r="H2494">
            <v>5600</v>
          </cell>
          <cell r="I2494">
            <v>562</v>
          </cell>
          <cell r="J2494">
            <v>23</v>
          </cell>
          <cell r="K2494" t="str">
            <v xml:space="preserve">Planta de agua </v>
          </cell>
          <cell r="M2494">
            <v>0</v>
          </cell>
          <cell r="N2494">
            <v>0</v>
          </cell>
          <cell r="P2494">
            <v>0</v>
          </cell>
          <cell r="Q2494">
            <v>0</v>
          </cell>
          <cell r="R2494">
            <v>0</v>
          </cell>
          <cell r="S2494" t="str">
            <v>Pieza</v>
          </cell>
          <cell r="V2494" t="str">
            <v>FC</v>
          </cell>
        </row>
        <row r="2495">
          <cell r="A2495">
            <v>351</v>
          </cell>
          <cell r="B2495">
            <v>2017</v>
          </cell>
          <cell r="C2495">
            <v>8300</v>
          </cell>
          <cell r="D2495">
            <v>3</v>
          </cell>
          <cell r="E2495">
            <v>5</v>
          </cell>
          <cell r="F2495">
            <v>1</v>
          </cell>
          <cell r="G2495">
            <v>5000</v>
          </cell>
          <cell r="H2495">
            <v>5600</v>
          </cell>
          <cell r="I2495">
            <v>562</v>
          </cell>
          <cell r="J2495">
            <v>24</v>
          </cell>
          <cell r="K2495" t="str">
            <v>Procesadora de alimentos</v>
          </cell>
          <cell r="L2495">
            <v>193584</v>
          </cell>
          <cell r="M2495">
            <v>0</v>
          </cell>
          <cell r="N2495">
            <v>193584</v>
          </cell>
          <cell r="P2495">
            <v>0</v>
          </cell>
          <cell r="Q2495">
            <v>0</v>
          </cell>
          <cell r="R2495">
            <v>193584</v>
          </cell>
          <cell r="S2495" t="str">
            <v>Pieza</v>
          </cell>
          <cell r="T2495">
            <v>40</v>
          </cell>
          <cell r="V2495" t="str">
            <v>FC</v>
          </cell>
        </row>
        <row r="2496">
          <cell r="A2496">
            <v>352</v>
          </cell>
          <cell r="B2496">
            <v>2017</v>
          </cell>
          <cell r="C2496">
            <v>8300</v>
          </cell>
          <cell r="D2496">
            <v>3</v>
          </cell>
          <cell r="E2496">
            <v>5</v>
          </cell>
          <cell r="F2496">
            <v>1</v>
          </cell>
          <cell r="G2496">
            <v>5000</v>
          </cell>
          <cell r="H2496">
            <v>5600</v>
          </cell>
          <cell r="I2496">
            <v>562</v>
          </cell>
          <cell r="J2496">
            <v>25</v>
          </cell>
          <cell r="K2496" t="str">
            <v>Revolvedora</v>
          </cell>
          <cell r="M2496">
            <v>0</v>
          </cell>
          <cell r="N2496">
            <v>0</v>
          </cell>
          <cell r="P2496">
            <v>0</v>
          </cell>
          <cell r="Q2496">
            <v>0</v>
          </cell>
          <cell r="R2496">
            <v>0</v>
          </cell>
          <cell r="S2496" t="str">
            <v>Pieza</v>
          </cell>
          <cell r="V2496" t="str">
            <v>FC</v>
          </cell>
        </row>
        <row r="2497">
          <cell r="A2497">
            <v>353</v>
          </cell>
          <cell r="B2497">
            <v>2017</v>
          </cell>
          <cell r="C2497">
            <v>8300</v>
          </cell>
          <cell r="D2497">
            <v>3</v>
          </cell>
          <cell r="E2497">
            <v>5</v>
          </cell>
          <cell r="F2497">
            <v>1</v>
          </cell>
          <cell r="G2497">
            <v>5000</v>
          </cell>
          <cell r="H2497">
            <v>5600</v>
          </cell>
          <cell r="I2497">
            <v>562</v>
          </cell>
          <cell r="J2497">
            <v>26</v>
          </cell>
          <cell r="K2497" t="str">
            <v xml:space="preserve">Secadora </v>
          </cell>
          <cell r="M2497">
            <v>0</v>
          </cell>
          <cell r="N2497">
            <v>0</v>
          </cell>
          <cell r="P2497">
            <v>0</v>
          </cell>
          <cell r="Q2497">
            <v>0</v>
          </cell>
          <cell r="R2497">
            <v>0</v>
          </cell>
          <cell r="S2497" t="str">
            <v>Pieza</v>
          </cell>
          <cell r="V2497" t="str">
            <v>FC</v>
          </cell>
        </row>
        <row r="2498">
          <cell r="A2498">
            <v>354</v>
          </cell>
          <cell r="B2498">
            <v>2017</v>
          </cell>
          <cell r="C2498">
            <v>8300</v>
          </cell>
          <cell r="D2498">
            <v>3</v>
          </cell>
          <cell r="E2498">
            <v>5</v>
          </cell>
          <cell r="F2498">
            <v>1</v>
          </cell>
          <cell r="G2498">
            <v>5000</v>
          </cell>
          <cell r="H2498">
            <v>5600</v>
          </cell>
          <cell r="I2498">
            <v>562</v>
          </cell>
          <cell r="J2498">
            <v>27</v>
          </cell>
          <cell r="K2498" t="str">
            <v xml:space="preserve">Sierra para carnicería </v>
          </cell>
          <cell r="M2498">
            <v>0</v>
          </cell>
          <cell r="N2498">
            <v>0</v>
          </cell>
          <cell r="P2498">
            <v>0</v>
          </cell>
          <cell r="Q2498">
            <v>0</v>
          </cell>
          <cell r="R2498">
            <v>0</v>
          </cell>
          <cell r="S2498" t="str">
            <v>Pieza</v>
          </cell>
          <cell r="V2498" t="str">
            <v>FC</v>
          </cell>
        </row>
        <row r="2499">
          <cell r="A2499">
            <v>355</v>
          </cell>
          <cell r="B2499">
            <v>2017</v>
          </cell>
          <cell r="C2499">
            <v>8300</v>
          </cell>
          <cell r="D2499">
            <v>3</v>
          </cell>
          <cell r="E2499">
            <v>5</v>
          </cell>
          <cell r="F2499">
            <v>1</v>
          </cell>
          <cell r="G2499">
            <v>5000</v>
          </cell>
          <cell r="H2499">
            <v>5600</v>
          </cell>
          <cell r="I2499">
            <v>562</v>
          </cell>
          <cell r="J2499">
            <v>28</v>
          </cell>
          <cell r="K2499" t="str">
            <v>Unidad generadora de vapor (caldera)</v>
          </cell>
          <cell r="M2499">
            <v>0</v>
          </cell>
          <cell r="N2499">
            <v>0</v>
          </cell>
          <cell r="P2499">
            <v>0</v>
          </cell>
          <cell r="Q2499">
            <v>0</v>
          </cell>
          <cell r="R2499">
            <v>0</v>
          </cell>
          <cell r="S2499" t="str">
            <v>Pieza</v>
          </cell>
          <cell r="V2499" t="str">
            <v>FC</v>
          </cell>
        </row>
        <row r="2500">
          <cell r="A2500">
            <v>356</v>
          </cell>
          <cell r="B2500">
            <v>2017</v>
          </cell>
          <cell r="C2500">
            <v>8300</v>
          </cell>
          <cell r="D2500">
            <v>3</v>
          </cell>
          <cell r="E2500">
            <v>5</v>
          </cell>
          <cell r="F2500">
            <v>1</v>
          </cell>
          <cell r="G2500">
            <v>5000</v>
          </cell>
          <cell r="H2500">
            <v>5600</v>
          </cell>
          <cell r="I2500">
            <v>564</v>
          </cell>
          <cell r="K2500" t="str">
            <v>Sistemas de aire acondicionado, calefacción y de refrigeración industrial y comercial</v>
          </cell>
          <cell r="L2500">
            <v>195000</v>
          </cell>
          <cell r="M2500">
            <v>0</v>
          </cell>
          <cell r="N2500">
            <v>195000</v>
          </cell>
          <cell r="O2500">
            <v>0</v>
          </cell>
          <cell r="P2500">
            <v>0</v>
          </cell>
          <cell r="Q2500">
            <v>0</v>
          </cell>
          <cell r="R2500">
            <v>195000</v>
          </cell>
        </row>
        <row r="2501">
          <cell r="A2501">
            <v>357</v>
          </cell>
          <cell r="B2501">
            <v>2017</v>
          </cell>
          <cell r="C2501">
            <v>8300</v>
          </cell>
          <cell r="D2501">
            <v>3</v>
          </cell>
          <cell r="E2501">
            <v>5</v>
          </cell>
          <cell r="F2501">
            <v>1</v>
          </cell>
          <cell r="G2501">
            <v>5000</v>
          </cell>
          <cell r="H2501">
            <v>5600</v>
          </cell>
          <cell r="I2501">
            <v>564</v>
          </cell>
          <cell r="J2501">
            <v>1</v>
          </cell>
          <cell r="K2501" t="str">
            <v xml:space="preserve">Aire acondicionado </v>
          </cell>
          <cell r="L2501">
            <v>195000</v>
          </cell>
          <cell r="M2501">
            <v>0</v>
          </cell>
          <cell r="N2501">
            <v>195000</v>
          </cell>
          <cell r="P2501">
            <v>0</v>
          </cell>
          <cell r="Q2501">
            <v>0</v>
          </cell>
          <cell r="R2501">
            <v>195000</v>
          </cell>
          <cell r="S2501" t="str">
            <v>Pieza</v>
          </cell>
          <cell r="T2501">
            <v>15</v>
          </cell>
          <cell r="V2501" t="str">
            <v>FC</v>
          </cell>
        </row>
        <row r="2502">
          <cell r="A2502">
            <v>358</v>
          </cell>
          <cell r="B2502">
            <v>2017</v>
          </cell>
          <cell r="C2502">
            <v>8300</v>
          </cell>
          <cell r="D2502">
            <v>3</v>
          </cell>
          <cell r="E2502">
            <v>5</v>
          </cell>
          <cell r="F2502">
            <v>1</v>
          </cell>
          <cell r="G2502">
            <v>5000</v>
          </cell>
          <cell r="H2502">
            <v>5600</v>
          </cell>
          <cell r="I2502">
            <v>564</v>
          </cell>
          <cell r="J2502">
            <v>2</v>
          </cell>
          <cell r="K2502" t="str">
            <v>Condensador para cuarto frío</v>
          </cell>
          <cell r="M2502">
            <v>0</v>
          </cell>
          <cell r="N2502">
            <v>0</v>
          </cell>
          <cell r="P2502">
            <v>0</v>
          </cell>
          <cell r="Q2502">
            <v>0</v>
          </cell>
          <cell r="R2502">
            <v>0</v>
          </cell>
          <cell r="S2502" t="str">
            <v>Pieza</v>
          </cell>
          <cell r="V2502" t="str">
            <v>FC</v>
          </cell>
        </row>
        <row r="2503">
          <cell r="A2503">
            <v>359</v>
          </cell>
          <cell r="B2503">
            <v>2017</v>
          </cell>
          <cell r="C2503">
            <v>8300</v>
          </cell>
          <cell r="D2503">
            <v>3</v>
          </cell>
          <cell r="E2503">
            <v>5</v>
          </cell>
          <cell r="F2503">
            <v>1</v>
          </cell>
          <cell r="G2503">
            <v>5000</v>
          </cell>
          <cell r="H2503">
            <v>5600</v>
          </cell>
          <cell r="I2503">
            <v>564</v>
          </cell>
          <cell r="J2503">
            <v>3</v>
          </cell>
          <cell r="K2503" t="str">
            <v xml:space="preserve">Refrigerador  </v>
          </cell>
          <cell r="M2503">
            <v>0</v>
          </cell>
          <cell r="N2503">
            <v>0</v>
          </cell>
          <cell r="P2503">
            <v>0</v>
          </cell>
          <cell r="Q2503">
            <v>0</v>
          </cell>
          <cell r="R2503">
            <v>0</v>
          </cell>
          <cell r="S2503" t="str">
            <v>Pieza</v>
          </cell>
          <cell r="V2503" t="str">
            <v>FC</v>
          </cell>
        </row>
        <row r="2504">
          <cell r="A2504">
            <v>360</v>
          </cell>
          <cell r="B2504">
            <v>2017</v>
          </cell>
          <cell r="C2504">
            <v>8300</v>
          </cell>
          <cell r="D2504">
            <v>3</v>
          </cell>
          <cell r="E2504">
            <v>5</v>
          </cell>
          <cell r="F2504">
            <v>1</v>
          </cell>
          <cell r="G2504">
            <v>5000</v>
          </cell>
          <cell r="H2504">
            <v>5600</v>
          </cell>
          <cell r="I2504">
            <v>564</v>
          </cell>
          <cell r="J2504">
            <v>4</v>
          </cell>
          <cell r="K2504" t="str">
            <v>Ventilador</v>
          </cell>
          <cell r="M2504">
            <v>0</v>
          </cell>
          <cell r="N2504">
            <v>0</v>
          </cell>
          <cell r="P2504">
            <v>0</v>
          </cell>
          <cell r="Q2504">
            <v>0</v>
          </cell>
          <cell r="R2504">
            <v>0</v>
          </cell>
          <cell r="S2504" t="str">
            <v>Pieza</v>
          </cell>
          <cell r="V2504" t="str">
            <v>FC</v>
          </cell>
        </row>
        <row r="2505">
          <cell r="A2505">
            <v>361</v>
          </cell>
          <cell r="B2505">
            <v>2017</v>
          </cell>
          <cell r="C2505">
            <v>8300</v>
          </cell>
          <cell r="D2505">
            <v>3</v>
          </cell>
          <cell r="E2505">
            <v>5</v>
          </cell>
          <cell r="F2505">
            <v>1</v>
          </cell>
          <cell r="G2505">
            <v>5000</v>
          </cell>
          <cell r="H2505">
            <v>5600</v>
          </cell>
          <cell r="I2505">
            <v>564</v>
          </cell>
          <cell r="J2505">
            <v>5</v>
          </cell>
          <cell r="K2505" t="str">
            <v>Cuarto frío</v>
          </cell>
          <cell r="M2505">
            <v>0</v>
          </cell>
          <cell r="N2505">
            <v>0</v>
          </cell>
          <cell r="P2505">
            <v>0</v>
          </cell>
          <cell r="Q2505">
            <v>0</v>
          </cell>
          <cell r="R2505">
            <v>0</v>
          </cell>
          <cell r="S2505" t="str">
            <v>Pieza</v>
          </cell>
          <cell r="V2505" t="str">
            <v>FC</v>
          </cell>
        </row>
        <row r="2506">
          <cell r="A2506">
            <v>362</v>
          </cell>
          <cell r="B2506">
            <v>2017</v>
          </cell>
          <cell r="C2506">
            <v>8300</v>
          </cell>
          <cell r="D2506">
            <v>3</v>
          </cell>
          <cell r="E2506">
            <v>5</v>
          </cell>
          <cell r="F2506">
            <v>1</v>
          </cell>
          <cell r="G2506">
            <v>5000</v>
          </cell>
          <cell r="H2506">
            <v>5600</v>
          </cell>
          <cell r="I2506">
            <v>565</v>
          </cell>
          <cell r="K2506" t="str">
            <v>Equipo de comunicación y telecomunicación</v>
          </cell>
          <cell r="L2506">
            <v>1751000</v>
          </cell>
          <cell r="M2506">
            <v>0</v>
          </cell>
          <cell r="N2506">
            <v>1751000</v>
          </cell>
          <cell r="O2506">
            <v>0</v>
          </cell>
          <cell r="P2506">
            <v>0</v>
          </cell>
          <cell r="Q2506">
            <v>0</v>
          </cell>
          <cell r="R2506">
            <v>1751000</v>
          </cell>
        </row>
        <row r="2507">
          <cell r="A2507">
            <v>363</v>
          </cell>
          <cell r="B2507">
            <v>2017</v>
          </cell>
          <cell r="C2507">
            <v>8300</v>
          </cell>
          <cell r="D2507">
            <v>3</v>
          </cell>
          <cell r="E2507">
            <v>5</v>
          </cell>
          <cell r="F2507">
            <v>1</v>
          </cell>
          <cell r="G2507">
            <v>5000</v>
          </cell>
          <cell r="H2507">
            <v>5600</v>
          </cell>
          <cell r="I2507">
            <v>565</v>
          </cell>
          <cell r="J2507">
            <v>1</v>
          </cell>
          <cell r="K2507" t="str">
            <v>Antenas externas</v>
          </cell>
          <cell r="M2507">
            <v>0</v>
          </cell>
          <cell r="N2507">
            <v>0</v>
          </cell>
          <cell r="P2507">
            <v>0</v>
          </cell>
          <cell r="Q2507">
            <v>0</v>
          </cell>
          <cell r="R2507">
            <v>0</v>
          </cell>
          <cell r="S2507" t="str">
            <v>Pieza</v>
          </cell>
          <cell r="V2507" t="str">
            <v>FC</v>
          </cell>
        </row>
        <row r="2508">
          <cell r="A2508">
            <v>364</v>
          </cell>
          <cell r="B2508">
            <v>2017</v>
          </cell>
          <cell r="C2508">
            <v>8300</v>
          </cell>
          <cell r="D2508">
            <v>3</v>
          </cell>
          <cell r="E2508">
            <v>5</v>
          </cell>
          <cell r="F2508">
            <v>1</v>
          </cell>
          <cell r="G2508">
            <v>5000</v>
          </cell>
          <cell r="H2508">
            <v>5600</v>
          </cell>
          <cell r="I2508">
            <v>565</v>
          </cell>
          <cell r="J2508">
            <v>2</v>
          </cell>
          <cell r="K2508" t="str">
            <v>Accesorios para radiocomunicación</v>
          </cell>
          <cell r="M2508">
            <v>0</v>
          </cell>
          <cell r="N2508">
            <v>0</v>
          </cell>
          <cell r="P2508">
            <v>0</v>
          </cell>
          <cell r="Q2508">
            <v>0</v>
          </cell>
          <cell r="R2508">
            <v>0</v>
          </cell>
          <cell r="S2508" t="str">
            <v>Pieza</v>
          </cell>
          <cell r="V2508" t="str">
            <v>FC</v>
          </cell>
        </row>
        <row r="2509">
          <cell r="A2509">
            <v>365</v>
          </cell>
          <cell r="B2509">
            <v>2017</v>
          </cell>
          <cell r="C2509">
            <v>8300</v>
          </cell>
          <cell r="D2509">
            <v>3</v>
          </cell>
          <cell r="E2509">
            <v>5</v>
          </cell>
          <cell r="F2509">
            <v>1</v>
          </cell>
          <cell r="G2509">
            <v>5000</v>
          </cell>
          <cell r="H2509">
            <v>5600</v>
          </cell>
          <cell r="I2509">
            <v>565</v>
          </cell>
          <cell r="J2509">
            <v>3</v>
          </cell>
          <cell r="K2509" t="str">
            <v xml:space="preserve">Domo anti vandalismo </v>
          </cell>
          <cell r="M2509">
            <v>0</v>
          </cell>
          <cell r="N2509">
            <v>0</v>
          </cell>
          <cell r="P2509">
            <v>0</v>
          </cell>
          <cell r="Q2509">
            <v>0</v>
          </cell>
          <cell r="R2509">
            <v>0</v>
          </cell>
          <cell r="S2509" t="str">
            <v>Pieza</v>
          </cell>
          <cell r="V2509" t="str">
            <v>FC</v>
          </cell>
        </row>
        <row r="2510">
          <cell r="A2510">
            <v>366</v>
          </cell>
          <cell r="B2510">
            <v>2017</v>
          </cell>
          <cell r="C2510">
            <v>8300</v>
          </cell>
          <cell r="D2510">
            <v>3</v>
          </cell>
          <cell r="E2510">
            <v>5</v>
          </cell>
          <cell r="F2510">
            <v>1</v>
          </cell>
          <cell r="G2510">
            <v>5000</v>
          </cell>
          <cell r="H2510">
            <v>5600</v>
          </cell>
          <cell r="I2510">
            <v>565</v>
          </cell>
          <cell r="J2510">
            <v>4</v>
          </cell>
          <cell r="K2510" t="str">
            <v xml:space="preserve">Equipo de comunicación interna </v>
          </cell>
          <cell r="M2510">
            <v>0</v>
          </cell>
          <cell r="N2510">
            <v>0</v>
          </cell>
          <cell r="P2510">
            <v>0</v>
          </cell>
          <cell r="Q2510">
            <v>0</v>
          </cell>
          <cell r="R2510">
            <v>0</v>
          </cell>
          <cell r="S2510" t="str">
            <v>Pieza</v>
          </cell>
          <cell r="V2510" t="str">
            <v>FC</v>
          </cell>
        </row>
        <row r="2511">
          <cell r="A2511">
            <v>367</v>
          </cell>
          <cell r="B2511">
            <v>2017</v>
          </cell>
          <cell r="C2511">
            <v>8300</v>
          </cell>
          <cell r="D2511">
            <v>3</v>
          </cell>
          <cell r="E2511">
            <v>5</v>
          </cell>
          <cell r="F2511">
            <v>1</v>
          </cell>
          <cell r="G2511">
            <v>5000</v>
          </cell>
          <cell r="H2511">
            <v>5600</v>
          </cell>
          <cell r="I2511">
            <v>565</v>
          </cell>
          <cell r="J2511">
            <v>5</v>
          </cell>
          <cell r="K2511" t="str">
            <v>Equipo de radio base</v>
          </cell>
          <cell r="L2511">
            <v>85000</v>
          </cell>
          <cell r="M2511">
            <v>0</v>
          </cell>
          <cell r="N2511">
            <v>85000</v>
          </cell>
          <cell r="P2511">
            <v>0</v>
          </cell>
          <cell r="Q2511">
            <v>0</v>
          </cell>
          <cell r="R2511">
            <v>85000</v>
          </cell>
          <cell r="S2511" t="str">
            <v>Pieza</v>
          </cell>
          <cell r="T2511">
            <v>1</v>
          </cell>
          <cell r="V2511" t="str">
            <v>FC</v>
          </cell>
        </row>
        <row r="2512">
          <cell r="A2512">
            <v>368</v>
          </cell>
          <cell r="B2512">
            <v>2017</v>
          </cell>
          <cell r="C2512">
            <v>8300</v>
          </cell>
          <cell r="D2512">
            <v>3</v>
          </cell>
          <cell r="E2512">
            <v>5</v>
          </cell>
          <cell r="F2512">
            <v>1</v>
          </cell>
          <cell r="G2512">
            <v>5000</v>
          </cell>
          <cell r="H2512">
            <v>5600</v>
          </cell>
          <cell r="I2512">
            <v>565</v>
          </cell>
          <cell r="J2512">
            <v>6</v>
          </cell>
          <cell r="K2512" t="str">
            <v xml:space="preserve">Equipo para enlace de transmisión de datos </v>
          </cell>
          <cell r="M2512">
            <v>0</v>
          </cell>
          <cell r="N2512">
            <v>0</v>
          </cell>
          <cell r="P2512">
            <v>0</v>
          </cell>
          <cell r="Q2512">
            <v>0</v>
          </cell>
          <cell r="R2512">
            <v>0</v>
          </cell>
          <cell r="S2512" t="str">
            <v>Pieza</v>
          </cell>
          <cell r="V2512" t="str">
            <v>FC</v>
          </cell>
        </row>
        <row r="2513">
          <cell r="A2513">
            <v>369</v>
          </cell>
          <cell r="B2513">
            <v>2017</v>
          </cell>
          <cell r="C2513">
            <v>8300</v>
          </cell>
          <cell r="D2513">
            <v>3</v>
          </cell>
          <cell r="E2513">
            <v>5</v>
          </cell>
          <cell r="F2513">
            <v>1</v>
          </cell>
          <cell r="G2513">
            <v>5000</v>
          </cell>
          <cell r="H2513">
            <v>5600</v>
          </cell>
          <cell r="I2513">
            <v>565</v>
          </cell>
          <cell r="J2513">
            <v>7</v>
          </cell>
          <cell r="K2513" t="str">
            <v xml:space="preserve">Equipo perimetral de seguridad </v>
          </cell>
          <cell r="M2513">
            <v>0</v>
          </cell>
          <cell r="N2513">
            <v>0</v>
          </cell>
          <cell r="P2513">
            <v>0</v>
          </cell>
          <cell r="Q2513">
            <v>0</v>
          </cell>
          <cell r="R2513">
            <v>0</v>
          </cell>
          <cell r="S2513" t="str">
            <v>Pieza</v>
          </cell>
          <cell r="V2513" t="str">
            <v>FC</v>
          </cell>
        </row>
        <row r="2514">
          <cell r="A2514">
            <v>370</v>
          </cell>
          <cell r="B2514">
            <v>2017</v>
          </cell>
          <cell r="C2514">
            <v>8300</v>
          </cell>
          <cell r="D2514">
            <v>3</v>
          </cell>
          <cell r="E2514">
            <v>5</v>
          </cell>
          <cell r="F2514">
            <v>1</v>
          </cell>
          <cell r="G2514">
            <v>5000</v>
          </cell>
          <cell r="H2514">
            <v>5600</v>
          </cell>
          <cell r="I2514">
            <v>565</v>
          </cell>
          <cell r="J2514">
            <v>8</v>
          </cell>
          <cell r="K2514" t="str">
            <v>Infraestructura y software para monitoreo remoto</v>
          </cell>
          <cell r="M2514">
            <v>0</v>
          </cell>
          <cell r="N2514">
            <v>0</v>
          </cell>
          <cell r="P2514">
            <v>0</v>
          </cell>
          <cell r="Q2514">
            <v>0</v>
          </cell>
          <cell r="R2514">
            <v>0</v>
          </cell>
          <cell r="S2514" t="str">
            <v>Pieza</v>
          </cell>
          <cell r="V2514" t="str">
            <v>FC</v>
          </cell>
        </row>
        <row r="2515">
          <cell r="A2515">
            <v>371</v>
          </cell>
          <cell r="B2515">
            <v>2017</v>
          </cell>
          <cell r="C2515">
            <v>8300</v>
          </cell>
          <cell r="D2515">
            <v>3</v>
          </cell>
          <cell r="E2515">
            <v>5</v>
          </cell>
          <cell r="F2515">
            <v>1</v>
          </cell>
          <cell r="G2515">
            <v>5000</v>
          </cell>
          <cell r="H2515">
            <v>5600</v>
          </cell>
          <cell r="I2515">
            <v>565</v>
          </cell>
          <cell r="J2515">
            <v>9</v>
          </cell>
          <cell r="K2515" t="str">
            <v xml:space="preserve">Kits de Monitoreo Remoto </v>
          </cell>
          <cell r="M2515">
            <v>0</v>
          </cell>
          <cell r="N2515">
            <v>0</v>
          </cell>
          <cell r="P2515">
            <v>0</v>
          </cell>
          <cell r="Q2515">
            <v>0</v>
          </cell>
          <cell r="R2515">
            <v>0</v>
          </cell>
          <cell r="S2515" t="str">
            <v>Pieza</v>
          </cell>
          <cell r="V2515" t="str">
            <v>AE</v>
          </cell>
        </row>
        <row r="2516">
          <cell r="A2516">
            <v>372</v>
          </cell>
          <cell r="B2516">
            <v>2017</v>
          </cell>
          <cell r="C2516">
            <v>8300</v>
          </cell>
          <cell r="D2516">
            <v>3</v>
          </cell>
          <cell r="E2516">
            <v>5</v>
          </cell>
          <cell r="F2516">
            <v>1</v>
          </cell>
          <cell r="G2516">
            <v>5000</v>
          </cell>
          <cell r="H2516">
            <v>5600</v>
          </cell>
          <cell r="I2516">
            <v>565</v>
          </cell>
          <cell r="J2516">
            <v>10</v>
          </cell>
          <cell r="K2516" t="str">
            <v>Módulo de Amplificación de Frecuencia</v>
          </cell>
          <cell r="M2516">
            <v>0</v>
          </cell>
          <cell r="N2516">
            <v>0</v>
          </cell>
          <cell r="P2516">
            <v>0</v>
          </cell>
          <cell r="Q2516">
            <v>0</v>
          </cell>
          <cell r="R2516">
            <v>0</v>
          </cell>
          <cell r="S2516" t="str">
            <v>Equipo/
Pieza</v>
          </cell>
          <cell r="V2516" t="str">
            <v>FC</v>
          </cell>
        </row>
        <row r="2517">
          <cell r="A2517">
            <v>373</v>
          </cell>
          <cell r="B2517">
            <v>2017</v>
          </cell>
          <cell r="C2517">
            <v>8300</v>
          </cell>
          <cell r="D2517">
            <v>3</v>
          </cell>
          <cell r="E2517">
            <v>5</v>
          </cell>
          <cell r="F2517">
            <v>1</v>
          </cell>
          <cell r="G2517">
            <v>5000</v>
          </cell>
          <cell r="H2517">
            <v>5600</v>
          </cell>
          <cell r="I2517">
            <v>565</v>
          </cell>
          <cell r="J2517">
            <v>11</v>
          </cell>
          <cell r="K2517" t="str">
            <v>Repetidor para cobertura de radiocomunicación</v>
          </cell>
          <cell r="M2517">
            <v>0</v>
          </cell>
          <cell r="N2517">
            <v>0</v>
          </cell>
          <cell r="P2517">
            <v>0</v>
          </cell>
          <cell r="Q2517">
            <v>0</v>
          </cell>
          <cell r="R2517">
            <v>0</v>
          </cell>
          <cell r="S2517" t="str">
            <v>Equipo/
Pieza</v>
          </cell>
          <cell r="V2517" t="str">
            <v>FC</v>
          </cell>
        </row>
        <row r="2518">
          <cell r="A2518">
            <v>374</v>
          </cell>
          <cell r="B2518">
            <v>2017</v>
          </cell>
          <cell r="C2518">
            <v>8300</v>
          </cell>
          <cell r="D2518">
            <v>3</v>
          </cell>
          <cell r="E2518">
            <v>5</v>
          </cell>
          <cell r="F2518">
            <v>1</v>
          </cell>
          <cell r="G2518">
            <v>5000</v>
          </cell>
          <cell r="H2518">
            <v>5600</v>
          </cell>
          <cell r="I2518">
            <v>565</v>
          </cell>
          <cell r="J2518">
            <v>12</v>
          </cell>
          <cell r="K2518" t="str">
            <v>Terminal digital móvil</v>
          </cell>
          <cell r="M2518">
            <v>0</v>
          </cell>
          <cell r="N2518">
            <v>0</v>
          </cell>
          <cell r="P2518">
            <v>0</v>
          </cell>
          <cell r="Q2518">
            <v>0</v>
          </cell>
          <cell r="R2518">
            <v>0</v>
          </cell>
          <cell r="S2518" t="str">
            <v>Pieza</v>
          </cell>
          <cell r="V2518" t="str">
            <v>FC</v>
          </cell>
        </row>
        <row r="2519">
          <cell r="A2519">
            <v>375</v>
          </cell>
          <cell r="B2519">
            <v>2017</v>
          </cell>
          <cell r="C2519">
            <v>8300</v>
          </cell>
          <cell r="D2519">
            <v>3</v>
          </cell>
          <cell r="E2519">
            <v>5</v>
          </cell>
          <cell r="F2519">
            <v>1</v>
          </cell>
          <cell r="G2519">
            <v>5000</v>
          </cell>
          <cell r="H2519">
            <v>5600</v>
          </cell>
          <cell r="I2519">
            <v>565</v>
          </cell>
          <cell r="J2519">
            <v>13</v>
          </cell>
          <cell r="K2519" t="str">
            <v>Terminal digital portátil</v>
          </cell>
          <cell r="L2519">
            <v>1666000</v>
          </cell>
          <cell r="M2519">
            <v>0</v>
          </cell>
          <cell r="N2519">
            <v>1666000</v>
          </cell>
          <cell r="P2519">
            <v>0</v>
          </cell>
          <cell r="Q2519">
            <v>0</v>
          </cell>
          <cell r="R2519">
            <v>1666000</v>
          </cell>
          <cell r="S2519" t="str">
            <v>Pieza</v>
          </cell>
          <cell r="T2519">
            <v>68</v>
          </cell>
          <cell r="V2519" t="str">
            <v>FC</v>
          </cell>
        </row>
        <row r="2520">
          <cell r="A2520">
            <v>376</v>
          </cell>
          <cell r="B2520">
            <v>2017</v>
          </cell>
          <cell r="C2520">
            <v>8300</v>
          </cell>
          <cell r="D2520">
            <v>3</v>
          </cell>
          <cell r="E2520">
            <v>5</v>
          </cell>
          <cell r="F2520">
            <v>1</v>
          </cell>
          <cell r="G2520">
            <v>5000</v>
          </cell>
          <cell r="H2520">
            <v>5600</v>
          </cell>
          <cell r="I2520">
            <v>565</v>
          </cell>
          <cell r="J2520">
            <v>14</v>
          </cell>
          <cell r="K2520" t="str">
            <v>Torre para radiocomunicación</v>
          </cell>
          <cell r="M2520">
            <v>0</v>
          </cell>
          <cell r="N2520">
            <v>0</v>
          </cell>
          <cell r="P2520">
            <v>0</v>
          </cell>
          <cell r="Q2520">
            <v>0</v>
          </cell>
          <cell r="R2520">
            <v>0</v>
          </cell>
          <cell r="S2520" t="str">
            <v>Pieza</v>
          </cell>
          <cell r="V2520" t="str">
            <v>FC</v>
          </cell>
        </row>
        <row r="2521">
          <cell r="A2521">
            <v>377</v>
          </cell>
          <cell r="B2521">
            <v>2017</v>
          </cell>
          <cell r="C2521">
            <v>8300</v>
          </cell>
          <cell r="D2521">
            <v>3</v>
          </cell>
          <cell r="E2521">
            <v>5</v>
          </cell>
          <cell r="F2521">
            <v>1</v>
          </cell>
          <cell r="G2521">
            <v>5000</v>
          </cell>
          <cell r="H2521">
            <v>5600</v>
          </cell>
          <cell r="I2521">
            <v>566</v>
          </cell>
          <cell r="K2521" t="str">
            <v>Equipos de generación eléctrica, aparatos y accesorios eléctricos</v>
          </cell>
          <cell r="L2521">
            <v>366892.75</v>
          </cell>
          <cell r="M2521">
            <v>0</v>
          </cell>
          <cell r="N2521">
            <v>366892.75</v>
          </cell>
          <cell r="O2521">
            <v>0</v>
          </cell>
          <cell r="P2521">
            <v>0</v>
          </cell>
          <cell r="Q2521">
            <v>0</v>
          </cell>
          <cell r="R2521">
            <v>366892.75</v>
          </cell>
        </row>
        <row r="2522">
          <cell r="A2522">
            <v>378</v>
          </cell>
          <cell r="B2522">
            <v>2017</v>
          </cell>
          <cell r="C2522">
            <v>8300</v>
          </cell>
          <cell r="D2522">
            <v>3</v>
          </cell>
          <cell r="E2522">
            <v>5</v>
          </cell>
          <cell r="F2522">
            <v>1</v>
          </cell>
          <cell r="G2522">
            <v>5000</v>
          </cell>
          <cell r="H2522">
            <v>5600</v>
          </cell>
          <cell r="I2522">
            <v>566</v>
          </cell>
          <cell r="J2522">
            <v>1</v>
          </cell>
          <cell r="K2522" t="str">
            <v xml:space="preserve">Faro </v>
          </cell>
          <cell r="L2522">
            <v>0</v>
          </cell>
          <cell r="M2522">
            <v>0</v>
          </cell>
          <cell r="N2522">
            <v>0</v>
          </cell>
          <cell r="O2522">
            <v>0</v>
          </cell>
          <cell r="P2522">
            <v>0</v>
          </cell>
          <cell r="Q2522">
            <v>0</v>
          </cell>
          <cell r="R2522">
            <v>0</v>
          </cell>
          <cell r="S2522" t="str">
            <v>Pieza</v>
          </cell>
          <cell r="V2522" t="str">
            <v>FC</v>
          </cell>
        </row>
        <row r="2523">
          <cell r="A2523">
            <v>379</v>
          </cell>
          <cell r="B2523">
            <v>2017</v>
          </cell>
          <cell r="C2523">
            <v>8300</v>
          </cell>
          <cell r="D2523">
            <v>3</v>
          </cell>
          <cell r="E2523">
            <v>5</v>
          </cell>
          <cell r="F2523">
            <v>1</v>
          </cell>
          <cell r="G2523">
            <v>5000</v>
          </cell>
          <cell r="H2523">
            <v>5600</v>
          </cell>
          <cell r="I2523">
            <v>566</v>
          </cell>
          <cell r="J2523">
            <v>2</v>
          </cell>
          <cell r="K2523" t="str">
            <v>Homologación de tierras físicas</v>
          </cell>
          <cell r="L2523">
            <v>0</v>
          </cell>
          <cell r="M2523">
            <v>0</v>
          </cell>
          <cell r="N2523">
            <v>0</v>
          </cell>
          <cell r="O2523">
            <v>0</v>
          </cell>
          <cell r="P2523">
            <v>0</v>
          </cell>
          <cell r="Q2523">
            <v>0</v>
          </cell>
          <cell r="R2523">
            <v>0</v>
          </cell>
          <cell r="S2523" t="str">
            <v>Pieza</v>
          </cell>
          <cell r="V2523" t="str">
            <v>FC</v>
          </cell>
        </row>
        <row r="2524">
          <cell r="A2524">
            <v>380</v>
          </cell>
          <cell r="B2524">
            <v>2017</v>
          </cell>
          <cell r="C2524">
            <v>8300</v>
          </cell>
          <cell r="D2524">
            <v>3</v>
          </cell>
          <cell r="E2524">
            <v>5</v>
          </cell>
          <cell r="F2524">
            <v>1</v>
          </cell>
          <cell r="G2524">
            <v>5000</v>
          </cell>
          <cell r="H2524">
            <v>5600</v>
          </cell>
          <cell r="I2524">
            <v>566</v>
          </cell>
          <cell r="J2524">
            <v>3</v>
          </cell>
          <cell r="K2524" t="str">
            <v xml:space="preserve">Planta de energía eléctrica  </v>
          </cell>
          <cell r="L2524">
            <v>0</v>
          </cell>
          <cell r="M2524">
            <v>0</v>
          </cell>
          <cell r="N2524">
            <v>0</v>
          </cell>
          <cell r="O2524">
            <v>0</v>
          </cell>
          <cell r="P2524">
            <v>0</v>
          </cell>
          <cell r="Q2524">
            <v>0</v>
          </cell>
          <cell r="R2524">
            <v>0</v>
          </cell>
          <cell r="S2524" t="str">
            <v>Pieza</v>
          </cell>
          <cell r="V2524" t="str">
            <v>FC</v>
          </cell>
        </row>
        <row r="2525">
          <cell r="A2525">
            <v>381</v>
          </cell>
          <cell r="B2525">
            <v>2017</v>
          </cell>
          <cell r="C2525">
            <v>8300</v>
          </cell>
          <cell r="D2525">
            <v>3</v>
          </cell>
          <cell r="E2525">
            <v>5</v>
          </cell>
          <cell r="F2525">
            <v>1</v>
          </cell>
          <cell r="G2525">
            <v>5000</v>
          </cell>
          <cell r="H2525">
            <v>5600</v>
          </cell>
          <cell r="I2525">
            <v>566</v>
          </cell>
          <cell r="J2525">
            <v>4</v>
          </cell>
          <cell r="K2525" t="str">
            <v>Plantas para soldar</v>
          </cell>
          <cell r="L2525">
            <v>0</v>
          </cell>
          <cell r="M2525">
            <v>0</v>
          </cell>
          <cell r="N2525">
            <v>0</v>
          </cell>
          <cell r="O2525">
            <v>0</v>
          </cell>
          <cell r="P2525">
            <v>0</v>
          </cell>
          <cell r="Q2525">
            <v>0</v>
          </cell>
          <cell r="R2525">
            <v>0</v>
          </cell>
          <cell r="S2525" t="str">
            <v>Pieza</v>
          </cell>
          <cell r="V2525" t="str">
            <v>FC</v>
          </cell>
        </row>
        <row r="2526">
          <cell r="A2526">
            <v>382</v>
          </cell>
          <cell r="B2526">
            <v>2017</v>
          </cell>
          <cell r="C2526">
            <v>8300</v>
          </cell>
          <cell r="D2526">
            <v>3</v>
          </cell>
          <cell r="E2526">
            <v>5</v>
          </cell>
          <cell r="F2526">
            <v>1</v>
          </cell>
          <cell r="G2526">
            <v>5000</v>
          </cell>
          <cell r="H2526">
            <v>5600</v>
          </cell>
          <cell r="I2526">
            <v>566</v>
          </cell>
          <cell r="J2526">
            <v>5</v>
          </cell>
          <cell r="K2526" t="str">
            <v xml:space="preserve">Reflector de luz </v>
          </cell>
          <cell r="L2526">
            <v>366892.75</v>
          </cell>
          <cell r="M2526">
            <v>0</v>
          </cell>
          <cell r="N2526">
            <v>366892.75</v>
          </cell>
          <cell r="O2526">
            <v>0</v>
          </cell>
          <cell r="P2526">
            <v>0</v>
          </cell>
          <cell r="Q2526">
            <v>0</v>
          </cell>
          <cell r="R2526">
            <v>366892.75</v>
          </cell>
          <cell r="S2526" t="str">
            <v>Pieza</v>
          </cell>
          <cell r="T2526">
            <v>75</v>
          </cell>
          <cell r="V2526" t="str">
            <v>FC</v>
          </cell>
        </row>
        <row r="2527">
          <cell r="A2527">
            <v>383</v>
          </cell>
          <cell r="B2527">
            <v>2017</v>
          </cell>
          <cell r="C2527">
            <v>8300</v>
          </cell>
          <cell r="D2527">
            <v>3</v>
          </cell>
          <cell r="E2527">
            <v>5</v>
          </cell>
          <cell r="F2527">
            <v>1</v>
          </cell>
          <cell r="G2527">
            <v>5000</v>
          </cell>
          <cell r="H2527">
            <v>5600</v>
          </cell>
          <cell r="I2527">
            <v>566</v>
          </cell>
          <cell r="J2527">
            <v>6</v>
          </cell>
          <cell r="K2527" t="str">
            <v>Sistema hidroneumático</v>
          </cell>
          <cell r="L2527">
            <v>0</v>
          </cell>
          <cell r="M2527">
            <v>0</v>
          </cell>
          <cell r="N2527">
            <v>0</v>
          </cell>
          <cell r="O2527">
            <v>0</v>
          </cell>
          <cell r="P2527">
            <v>0</v>
          </cell>
          <cell r="Q2527">
            <v>0</v>
          </cell>
          <cell r="R2527">
            <v>0</v>
          </cell>
          <cell r="S2527" t="str">
            <v>Pieza</v>
          </cell>
          <cell r="V2527" t="str">
            <v>FC</v>
          </cell>
        </row>
        <row r="2528">
          <cell r="A2528">
            <v>384</v>
          </cell>
          <cell r="B2528">
            <v>2017</v>
          </cell>
          <cell r="C2528">
            <v>8300</v>
          </cell>
          <cell r="D2528">
            <v>3</v>
          </cell>
          <cell r="E2528">
            <v>5</v>
          </cell>
          <cell r="F2528">
            <v>1</v>
          </cell>
          <cell r="G2528">
            <v>5000</v>
          </cell>
          <cell r="H2528">
            <v>5600</v>
          </cell>
          <cell r="I2528">
            <v>566</v>
          </cell>
          <cell r="J2528">
            <v>7</v>
          </cell>
          <cell r="K2528" t="str">
            <v>Subestación eléctrica</v>
          </cell>
          <cell r="L2528">
            <v>0</v>
          </cell>
          <cell r="M2528">
            <v>0</v>
          </cell>
          <cell r="N2528">
            <v>0</v>
          </cell>
          <cell r="O2528">
            <v>0</v>
          </cell>
          <cell r="P2528">
            <v>0</v>
          </cell>
          <cell r="Q2528">
            <v>0</v>
          </cell>
          <cell r="R2528">
            <v>0</v>
          </cell>
          <cell r="S2528" t="str">
            <v>Pieza</v>
          </cell>
          <cell r="V2528" t="str">
            <v>FC</v>
          </cell>
        </row>
        <row r="2529">
          <cell r="A2529">
            <v>385</v>
          </cell>
          <cell r="B2529">
            <v>2017</v>
          </cell>
          <cell r="C2529">
            <v>8300</v>
          </cell>
          <cell r="D2529">
            <v>3</v>
          </cell>
          <cell r="E2529">
            <v>5</v>
          </cell>
          <cell r="F2529">
            <v>1</v>
          </cell>
          <cell r="G2529">
            <v>5000</v>
          </cell>
          <cell r="H2529">
            <v>5600</v>
          </cell>
          <cell r="I2529">
            <v>566</v>
          </cell>
          <cell r="J2529">
            <v>8</v>
          </cell>
          <cell r="K2529" t="str">
            <v>Transformador</v>
          </cell>
          <cell r="L2529">
            <v>0</v>
          </cell>
          <cell r="M2529">
            <v>0</v>
          </cell>
          <cell r="N2529">
            <v>0</v>
          </cell>
          <cell r="O2529">
            <v>0</v>
          </cell>
          <cell r="P2529">
            <v>0</v>
          </cell>
          <cell r="Q2529">
            <v>0</v>
          </cell>
          <cell r="R2529">
            <v>0</v>
          </cell>
          <cell r="S2529" t="str">
            <v>Pieza</v>
          </cell>
          <cell r="V2529" t="str">
            <v>FC</v>
          </cell>
        </row>
        <row r="2530">
          <cell r="A2530">
            <v>386</v>
          </cell>
          <cell r="B2530">
            <v>2017</v>
          </cell>
          <cell r="C2530">
            <v>8300</v>
          </cell>
          <cell r="D2530">
            <v>3</v>
          </cell>
          <cell r="E2530">
            <v>5</v>
          </cell>
          <cell r="F2530">
            <v>1</v>
          </cell>
          <cell r="G2530">
            <v>5000</v>
          </cell>
          <cell r="H2530">
            <v>5600</v>
          </cell>
          <cell r="I2530">
            <v>569</v>
          </cell>
          <cell r="K2530" t="str">
            <v>Otros equipos</v>
          </cell>
          <cell r="L2530">
            <v>0</v>
          </cell>
          <cell r="M2530">
            <v>0</v>
          </cell>
          <cell r="N2530">
            <v>0</v>
          </cell>
          <cell r="O2530">
            <v>0</v>
          </cell>
          <cell r="P2530">
            <v>0</v>
          </cell>
          <cell r="Q2530">
            <v>0</v>
          </cell>
          <cell r="R2530">
            <v>0</v>
          </cell>
        </row>
        <row r="2531">
          <cell r="A2531">
            <v>387</v>
          </cell>
          <cell r="B2531">
            <v>2017</v>
          </cell>
          <cell r="C2531">
            <v>8300</v>
          </cell>
          <cell r="D2531">
            <v>3</v>
          </cell>
          <cell r="E2531">
            <v>5</v>
          </cell>
          <cell r="F2531">
            <v>1</v>
          </cell>
          <cell r="G2531">
            <v>5000</v>
          </cell>
          <cell r="H2531">
            <v>5600</v>
          </cell>
          <cell r="I2531">
            <v>569</v>
          </cell>
          <cell r="J2531">
            <v>1</v>
          </cell>
          <cell r="K2531" t="str">
            <v xml:space="preserve">Aduana inteligente </v>
          </cell>
          <cell r="L2531">
            <v>0</v>
          </cell>
          <cell r="M2531">
            <v>0</v>
          </cell>
          <cell r="N2531">
            <v>0</v>
          </cell>
          <cell r="O2531">
            <v>0</v>
          </cell>
          <cell r="P2531">
            <v>0</v>
          </cell>
          <cell r="Q2531">
            <v>0</v>
          </cell>
          <cell r="R2531">
            <v>0</v>
          </cell>
          <cell r="S2531" t="str">
            <v>Pieza</v>
          </cell>
          <cell r="V2531" t="str">
            <v>FC</v>
          </cell>
        </row>
        <row r="2532">
          <cell r="A2532">
            <v>388</v>
          </cell>
          <cell r="B2532">
            <v>2017</v>
          </cell>
          <cell r="C2532">
            <v>8300</v>
          </cell>
          <cell r="D2532">
            <v>3</v>
          </cell>
          <cell r="E2532">
            <v>5</v>
          </cell>
          <cell r="F2532">
            <v>1</v>
          </cell>
          <cell r="G2532">
            <v>5000</v>
          </cell>
          <cell r="H2532">
            <v>5600</v>
          </cell>
          <cell r="I2532">
            <v>569</v>
          </cell>
          <cell r="J2532">
            <v>2</v>
          </cell>
          <cell r="K2532" t="str">
            <v xml:space="preserve">Cabina para grabación de voz </v>
          </cell>
          <cell r="L2532">
            <v>0</v>
          </cell>
          <cell r="M2532">
            <v>0</v>
          </cell>
          <cell r="N2532">
            <v>0</v>
          </cell>
          <cell r="O2532">
            <v>0</v>
          </cell>
          <cell r="P2532">
            <v>0</v>
          </cell>
          <cell r="Q2532">
            <v>0</v>
          </cell>
          <cell r="R2532">
            <v>0</v>
          </cell>
          <cell r="S2532" t="str">
            <v>Pieza</v>
          </cell>
          <cell r="V2532" t="str">
            <v>FC</v>
          </cell>
        </row>
        <row r="2533">
          <cell r="A2533">
            <v>389</v>
          </cell>
          <cell r="B2533">
            <v>2017</v>
          </cell>
          <cell r="C2533">
            <v>8300</v>
          </cell>
          <cell r="D2533">
            <v>3</v>
          </cell>
          <cell r="E2533">
            <v>5</v>
          </cell>
          <cell r="F2533">
            <v>1</v>
          </cell>
          <cell r="G2533">
            <v>5000</v>
          </cell>
          <cell r="H2533">
            <v>5600</v>
          </cell>
          <cell r="I2533">
            <v>569</v>
          </cell>
          <cell r="J2533">
            <v>3</v>
          </cell>
          <cell r="K2533" t="str">
            <v>Calentadores solares</v>
          </cell>
          <cell r="L2533">
            <v>0</v>
          </cell>
          <cell r="M2533">
            <v>0</v>
          </cell>
          <cell r="N2533">
            <v>0</v>
          </cell>
          <cell r="O2533">
            <v>0</v>
          </cell>
          <cell r="P2533">
            <v>0</v>
          </cell>
          <cell r="Q2533">
            <v>0</v>
          </cell>
          <cell r="R2533">
            <v>0</v>
          </cell>
          <cell r="S2533" t="str">
            <v>Pieza</v>
          </cell>
          <cell r="V2533" t="str">
            <v>FC</v>
          </cell>
        </row>
        <row r="2534">
          <cell r="A2534">
            <v>390</v>
          </cell>
          <cell r="B2534">
            <v>2017</v>
          </cell>
          <cell r="C2534">
            <v>8300</v>
          </cell>
          <cell r="D2534">
            <v>3</v>
          </cell>
          <cell r="E2534">
            <v>5</v>
          </cell>
          <cell r="F2534">
            <v>1</v>
          </cell>
          <cell r="G2534">
            <v>5000</v>
          </cell>
          <cell r="H2534">
            <v>5600</v>
          </cell>
          <cell r="I2534">
            <v>569</v>
          </cell>
          <cell r="J2534">
            <v>4</v>
          </cell>
          <cell r="K2534" t="str">
            <v>Extintor</v>
          </cell>
          <cell r="L2534">
            <v>0</v>
          </cell>
          <cell r="M2534">
            <v>0</v>
          </cell>
          <cell r="N2534">
            <v>0</v>
          </cell>
          <cell r="O2534">
            <v>0</v>
          </cell>
          <cell r="P2534">
            <v>0</v>
          </cell>
          <cell r="Q2534">
            <v>0</v>
          </cell>
          <cell r="R2534">
            <v>0</v>
          </cell>
          <cell r="S2534" t="str">
            <v>Pieza</v>
          </cell>
          <cell r="V2534" t="str">
            <v>FC</v>
          </cell>
        </row>
        <row r="2535">
          <cell r="A2535">
            <v>391</v>
          </cell>
          <cell r="B2535">
            <v>2017</v>
          </cell>
          <cell r="C2535">
            <v>8300</v>
          </cell>
          <cell r="D2535">
            <v>3</v>
          </cell>
          <cell r="E2535">
            <v>5</v>
          </cell>
          <cell r="F2535">
            <v>1</v>
          </cell>
          <cell r="G2535">
            <v>5000</v>
          </cell>
          <cell r="H2535">
            <v>5600</v>
          </cell>
          <cell r="I2535">
            <v>569</v>
          </cell>
          <cell r="J2535">
            <v>5</v>
          </cell>
          <cell r="K2535" t="str">
            <v>Sauna</v>
          </cell>
          <cell r="L2535">
            <v>0</v>
          </cell>
          <cell r="M2535">
            <v>0</v>
          </cell>
          <cell r="N2535">
            <v>0</v>
          </cell>
          <cell r="O2535">
            <v>0</v>
          </cell>
          <cell r="P2535">
            <v>0</v>
          </cell>
          <cell r="Q2535">
            <v>0</v>
          </cell>
          <cell r="R2535">
            <v>0</v>
          </cell>
          <cell r="S2535" t="str">
            <v>Pieza</v>
          </cell>
          <cell r="V2535" t="str">
            <v>AE</v>
          </cell>
        </row>
        <row r="2536">
          <cell r="A2536">
            <v>392</v>
          </cell>
          <cell r="B2536">
            <v>2017</v>
          </cell>
          <cell r="C2536">
            <v>8300</v>
          </cell>
          <cell r="D2536">
            <v>3</v>
          </cell>
          <cell r="E2536">
            <v>5</v>
          </cell>
          <cell r="F2536">
            <v>1</v>
          </cell>
          <cell r="G2536">
            <v>5000</v>
          </cell>
          <cell r="H2536">
            <v>5900</v>
          </cell>
          <cell r="K2536" t="str">
            <v>Activos Intangibles</v>
          </cell>
          <cell r="L2536">
            <v>0</v>
          </cell>
          <cell r="M2536">
            <v>0</v>
          </cell>
          <cell r="N2536">
            <v>0</v>
          </cell>
          <cell r="O2536">
            <v>0</v>
          </cell>
          <cell r="P2536">
            <v>0</v>
          </cell>
          <cell r="Q2536">
            <v>0</v>
          </cell>
          <cell r="R2536">
            <v>0</v>
          </cell>
        </row>
        <row r="2537">
          <cell r="A2537">
            <v>393</v>
          </cell>
          <cell r="B2537">
            <v>2017</v>
          </cell>
          <cell r="C2537">
            <v>8300</v>
          </cell>
          <cell r="D2537">
            <v>3</v>
          </cell>
          <cell r="E2537">
            <v>5</v>
          </cell>
          <cell r="F2537">
            <v>1</v>
          </cell>
          <cell r="G2537">
            <v>5000</v>
          </cell>
          <cell r="H2537">
            <v>5900</v>
          </cell>
          <cell r="I2537">
            <v>591</v>
          </cell>
          <cell r="K2537" t="str">
            <v>Software</v>
          </cell>
          <cell r="L2537">
            <v>0</v>
          </cell>
          <cell r="M2537">
            <v>0</v>
          </cell>
          <cell r="N2537">
            <v>0</v>
          </cell>
          <cell r="O2537">
            <v>0</v>
          </cell>
          <cell r="P2537">
            <v>0</v>
          </cell>
          <cell r="Q2537">
            <v>0</v>
          </cell>
          <cell r="R2537">
            <v>0</v>
          </cell>
        </row>
        <row r="2538">
          <cell r="A2538">
            <v>394</v>
          </cell>
          <cell r="B2538">
            <v>2017</v>
          </cell>
          <cell r="C2538">
            <v>8300</v>
          </cell>
          <cell r="D2538">
            <v>3</v>
          </cell>
          <cell r="E2538">
            <v>5</v>
          </cell>
          <cell r="F2538">
            <v>1</v>
          </cell>
          <cell r="G2538">
            <v>5000</v>
          </cell>
          <cell r="H2538">
            <v>5900</v>
          </cell>
          <cell r="I2538">
            <v>591</v>
          </cell>
          <cell r="J2538">
            <v>1</v>
          </cell>
          <cell r="K2538" t="str">
            <v>Software</v>
          </cell>
          <cell r="L2538">
            <v>0</v>
          </cell>
          <cell r="M2538">
            <v>0</v>
          </cell>
          <cell r="N2538">
            <v>0</v>
          </cell>
          <cell r="O2538">
            <v>0</v>
          </cell>
          <cell r="P2538">
            <v>0</v>
          </cell>
          <cell r="Q2538">
            <v>0</v>
          </cell>
          <cell r="R2538">
            <v>0</v>
          </cell>
          <cell r="S2538" t="str">
            <v>Licencia</v>
          </cell>
          <cell r="V2538" t="str">
            <v>FC</v>
          </cell>
        </row>
        <row r="2539">
          <cell r="A2539">
            <v>395</v>
          </cell>
          <cell r="B2539">
            <v>2017</v>
          </cell>
          <cell r="C2539">
            <v>8300</v>
          </cell>
          <cell r="D2539">
            <v>3</v>
          </cell>
          <cell r="E2539">
            <v>5</v>
          </cell>
          <cell r="F2539">
            <v>1</v>
          </cell>
          <cell r="G2539">
            <v>5000</v>
          </cell>
          <cell r="H2539">
            <v>5900</v>
          </cell>
          <cell r="I2539">
            <v>597</v>
          </cell>
          <cell r="K2539" t="str">
            <v>Licencias</v>
          </cell>
          <cell r="L2539">
            <v>0</v>
          </cell>
          <cell r="M2539">
            <v>0</v>
          </cell>
          <cell r="N2539">
            <v>0</v>
          </cell>
          <cell r="O2539">
            <v>0</v>
          </cell>
          <cell r="P2539">
            <v>0</v>
          </cell>
          <cell r="Q2539">
            <v>0</v>
          </cell>
          <cell r="R2539">
            <v>0</v>
          </cell>
        </row>
        <row r="2540">
          <cell r="A2540">
            <v>396</v>
          </cell>
          <cell r="B2540">
            <v>2017</v>
          </cell>
          <cell r="C2540">
            <v>8300</v>
          </cell>
          <cell r="D2540">
            <v>3</v>
          </cell>
          <cell r="E2540">
            <v>5</v>
          </cell>
          <cell r="F2540">
            <v>1</v>
          </cell>
          <cell r="G2540">
            <v>5000</v>
          </cell>
          <cell r="H2540">
            <v>5900</v>
          </cell>
          <cell r="I2540">
            <v>597</v>
          </cell>
          <cell r="J2540">
            <v>1</v>
          </cell>
          <cell r="K2540" t="str">
            <v xml:space="preserve">Licencias </v>
          </cell>
          <cell r="L2540">
            <v>0</v>
          </cell>
          <cell r="M2540">
            <v>0</v>
          </cell>
          <cell r="N2540">
            <v>0</v>
          </cell>
          <cell r="O2540">
            <v>0</v>
          </cell>
          <cell r="P2540">
            <v>0</v>
          </cell>
          <cell r="Q2540">
            <v>0</v>
          </cell>
          <cell r="R2540">
            <v>0</v>
          </cell>
          <cell r="S2540" t="str">
            <v>Licencia</v>
          </cell>
          <cell r="V2540" t="str">
            <v>FC</v>
          </cell>
        </row>
        <row r="2541">
          <cell r="A2541">
            <v>397</v>
          </cell>
          <cell r="B2541">
            <v>2017</v>
          </cell>
          <cell r="C2541">
            <v>8300</v>
          </cell>
          <cell r="D2541">
            <v>3</v>
          </cell>
          <cell r="E2541">
            <v>5</v>
          </cell>
          <cell r="F2541">
            <v>1</v>
          </cell>
          <cell r="G2541">
            <v>6000</v>
          </cell>
          <cell r="K2541" t="str">
            <v>INVERSIÓN PÚBLICA</v>
          </cell>
          <cell r="L2541">
            <v>0</v>
          </cell>
          <cell r="M2541">
            <v>0</v>
          </cell>
          <cell r="N2541">
            <v>0</v>
          </cell>
          <cell r="O2541">
            <v>0</v>
          </cell>
          <cell r="P2541">
            <v>0</v>
          </cell>
          <cell r="Q2541">
            <v>0</v>
          </cell>
          <cell r="R2541">
            <v>0</v>
          </cell>
        </row>
        <row r="2542">
          <cell r="A2542">
            <v>398</v>
          </cell>
          <cell r="B2542">
            <v>2017</v>
          </cell>
          <cell r="C2542">
            <v>8300</v>
          </cell>
          <cell r="D2542">
            <v>3</v>
          </cell>
          <cell r="E2542">
            <v>5</v>
          </cell>
          <cell r="F2542">
            <v>1</v>
          </cell>
          <cell r="G2542">
            <v>6000</v>
          </cell>
          <cell r="H2542">
            <v>6200</v>
          </cell>
          <cell r="K2542" t="str">
            <v>Obra Pública en Bienes Propios</v>
          </cell>
          <cell r="L2542">
            <v>0</v>
          </cell>
          <cell r="M2542">
            <v>0</v>
          </cell>
          <cell r="N2542">
            <v>0</v>
          </cell>
          <cell r="O2542">
            <v>0</v>
          </cell>
          <cell r="P2542">
            <v>0</v>
          </cell>
          <cell r="Q2542">
            <v>0</v>
          </cell>
          <cell r="R2542">
            <v>0</v>
          </cell>
        </row>
        <row r="2543">
          <cell r="A2543">
            <v>399</v>
          </cell>
          <cell r="B2543">
            <v>2017</v>
          </cell>
          <cell r="C2543">
            <v>8300</v>
          </cell>
          <cell r="D2543">
            <v>3</v>
          </cell>
          <cell r="E2543">
            <v>5</v>
          </cell>
          <cell r="F2543">
            <v>1</v>
          </cell>
          <cell r="G2543">
            <v>6000</v>
          </cell>
          <cell r="H2543">
            <v>6200</v>
          </cell>
          <cell r="I2543">
            <v>622</v>
          </cell>
          <cell r="K2543" t="str">
            <v>Edificación no habitacional</v>
          </cell>
          <cell r="L2543">
            <v>0</v>
          </cell>
          <cell r="M2543">
            <v>0</v>
          </cell>
          <cell r="N2543">
            <v>0</v>
          </cell>
          <cell r="O2543">
            <v>0</v>
          </cell>
          <cell r="P2543">
            <v>0</v>
          </cell>
          <cell r="Q2543">
            <v>0</v>
          </cell>
          <cell r="R2543">
            <v>0</v>
          </cell>
        </row>
        <row r="2544">
          <cell r="A2544">
            <v>400</v>
          </cell>
          <cell r="B2544">
            <v>2017</v>
          </cell>
          <cell r="C2544">
            <v>8300</v>
          </cell>
          <cell r="D2544">
            <v>3</v>
          </cell>
          <cell r="E2544">
            <v>5</v>
          </cell>
          <cell r="F2544">
            <v>1</v>
          </cell>
          <cell r="G2544">
            <v>6000</v>
          </cell>
          <cell r="H2544">
            <v>6200</v>
          </cell>
          <cell r="I2544">
            <v>622</v>
          </cell>
          <cell r="J2544">
            <v>1</v>
          </cell>
          <cell r="K2544" t="str">
            <v>Construcción</v>
          </cell>
          <cell r="L2544">
            <v>0</v>
          </cell>
          <cell r="M2544">
            <v>0</v>
          </cell>
          <cell r="N2544">
            <v>0</v>
          </cell>
          <cell r="O2544">
            <v>0</v>
          </cell>
          <cell r="P2544">
            <v>0</v>
          </cell>
          <cell r="Q2544">
            <v>0</v>
          </cell>
          <cell r="R2544">
            <v>0</v>
          </cell>
          <cell r="S2544" t="str">
            <v xml:space="preserve"> </v>
          </cell>
          <cell r="V2544" t="str">
            <v>FC</v>
          </cell>
        </row>
        <row r="2545">
          <cell r="A2545">
            <v>401</v>
          </cell>
          <cell r="B2545">
            <v>2017</v>
          </cell>
          <cell r="C2545">
            <v>8300</v>
          </cell>
          <cell r="D2545">
            <v>3</v>
          </cell>
          <cell r="E2545">
            <v>5</v>
          </cell>
          <cell r="F2545">
            <v>1</v>
          </cell>
          <cell r="G2545">
            <v>6000</v>
          </cell>
          <cell r="H2545">
            <v>6200</v>
          </cell>
          <cell r="I2545">
            <v>622</v>
          </cell>
          <cell r="J2545">
            <v>1</v>
          </cell>
          <cell r="K2545" t="str">
            <v xml:space="preserve">Dependencia:
Nombre:
Domicilio: 
Meta: 
Etapa: </v>
          </cell>
          <cell r="L2545">
            <v>0</v>
          </cell>
          <cell r="M2545">
            <v>0</v>
          </cell>
          <cell r="N2545">
            <v>0</v>
          </cell>
          <cell r="O2545">
            <v>0</v>
          </cell>
          <cell r="P2545">
            <v>0</v>
          </cell>
          <cell r="Q2545">
            <v>0</v>
          </cell>
          <cell r="R2545">
            <v>0</v>
          </cell>
          <cell r="S2545" t="str">
            <v>Obra</v>
          </cell>
          <cell r="V2545" t="str">
            <v>FC</v>
          </cell>
        </row>
        <row r="2546">
          <cell r="A2546">
            <v>402</v>
          </cell>
          <cell r="B2546">
            <v>2017</v>
          </cell>
          <cell r="C2546">
            <v>8300</v>
          </cell>
          <cell r="D2546">
            <v>3</v>
          </cell>
          <cell r="E2546">
            <v>5</v>
          </cell>
          <cell r="F2546">
            <v>1</v>
          </cell>
          <cell r="G2546">
            <v>6000</v>
          </cell>
          <cell r="H2546">
            <v>6200</v>
          </cell>
          <cell r="I2546">
            <v>622</v>
          </cell>
          <cell r="J2546">
            <v>2</v>
          </cell>
          <cell r="K2546" t="str">
            <v>Mejoramiento y/o ampliación</v>
          </cell>
          <cell r="L2546">
            <v>0</v>
          </cell>
          <cell r="M2546">
            <v>0</v>
          </cell>
          <cell r="N2546">
            <v>0</v>
          </cell>
          <cell r="O2546">
            <v>0</v>
          </cell>
          <cell r="P2546">
            <v>0</v>
          </cell>
          <cell r="Q2546">
            <v>0</v>
          </cell>
          <cell r="R2546">
            <v>0</v>
          </cell>
          <cell r="S2546" t="str">
            <v xml:space="preserve"> </v>
          </cell>
          <cell r="V2546" t="str">
            <v>FC</v>
          </cell>
        </row>
        <row r="2547">
          <cell r="A2547">
            <v>403</v>
          </cell>
          <cell r="B2547">
            <v>2017</v>
          </cell>
          <cell r="C2547">
            <v>8300</v>
          </cell>
          <cell r="D2547">
            <v>3</v>
          </cell>
          <cell r="E2547">
            <v>5</v>
          </cell>
          <cell r="F2547">
            <v>1</v>
          </cell>
          <cell r="G2547">
            <v>6000</v>
          </cell>
          <cell r="H2547">
            <v>6200</v>
          </cell>
          <cell r="I2547">
            <v>622</v>
          </cell>
          <cell r="J2547">
            <v>2</v>
          </cell>
          <cell r="K2547" t="str">
            <v xml:space="preserve">Dependencia:
Nombre:
Domicilio: 
Meta: 
Etapa: </v>
          </cell>
          <cell r="L2547">
            <v>0</v>
          </cell>
          <cell r="M2547">
            <v>0</v>
          </cell>
          <cell r="N2547">
            <v>0</v>
          </cell>
          <cell r="O2547">
            <v>0</v>
          </cell>
          <cell r="P2547">
            <v>0</v>
          </cell>
          <cell r="Q2547">
            <v>0</v>
          </cell>
          <cell r="R2547">
            <v>0</v>
          </cell>
          <cell r="S2547" t="str">
            <v>Obra</v>
          </cell>
          <cell r="V2547" t="str">
            <v>FC</v>
          </cell>
        </row>
        <row r="2548">
          <cell r="B2548">
            <v>2017</v>
          </cell>
          <cell r="C2548">
            <v>8300</v>
          </cell>
          <cell r="D2548">
            <v>3</v>
          </cell>
          <cell r="E2548">
            <v>5</v>
          </cell>
          <cell r="F2548">
            <v>2</v>
          </cell>
          <cell r="K2548" t="str">
            <v>Fortalecimiento de la Autoridad Administrativa Especializada del Sistema de Justicia Penal para Adolescentes</v>
          </cell>
          <cell r="L2548">
            <v>210000</v>
          </cell>
          <cell r="M2548">
            <v>0</v>
          </cell>
          <cell r="N2548">
            <v>210000</v>
          </cell>
          <cell r="O2548">
            <v>0</v>
          </cell>
          <cell r="P2548">
            <v>0</v>
          </cell>
          <cell r="Q2548">
            <v>0</v>
          </cell>
          <cell r="R2548">
            <v>210000</v>
          </cell>
        </row>
        <row r="2549">
          <cell r="B2549">
            <v>2017</v>
          </cell>
          <cell r="C2549">
            <v>8300</v>
          </cell>
          <cell r="D2549">
            <v>3</v>
          </cell>
          <cell r="E2549">
            <v>5</v>
          </cell>
          <cell r="F2549">
            <v>2</v>
          </cell>
          <cell r="G2549">
            <v>2000</v>
          </cell>
          <cell r="K2549" t="str">
            <v>MATERIALES Y SUMINISTROS</v>
          </cell>
          <cell r="L2549">
            <v>0</v>
          </cell>
          <cell r="M2549">
            <v>0</v>
          </cell>
          <cell r="N2549">
            <v>0</v>
          </cell>
          <cell r="O2549">
            <v>0</v>
          </cell>
          <cell r="P2549">
            <v>0</v>
          </cell>
          <cell r="Q2549">
            <v>0</v>
          </cell>
          <cell r="R2549">
            <v>0</v>
          </cell>
        </row>
        <row r="2550">
          <cell r="B2550">
            <v>2017</v>
          </cell>
          <cell r="C2550">
            <v>8300</v>
          </cell>
          <cell r="D2550">
            <v>3</v>
          </cell>
          <cell r="E2550">
            <v>5</v>
          </cell>
          <cell r="F2550">
            <v>2</v>
          </cell>
          <cell r="G2550">
            <v>2000</v>
          </cell>
          <cell r="H2550">
            <v>2700</v>
          </cell>
          <cell r="K2550" t="str">
            <v>Vestuario, Blancos, Prendas de Protección y Artículos Deportivos</v>
          </cell>
          <cell r="L2550">
            <v>0</v>
          </cell>
          <cell r="M2550">
            <v>0</v>
          </cell>
          <cell r="N2550">
            <v>0</v>
          </cell>
          <cell r="O2550">
            <v>0</v>
          </cell>
          <cell r="P2550">
            <v>0</v>
          </cell>
          <cell r="Q2550">
            <v>0</v>
          </cell>
          <cell r="R2550">
            <v>0</v>
          </cell>
        </row>
        <row r="2551">
          <cell r="B2551">
            <v>2017</v>
          </cell>
          <cell r="C2551">
            <v>8300</v>
          </cell>
          <cell r="D2551">
            <v>3</v>
          </cell>
          <cell r="E2551">
            <v>5</v>
          </cell>
          <cell r="F2551">
            <v>2</v>
          </cell>
          <cell r="G2551">
            <v>2000</v>
          </cell>
          <cell r="H2551">
            <v>2700</v>
          </cell>
          <cell r="I2551">
            <v>271</v>
          </cell>
          <cell r="K2551" t="str">
            <v>Vestuario y uniformes</v>
          </cell>
          <cell r="L2551">
            <v>0</v>
          </cell>
          <cell r="M2551">
            <v>0</v>
          </cell>
          <cell r="N2551">
            <v>0</v>
          </cell>
          <cell r="O2551">
            <v>0</v>
          </cell>
          <cell r="P2551">
            <v>0</v>
          </cell>
          <cell r="Q2551">
            <v>0</v>
          </cell>
          <cell r="R2551">
            <v>0</v>
          </cell>
        </row>
        <row r="2552">
          <cell r="B2552">
            <v>2017</v>
          </cell>
          <cell r="C2552">
            <v>8300</v>
          </cell>
          <cell r="D2552">
            <v>3</v>
          </cell>
          <cell r="E2552">
            <v>5</v>
          </cell>
          <cell r="F2552">
            <v>2</v>
          </cell>
          <cell r="G2552">
            <v>2000</v>
          </cell>
          <cell r="H2552">
            <v>2700</v>
          </cell>
          <cell r="I2552">
            <v>271</v>
          </cell>
          <cell r="J2552">
            <v>1</v>
          </cell>
          <cell r="K2552" t="str">
            <v>Vestuario y uniformes</v>
          </cell>
          <cell r="L2552">
            <v>0</v>
          </cell>
          <cell r="M2552">
            <v>0</v>
          </cell>
          <cell r="N2552">
            <v>0</v>
          </cell>
          <cell r="O2552">
            <v>0</v>
          </cell>
          <cell r="P2552">
            <v>0</v>
          </cell>
          <cell r="Q2552">
            <v>0</v>
          </cell>
          <cell r="R2552">
            <v>0</v>
          </cell>
          <cell r="S2552" t="str">
            <v>Par
Pieza</v>
          </cell>
          <cell r="V2552" t="str">
            <v>FC</v>
          </cell>
        </row>
        <row r="2553">
          <cell r="B2553">
            <v>2017</v>
          </cell>
          <cell r="C2553">
            <v>8300</v>
          </cell>
          <cell r="D2553">
            <v>3</v>
          </cell>
          <cell r="E2553">
            <v>5</v>
          </cell>
          <cell r="F2553">
            <v>2</v>
          </cell>
          <cell r="G2553">
            <v>2000</v>
          </cell>
          <cell r="H2553">
            <v>2700</v>
          </cell>
          <cell r="I2553">
            <v>273</v>
          </cell>
          <cell r="K2553" t="str">
            <v>Artículos deportivos</v>
          </cell>
          <cell r="L2553">
            <v>0</v>
          </cell>
          <cell r="M2553">
            <v>0</v>
          </cell>
          <cell r="N2553">
            <v>0</v>
          </cell>
          <cell r="O2553">
            <v>0</v>
          </cell>
          <cell r="P2553">
            <v>0</v>
          </cell>
          <cell r="Q2553">
            <v>0</v>
          </cell>
          <cell r="R2553">
            <v>0</v>
          </cell>
        </row>
        <row r="2554">
          <cell r="B2554">
            <v>2017</v>
          </cell>
          <cell r="C2554">
            <v>8300</v>
          </cell>
          <cell r="D2554">
            <v>3</v>
          </cell>
          <cell r="E2554">
            <v>5</v>
          </cell>
          <cell r="F2554">
            <v>2</v>
          </cell>
          <cell r="G2554">
            <v>2000</v>
          </cell>
          <cell r="H2554">
            <v>2700</v>
          </cell>
          <cell r="I2554">
            <v>273</v>
          </cell>
          <cell r="J2554">
            <v>1</v>
          </cell>
          <cell r="K2554" t="str">
            <v xml:space="preserve"> Artículos deportivos</v>
          </cell>
          <cell r="L2554">
            <v>0</v>
          </cell>
          <cell r="M2554">
            <v>0</v>
          </cell>
          <cell r="N2554">
            <v>0</v>
          </cell>
          <cell r="O2554">
            <v>0</v>
          </cell>
          <cell r="P2554">
            <v>0</v>
          </cell>
          <cell r="Q2554">
            <v>0</v>
          </cell>
          <cell r="R2554">
            <v>0</v>
          </cell>
          <cell r="S2554" t="str">
            <v>Pieza</v>
          </cell>
          <cell r="V2554" t="str">
            <v>AE</v>
          </cell>
        </row>
        <row r="2555">
          <cell r="B2555">
            <v>2017</v>
          </cell>
          <cell r="C2555">
            <v>8300</v>
          </cell>
          <cell r="D2555">
            <v>3</v>
          </cell>
          <cell r="E2555">
            <v>5</v>
          </cell>
          <cell r="F2555">
            <v>2</v>
          </cell>
          <cell r="G2555">
            <v>2000</v>
          </cell>
          <cell r="H2555">
            <v>2700</v>
          </cell>
          <cell r="I2555">
            <v>275</v>
          </cell>
          <cell r="K2555" t="str">
            <v>Blancos y otros productos textiles, excepto prendas de vestir</v>
          </cell>
          <cell r="L2555">
            <v>0</v>
          </cell>
          <cell r="M2555">
            <v>0</v>
          </cell>
          <cell r="N2555">
            <v>0</v>
          </cell>
          <cell r="O2555">
            <v>0</v>
          </cell>
          <cell r="P2555">
            <v>0</v>
          </cell>
          <cell r="Q2555">
            <v>0</v>
          </cell>
          <cell r="R2555">
            <v>0</v>
          </cell>
        </row>
        <row r="2556">
          <cell r="B2556">
            <v>2017</v>
          </cell>
          <cell r="C2556">
            <v>8300</v>
          </cell>
          <cell r="D2556">
            <v>3</v>
          </cell>
          <cell r="E2556">
            <v>5</v>
          </cell>
          <cell r="F2556">
            <v>2</v>
          </cell>
          <cell r="G2556">
            <v>2000</v>
          </cell>
          <cell r="H2556">
            <v>2700</v>
          </cell>
          <cell r="I2556">
            <v>275</v>
          </cell>
          <cell r="J2556">
            <v>1</v>
          </cell>
          <cell r="K2556" t="str">
            <v>Blancos</v>
          </cell>
          <cell r="L2556">
            <v>0</v>
          </cell>
          <cell r="M2556">
            <v>0</v>
          </cell>
          <cell r="N2556">
            <v>0</v>
          </cell>
          <cell r="O2556">
            <v>0</v>
          </cell>
          <cell r="P2556">
            <v>0</v>
          </cell>
          <cell r="Q2556">
            <v>0</v>
          </cell>
          <cell r="R2556">
            <v>0</v>
          </cell>
          <cell r="S2556" t="str">
            <v xml:space="preserve">Pieza
Juego
</v>
          </cell>
          <cell r="V2556" t="str">
            <v>FC</v>
          </cell>
        </row>
        <row r="2557">
          <cell r="B2557">
            <v>2017</v>
          </cell>
          <cell r="C2557">
            <v>8300</v>
          </cell>
          <cell r="D2557">
            <v>3</v>
          </cell>
          <cell r="E2557">
            <v>5</v>
          </cell>
          <cell r="F2557">
            <v>2</v>
          </cell>
          <cell r="G2557">
            <v>2000</v>
          </cell>
          <cell r="H2557">
            <v>2900</v>
          </cell>
          <cell r="K2557" t="str">
            <v>Herramientas, Refacciones y Accesorios Menores</v>
          </cell>
          <cell r="L2557">
            <v>0</v>
          </cell>
          <cell r="M2557">
            <v>0</v>
          </cell>
          <cell r="N2557">
            <v>0</v>
          </cell>
          <cell r="O2557">
            <v>0</v>
          </cell>
          <cell r="P2557">
            <v>0</v>
          </cell>
          <cell r="Q2557">
            <v>0</v>
          </cell>
          <cell r="R2557">
            <v>0</v>
          </cell>
        </row>
        <row r="2558">
          <cell r="B2558">
            <v>2017</v>
          </cell>
          <cell r="C2558">
            <v>8300</v>
          </cell>
          <cell r="D2558">
            <v>3</v>
          </cell>
          <cell r="E2558">
            <v>5</v>
          </cell>
          <cell r="F2558">
            <v>2</v>
          </cell>
          <cell r="G2558">
            <v>2000</v>
          </cell>
          <cell r="H2558">
            <v>2900</v>
          </cell>
          <cell r="I2558">
            <v>291</v>
          </cell>
          <cell r="K2558" t="str">
            <v>Herramientas menores</v>
          </cell>
          <cell r="L2558">
            <v>0</v>
          </cell>
          <cell r="M2558">
            <v>0</v>
          </cell>
          <cell r="N2558">
            <v>0</v>
          </cell>
          <cell r="O2558">
            <v>0</v>
          </cell>
          <cell r="P2558">
            <v>0</v>
          </cell>
          <cell r="Q2558">
            <v>0</v>
          </cell>
          <cell r="R2558">
            <v>0</v>
          </cell>
        </row>
        <row r="2559">
          <cell r="B2559">
            <v>2017</v>
          </cell>
          <cell r="C2559">
            <v>8300</v>
          </cell>
          <cell r="D2559">
            <v>3</v>
          </cell>
          <cell r="E2559">
            <v>5</v>
          </cell>
          <cell r="F2559">
            <v>2</v>
          </cell>
          <cell r="G2559">
            <v>2000</v>
          </cell>
          <cell r="H2559">
            <v>2900</v>
          </cell>
          <cell r="I2559">
            <v>291</v>
          </cell>
          <cell r="J2559">
            <v>1</v>
          </cell>
          <cell r="K2559" t="str">
            <v>Herramientas menores</v>
          </cell>
          <cell r="L2559">
            <v>0</v>
          </cell>
          <cell r="M2559">
            <v>0</v>
          </cell>
          <cell r="N2559">
            <v>0</v>
          </cell>
          <cell r="O2559">
            <v>0</v>
          </cell>
          <cell r="P2559">
            <v>0</v>
          </cell>
          <cell r="Q2559">
            <v>0</v>
          </cell>
          <cell r="R2559">
            <v>0</v>
          </cell>
          <cell r="S2559" t="str">
            <v>Pieza</v>
          </cell>
          <cell r="V2559" t="str">
            <v>AE</v>
          </cell>
        </row>
        <row r="2560">
          <cell r="B2560">
            <v>2017</v>
          </cell>
          <cell r="C2560">
            <v>8300</v>
          </cell>
          <cell r="D2560">
            <v>3</v>
          </cell>
          <cell r="E2560">
            <v>5</v>
          </cell>
          <cell r="F2560">
            <v>2</v>
          </cell>
          <cell r="G2560">
            <v>2000</v>
          </cell>
          <cell r="H2560">
            <v>2900</v>
          </cell>
          <cell r="I2560">
            <v>292</v>
          </cell>
          <cell r="K2560" t="str">
            <v>Refacciones y accesorios menores de edificios</v>
          </cell>
          <cell r="L2560">
            <v>0</v>
          </cell>
          <cell r="M2560">
            <v>0</v>
          </cell>
          <cell r="N2560">
            <v>0</v>
          </cell>
          <cell r="O2560">
            <v>0</v>
          </cell>
          <cell r="P2560">
            <v>0</v>
          </cell>
          <cell r="Q2560">
            <v>0</v>
          </cell>
          <cell r="R2560">
            <v>0</v>
          </cell>
        </row>
        <row r="2561">
          <cell r="B2561">
            <v>2017</v>
          </cell>
          <cell r="C2561">
            <v>8300</v>
          </cell>
          <cell r="D2561">
            <v>3</v>
          </cell>
          <cell r="E2561">
            <v>5</v>
          </cell>
          <cell r="F2561">
            <v>2</v>
          </cell>
          <cell r="G2561">
            <v>2000</v>
          </cell>
          <cell r="H2561">
            <v>2900</v>
          </cell>
          <cell r="I2561">
            <v>292</v>
          </cell>
          <cell r="J2561">
            <v>1</v>
          </cell>
          <cell r="K2561" t="str">
            <v>Refacciones y accesorios menores de edificios</v>
          </cell>
          <cell r="L2561">
            <v>0</v>
          </cell>
          <cell r="M2561">
            <v>0</v>
          </cell>
          <cell r="N2561">
            <v>0</v>
          </cell>
          <cell r="O2561">
            <v>0</v>
          </cell>
          <cell r="P2561">
            <v>0</v>
          </cell>
          <cell r="Q2561">
            <v>0</v>
          </cell>
          <cell r="R2561">
            <v>0</v>
          </cell>
          <cell r="S2561" t="str">
            <v>Pieza</v>
          </cell>
          <cell r="V2561" t="str">
            <v>AE</v>
          </cell>
        </row>
        <row r="2562">
          <cell r="B2562">
            <v>2017</v>
          </cell>
          <cell r="C2562">
            <v>8300</v>
          </cell>
          <cell r="D2562">
            <v>3</v>
          </cell>
          <cell r="E2562">
            <v>5</v>
          </cell>
          <cell r="F2562">
            <v>2</v>
          </cell>
          <cell r="G2562">
            <v>3000</v>
          </cell>
          <cell r="K2562" t="str">
            <v>SERVICIOS GENERALES</v>
          </cell>
          <cell r="L2562">
            <v>0</v>
          </cell>
          <cell r="M2562">
            <v>0</v>
          </cell>
          <cell r="N2562">
            <v>0</v>
          </cell>
          <cell r="O2562">
            <v>0</v>
          </cell>
          <cell r="P2562">
            <v>0</v>
          </cell>
          <cell r="Q2562">
            <v>0</v>
          </cell>
          <cell r="R2562">
            <v>0</v>
          </cell>
        </row>
        <row r="2563">
          <cell r="B2563">
            <v>2017</v>
          </cell>
          <cell r="C2563">
            <v>8300</v>
          </cell>
          <cell r="D2563">
            <v>3</v>
          </cell>
          <cell r="E2563">
            <v>5</v>
          </cell>
          <cell r="F2563">
            <v>2</v>
          </cell>
          <cell r="G2563">
            <v>3000</v>
          </cell>
          <cell r="H2563">
            <v>3100</v>
          </cell>
          <cell r="K2563" t="str">
            <v>Servicios básicos</v>
          </cell>
          <cell r="L2563">
            <v>0</v>
          </cell>
          <cell r="M2563">
            <v>0</v>
          </cell>
          <cell r="N2563">
            <v>0</v>
          </cell>
          <cell r="O2563">
            <v>0</v>
          </cell>
          <cell r="P2563">
            <v>0</v>
          </cell>
          <cell r="Q2563">
            <v>0</v>
          </cell>
          <cell r="R2563">
            <v>0</v>
          </cell>
        </row>
        <row r="2564">
          <cell r="B2564">
            <v>2017</v>
          </cell>
          <cell r="C2564">
            <v>8300</v>
          </cell>
          <cell r="D2564">
            <v>3</v>
          </cell>
          <cell r="E2564">
            <v>5</v>
          </cell>
          <cell r="F2564">
            <v>2</v>
          </cell>
          <cell r="G2564">
            <v>3000</v>
          </cell>
          <cell r="H2564">
            <v>3100</v>
          </cell>
          <cell r="I2564">
            <v>316</v>
          </cell>
          <cell r="K2564" t="str">
            <v>Servicios de telecomunicaciones y satélites</v>
          </cell>
          <cell r="L2564">
            <v>0</v>
          </cell>
          <cell r="M2564">
            <v>0</v>
          </cell>
          <cell r="N2564">
            <v>0</v>
          </cell>
          <cell r="O2564">
            <v>0</v>
          </cell>
          <cell r="P2564">
            <v>0</v>
          </cell>
          <cell r="Q2564">
            <v>0</v>
          </cell>
          <cell r="R2564">
            <v>0</v>
          </cell>
        </row>
        <row r="2565">
          <cell r="B2565">
            <v>2017</v>
          </cell>
          <cell r="C2565">
            <v>8300</v>
          </cell>
          <cell r="D2565">
            <v>3</v>
          </cell>
          <cell r="E2565">
            <v>5</v>
          </cell>
          <cell r="F2565">
            <v>2</v>
          </cell>
          <cell r="G2565">
            <v>3000</v>
          </cell>
          <cell r="H2565">
            <v>3100</v>
          </cell>
          <cell r="I2565">
            <v>316</v>
          </cell>
          <cell r="J2565">
            <v>1</v>
          </cell>
          <cell r="K2565" t="str">
            <v xml:space="preserve">Red de telecomunicaciones </v>
          </cell>
          <cell r="L2565">
            <v>0</v>
          </cell>
          <cell r="M2565">
            <v>0</v>
          </cell>
          <cell r="N2565">
            <v>0</v>
          </cell>
          <cell r="O2565">
            <v>0</v>
          </cell>
          <cell r="P2565">
            <v>0</v>
          </cell>
          <cell r="Q2565">
            <v>0</v>
          </cell>
          <cell r="R2565">
            <v>0</v>
          </cell>
          <cell r="S2565" t="str">
            <v>Servicio</v>
          </cell>
          <cell r="V2565" t="str">
            <v>AE</v>
          </cell>
        </row>
        <row r="2566">
          <cell r="B2566">
            <v>2017</v>
          </cell>
          <cell r="C2566">
            <v>8300</v>
          </cell>
          <cell r="D2566">
            <v>3</v>
          </cell>
          <cell r="E2566">
            <v>5</v>
          </cell>
          <cell r="F2566">
            <v>2</v>
          </cell>
          <cell r="G2566">
            <v>3000</v>
          </cell>
          <cell r="H2566">
            <v>3100</v>
          </cell>
          <cell r="I2566">
            <v>317</v>
          </cell>
          <cell r="K2566" t="str">
            <v>Servicios de acceso de Internet, redes y procesamiento de información</v>
          </cell>
          <cell r="L2566">
            <v>0</v>
          </cell>
          <cell r="M2566">
            <v>0</v>
          </cell>
          <cell r="N2566">
            <v>0</v>
          </cell>
          <cell r="O2566">
            <v>0</v>
          </cell>
          <cell r="P2566">
            <v>0</v>
          </cell>
          <cell r="Q2566">
            <v>0</v>
          </cell>
          <cell r="R2566">
            <v>0</v>
          </cell>
        </row>
        <row r="2567">
          <cell r="B2567">
            <v>2017</v>
          </cell>
          <cell r="C2567">
            <v>8300</v>
          </cell>
          <cell r="D2567">
            <v>3</v>
          </cell>
          <cell r="E2567">
            <v>5</v>
          </cell>
          <cell r="F2567">
            <v>2</v>
          </cell>
          <cell r="G2567">
            <v>3000</v>
          </cell>
          <cell r="H2567">
            <v>3100</v>
          </cell>
          <cell r="I2567">
            <v>317</v>
          </cell>
          <cell r="J2567">
            <v>1</v>
          </cell>
          <cell r="K2567" t="str">
            <v>Servicios de conducción de señales analógicas y digitales</v>
          </cell>
          <cell r="L2567">
            <v>0</v>
          </cell>
          <cell r="M2567">
            <v>0</v>
          </cell>
          <cell r="N2567">
            <v>0</v>
          </cell>
          <cell r="O2567">
            <v>0</v>
          </cell>
          <cell r="P2567">
            <v>0</v>
          </cell>
          <cell r="Q2567">
            <v>0</v>
          </cell>
          <cell r="R2567">
            <v>0</v>
          </cell>
          <cell r="S2567" t="str">
            <v>Servicio</v>
          </cell>
          <cell r="V2567" t="str">
            <v>AE</v>
          </cell>
        </row>
        <row r="2568">
          <cell r="B2568">
            <v>2017</v>
          </cell>
          <cell r="C2568">
            <v>8300</v>
          </cell>
          <cell r="D2568">
            <v>3</v>
          </cell>
          <cell r="E2568">
            <v>5</v>
          </cell>
          <cell r="F2568">
            <v>2</v>
          </cell>
          <cell r="G2568">
            <v>3000</v>
          </cell>
          <cell r="H2568">
            <v>3300</v>
          </cell>
          <cell r="K2568" t="str">
            <v>Servicios Profesionales, Científicos, Técnicos y Otros Servicios</v>
          </cell>
          <cell r="L2568">
            <v>0</v>
          </cell>
          <cell r="M2568">
            <v>0</v>
          </cell>
          <cell r="N2568">
            <v>0</v>
          </cell>
          <cell r="O2568">
            <v>0</v>
          </cell>
          <cell r="P2568">
            <v>0</v>
          </cell>
          <cell r="Q2568">
            <v>0</v>
          </cell>
          <cell r="R2568">
            <v>0</v>
          </cell>
        </row>
        <row r="2569">
          <cell r="B2569">
            <v>2017</v>
          </cell>
          <cell r="C2569">
            <v>8300</v>
          </cell>
          <cell r="D2569">
            <v>3</v>
          </cell>
          <cell r="E2569">
            <v>5</v>
          </cell>
          <cell r="F2569">
            <v>2</v>
          </cell>
          <cell r="G2569">
            <v>3000</v>
          </cell>
          <cell r="H2569">
            <v>3300</v>
          </cell>
          <cell r="I2569">
            <v>333</v>
          </cell>
          <cell r="K2569" t="str">
            <v>Servicios de consultoría administrativa, procesos, técnica y en tecnologías de la información</v>
          </cell>
          <cell r="L2569">
            <v>0</v>
          </cell>
          <cell r="M2569">
            <v>0</v>
          </cell>
          <cell r="N2569">
            <v>0</v>
          </cell>
          <cell r="O2569">
            <v>0</v>
          </cell>
          <cell r="P2569">
            <v>0</v>
          </cell>
          <cell r="Q2569">
            <v>0</v>
          </cell>
          <cell r="R2569">
            <v>0</v>
          </cell>
        </row>
        <row r="2570">
          <cell r="B2570">
            <v>2017</v>
          </cell>
          <cell r="C2570">
            <v>8300</v>
          </cell>
          <cell r="D2570">
            <v>3</v>
          </cell>
          <cell r="E2570">
            <v>5</v>
          </cell>
          <cell r="F2570">
            <v>2</v>
          </cell>
          <cell r="G2570">
            <v>3000</v>
          </cell>
          <cell r="H2570">
            <v>3300</v>
          </cell>
          <cell r="I2570">
            <v>333</v>
          </cell>
          <cell r="J2570">
            <v>1</v>
          </cell>
          <cell r="K2570" t="str">
            <v>Servicios de informática</v>
          </cell>
          <cell r="L2570">
            <v>0</v>
          </cell>
          <cell r="M2570">
            <v>0</v>
          </cell>
          <cell r="N2570">
            <v>0</v>
          </cell>
          <cell r="O2570">
            <v>0</v>
          </cell>
          <cell r="P2570">
            <v>0</v>
          </cell>
          <cell r="Q2570">
            <v>0</v>
          </cell>
          <cell r="R2570">
            <v>0</v>
          </cell>
          <cell r="S2570" t="str">
            <v>Servicio</v>
          </cell>
          <cell r="V2570" t="str">
            <v>AE</v>
          </cell>
        </row>
        <row r="2571">
          <cell r="B2571">
            <v>2017</v>
          </cell>
          <cell r="C2571">
            <v>8300</v>
          </cell>
          <cell r="D2571">
            <v>3</v>
          </cell>
          <cell r="E2571">
            <v>5</v>
          </cell>
          <cell r="F2571">
            <v>2</v>
          </cell>
          <cell r="G2571">
            <v>5000</v>
          </cell>
          <cell r="K2571" t="str">
            <v>BIENES MUEBLES, INMUEBLES E INTANGIBLES</v>
          </cell>
          <cell r="L2571">
            <v>210000</v>
          </cell>
          <cell r="M2571">
            <v>0</v>
          </cell>
          <cell r="N2571">
            <v>210000</v>
          </cell>
          <cell r="O2571">
            <v>0</v>
          </cell>
          <cell r="P2571">
            <v>0</v>
          </cell>
          <cell r="Q2571">
            <v>0</v>
          </cell>
          <cell r="R2571">
            <v>210000</v>
          </cell>
        </row>
        <row r="2572">
          <cell r="B2572">
            <v>2017</v>
          </cell>
          <cell r="C2572">
            <v>8300</v>
          </cell>
          <cell r="D2572">
            <v>3</v>
          </cell>
          <cell r="E2572">
            <v>5</v>
          </cell>
          <cell r="F2572">
            <v>2</v>
          </cell>
          <cell r="G2572">
            <v>5000</v>
          </cell>
          <cell r="H2572">
            <v>5100</v>
          </cell>
          <cell r="K2572" t="str">
            <v>Mobiliario y Equipo de Administración</v>
          </cell>
          <cell r="L2572">
            <v>0</v>
          </cell>
          <cell r="M2572">
            <v>0</v>
          </cell>
          <cell r="N2572">
            <v>0</v>
          </cell>
          <cell r="O2572">
            <v>0</v>
          </cell>
          <cell r="P2572">
            <v>0</v>
          </cell>
          <cell r="Q2572">
            <v>0</v>
          </cell>
          <cell r="R2572">
            <v>0</v>
          </cell>
        </row>
        <row r="2573">
          <cell r="B2573">
            <v>2017</v>
          </cell>
          <cell r="C2573">
            <v>8300</v>
          </cell>
          <cell r="D2573">
            <v>3</v>
          </cell>
          <cell r="E2573">
            <v>5</v>
          </cell>
          <cell r="F2573">
            <v>2</v>
          </cell>
          <cell r="G2573">
            <v>5000</v>
          </cell>
          <cell r="H2573">
            <v>5100</v>
          </cell>
          <cell r="I2573">
            <v>511</v>
          </cell>
          <cell r="K2573" t="str">
            <v>Muebles de oficina y estantería</v>
          </cell>
          <cell r="L2573">
            <v>0</v>
          </cell>
          <cell r="M2573">
            <v>0</v>
          </cell>
          <cell r="N2573">
            <v>0</v>
          </cell>
          <cell r="O2573">
            <v>0</v>
          </cell>
          <cell r="P2573">
            <v>0</v>
          </cell>
          <cell r="Q2573">
            <v>0</v>
          </cell>
          <cell r="R2573">
            <v>0</v>
          </cell>
        </row>
        <row r="2574">
          <cell r="B2574">
            <v>2017</v>
          </cell>
          <cell r="C2574">
            <v>8300</v>
          </cell>
          <cell r="D2574">
            <v>3</v>
          </cell>
          <cell r="E2574">
            <v>5</v>
          </cell>
          <cell r="F2574">
            <v>2</v>
          </cell>
          <cell r="G2574">
            <v>5000</v>
          </cell>
          <cell r="H2574">
            <v>5100</v>
          </cell>
          <cell r="I2574">
            <v>511</v>
          </cell>
          <cell r="J2574">
            <v>1</v>
          </cell>
          <cell r="K2574" t="str">
            <v xml:space="preserve">Anaquel </v>
          </cell>
          <cell r="L2574">
            <v>0</v>
          </cell>
          <cell r="M2574">
            <v>0</v>
          </cell>
          <cell r="N2574">
            <v>0</v>
          </cell>
          <cell r="O2574">
            <v>0</v>
          </cell>
          <cell r="P2574">
            <v>0</v>
          </cell>
          <cell r="Q2574">
            <v>0</v>
          </cell>
          <cell r="R2574">
            <v>0</v>
          </cell>
          <cell r="S2574" t="str">
            <v>Pieza</v>
          </cell>
          <cell r="V2574" t="str">
            <v>FC</v>
          </cell>
        </row>
        <row r="2575">
          <cell r="B2575">
            <v>2017</v>
          </cell>
          <cell r="C2575">
            <v>8300</v>
          </cell>
          <cell r="D2575">
            <v>3</v>
          </cell>
          <cell r="E2575">
            <v>5</v>
          </cell>
          <cell r="F2575">
            <v>2</v>
          </cell>
          <cell r="G2575">
            <v>5000</v>
          </cell>
          <cell r="H2575">
            <v>5100</v>
          </cell>
          <cell r="I2575">
            <v>511</v>
          </cell>
          <cell r="J2575">
            <v>2</v>
          </cell>
          <cell r="K2575" t="str">
            <v xml:space="preserve">Archivero </v>
          </cell>
          <cell r="L2575">
            <v>0</v>
          </cell>
          <cell r="M2575">
            <v>0</v>
          </cell>
          <cell r="N2575">
            <v>0</v>
          </cell>
          <cell r="O2575">
            <v>0</v>
          </cell>
          <cell r="P2575">
            <v>0</v>
          </cell>
          <cell r="Q2575">
            <v>0</v>
          </cell>
          <cell r="R2575">
            <v>0</v>
          </cell>
          <cell r="S2575" t="str">
            <v>Pieza</v>
          </cell>
          <cell r="V2575" t="str">
            <v>FC</v>
          </cell>
        </row>
        <row r="2576">
          <cell r="B2576">
            <v>2017</v>
          </cell>
          <cell r="C2576">
            <v>8300</v>
          </cell>
          <cell r="D2576">
            <v>3</v>
          </cell>
          <cell r="E2576">
            <v>5</v>
          </cell>
          <cell r="F2576">
            <v>2</v>
          </cell>
          <cell r="G2576">
            <v>5000</v>
          </cell>
          <cell r="H2576">
            <v>5100</v>
          </cell>
          <cell r="I2576">
            <v>511</v>
          </cell>
          <cell r="J2576">
            <v>3</v>
          </cell>
          <cell r="K2576" t="str">
            <v xml:space="preserve">Banca </v>
          </cell>
          <cell r="L2576">
            <v>0</v>
          </cell>
          <cell r="M2576">
            <v>0</v>
          </cell>
          <cell r="N2576">
            <v>0</v>
          </cell>
          <cell r="O2576">
            <v>0</v>
          </cell>
          <cell r="P2576">
            <v>0</v>
          </cell>
          <cell r="Q2576">
            <v>0</v>
          </cell>
          <cell r="R2576">
            <v>0</v>
          </cell>
          <cell r="S2576" t="str">
            <v>Pieza</v>
          </cell>
          <cell r="V2576" t="str">
            <v>FC</v>
          </cell>
        </row>
        <row r="2577">
          <cell r="B2577">
            <v>2017</v>
          </cell>
          <cell r="C2577">
            <v>8300</v>
          </cell>
          <cell r="D2577">
            <v>3</v>
          </cell>
          <cell r="E2577">
            <v>5</v>
          </cell>
          <cell r="F2577">
            <v>2</v>
          </cell>
          <cell r="G2577">
            <v>5000</v>
          </cell>
          <cell r="H2577">
            <v>5100</v>
          </cell>
          <cell r="I2577">
            <v>511</v>
          </cell>
          <cell r="J2577">
            <v>4</v>
          </cell>
          <cell r="K2577" t="str">
            <v xml:space="preserve">Banco </v>
          </cell>
          <cell r="L2577">
            <v>0</v>
          </cell>
          <cell r="M2577">
            <v>0</v>
          </cell>
          <cell r="N2577">
            <v>0</v>
          </cell>
          <cell r="O2577">
            <v>0</v>
          </cell>
          <cell r="P2577">
            <v>0</v>
          </cell>
          <cell r="Q2577">
            <v>0</v>
          </cell>
          <cell r="R2577">
            <v>0</v>
          </cell>
          <cell r="S2577" t="str">
            <v>Pieza</v>
          </cell>
          <cell r="V2577" t="str">
            <v>FC</v>
          </cell>
        </row>
        <row r="2578">
          <cell r="B2578">
            <v>2017</v>
          </cell>
          <cell r="C2578">
            <v>8300</v>
          </cell>
          <cell r="D2578">
            <v>3</v>
          </cell>
          <cell r="E2578">
            <v>5</v>
          </cell>
          <cell r="F2578">
            <v>2</v>
          </cell>
          <cell r="G2578">
            <v>5000</v>
          </cell>
          <cell r="H2578">
            <v>5100</v>
          </cell>
          <cell r="I2578">
            <v>511</v>
          </cell>
          <cell r="J2578">
            <v>5</v>
          </cell>
          <cell r="K2578" t="str">
            <v xml:space="preserve">Butaca </v>
          </cell>
          <cell r="L2578">
            <v>0</v>
          </cell>
          <cell r="M2578">
            <v>0</v>
          </cell>
          <cell r="N2578">
            <v>0</v>
          </cell>
          <cell r="O2578">
            <v>0</v>
          </cell>
          <cell r="P2578">
            <v>0</v>
          </cell>
          <cell r="Q2578">
            <v>0</v>
          </cell>
          <cell r="R2578">
            <v>0</v>
          </cell>
          <cell r="S2578" t="str">
            <v>Pieza</v>
          </cell>
          <cell r="V2578" t="str">
            <v>FC</v>
          </cell>
        </row>
        <row r="2579">
          <cell r="B2579">
            <v>2017</v>
          </cell>
          <cell r="C2579">
            <v>8300</v>
          </cell>
          <cell r="D2579">
            <v>3</v>
          </cell>
          <cell r="E2579">
            <v>5</v>
          </cell>
          <cell r="F2579">
            <v>2</v>
          </cell>
          <cell r="G2579">
            <v>5000</v>
          </cell>
          <cell r="H2579">
            <v>5100</v>
          </cell>
          <cell r="I2579">
            <v>511</v>
          </cell>
          <cell r="J2579">
            <v>6</v>
          </cell>
          <cell r="K2579" t="str">
            <v xml:space="preserve">Cajonera </v>
          </cell>
          <cell r="L2579">
            <v>0</v>
          </cell>
          <cell r="M2579">
            <v>0</v>
          </cell>
          <cell r="N2579">
            <v>0</v>
          </cell>
          <cell r="O2579">
            <v>0</v>
          </cell>
          <cell r="P2579">
            <v>0</v>
          </cell>
          <cell r="Q2579">
            <v>0</v>
          </cell>
          <cell r="R2579">
            <v>0</v>
          </cell>
          <cell r="S2579" t="str">
            <v>Pieza</v>
          </cell>
          <cell r="V2579" t="str">
            <v>FC</v>
          </cell>
        </row>
        <row r="2580">
          <cell r="B2580">
            <v>2017</v>
          </cell>
          <cell r="C2580">
            <v>8300</v>
          </cell>
          <cell r="D2580">
            <v>3</v>
          </cell>
          <cell r="E2580">
            <v>5</v>
          </cell>
          <cell r="F2580">
            <v>2</v>
          </cell>
          <cell r="G2580">
            <v>5000</v>
          </cell>
          <cell r="H2580">
            <v>5100</v>
          </cell>
          <cell r="I2580">
            <v>511</v>
          </cell>
          <cell r="J2580">
            <v>7</v>
          </cell>
          <cell r="K2580" t="str">
            <v xml:space="preserve">Credenza </v>
          </cell>
          <cell r="L2580">
            <v>0</v>
          </cell>
          <cell r="M2580">
            <v>0</v>
          </cell>
          <cell r="N2580">
            <v>0</v>
          </cell>
          <cell r="O2580">
            <v>0</v>
          </cell>
          <cell r="P2580">
            <v>0</v>
          </cell>
          <cell r="Q2580">
            <v>0</v>
          </cell>
          <cell r="R2580">
            <v>0</v>
          </cell>
          <cell r="S2580" t="str">
            <v>Pieza</v>
          </cell>
          <cell r="V2580" t="str">
            <v>FC</v>
          </cell>
        </row>
        <row r="2581">
          <cell r="B2581">
            <v>2017</v>
          </cell>
          <cell r="C2581">
            <v>8300</v>
          </cell>
          <cell r="D2581">
            <v>3</v>
          </cell>
          <cell r="E2581">
            <v>5</v>
          </cell>
          <cell r="F2581">
            <v>2</v>
          </cell>
          <cell r="G2581">
            <v>5000</v>
          </cell>
          <cell r="H2581">
            <v>5100</v>
          </cell>
          <cell r="I2581">
            <v>511</v>
          </cell>
          <cell r="J2581">
            <v>8</v>
          </cell>
          <cell r="K2581" t="str">
            <v xml:space="preserve">Escritorio </v>
          </cell>
          <cell r="L2581">
            <v>0</v>
          </cell>
          <cell r="M2581">
            <v>0</v>
          </cell>
          <cell r="N2581">
            <v>0</v>
          </cell>
          <cell r="O2581">
            <v>0</v>
          </cell>
          <cell r="P2581">
            <v>0</v>
          </cell>
          <cell r="Q2581">
            <v>0</v>
          </cell>
          <cell r="R2581">
            <v>0</v>
          </cell>
          <cell r="S2581" t="str">
            <v>Pieza</v>
          </cell>
          <cell r="V2581" t="str">
            <v>FC</v>
          </cell>
        </row>
        <row r="2582">
          <cell r="B2582">
            <v>2017</v>
          </cell>
          <cell r="C2582">
            <v>8300</v>
          </cell>
          <cell r="D2582">
            <v>3</v>
          </cell>
          <cell r="E2582">
            <v>5</v>
          </cell>
          <cell r="F2582">
            <v>2</v>
          </cell>
          <cell r="G2582">
            <v>5000</v>
          </cell>
          <cell r="H2582">
            <v>5100</v>
          </cell>
          <cell r="I2582">
            <v>511</v>
          </cell>
          <cell r="J2582">
            <v>9</v>
          </cell>
          <cell r="K2582" t="str">
            <v>Escritorio Ejecutivo</v>
          </cell>
          <cell r="L2582">
            <v>0</v>
          </cell>
          <cell r="M2582">
            <v>0</v>
          </cell>
          <cell r="N2582">
            <v>0</v>
          </cell>
          <cell r="O2582">
            <v>0</v>
          </cell>
          <cell r="P2582">
            <v>0</v>
          </cell>
          <cell r="Q2582">
            <v>0</v>
          </cell>
          <cell r="R2582">
            <v>0</v>
          </cell>
          <cell r="S2582" t="str">
            <v>Pieza</v>
          </cell>
          <cell r="V2582" t="str">
            <v>FC</v>
          </cell>
        </row>
        <row r="2583">
          <cell r="B2583">
            <v>2017</v>
          </cell>
          <cell r="C2583">
            <v>8300</v>
          </cell>
          <cell r="D2583">
            <v>3</v>
          </cell>
          <cell r="E2583">
            <v>5</v>
          </cell>
          <cell r="F2583">
            <v>2</v>
          </cell>
          <cell r="G2583">
            <v>5000</v>
          </cell>
          <cell r="H2583">
            <v>5100</v>
          </cell>
          <cell r="I2583">
            <v>511</v>
          </cell>
          <cell r="J2583">
            <v>11</v>
          </cell>
          <cell r="K2583" t="str">
            <v xml:space="preserve">Estante </v>
          </cell>
          <cell r="L2583">
            <v>0</v>
          </cell>
          <cell r="M2583">
            <v>0</v>
          </cell>
          <cell r="N2583">
            <v>0</v>
          </cell>
          <cell r="O2583">
            <v>0</v>
          </cell>
          <cell r="P2583">
            <v>0</v>
          </cell>
          <cell r="Q2583">
            <v>0</v>
          </cell>
          <cell r="R2583">
            <v>0</v>
          </cell>
          <cell r="S2583" t="str">
            <v>Pieza</v>
          </cell>
          <cell r="V2583" t="str">
            <v>FC</v>
          </cell>
        </row>
        <row r="2584">
          <cell r="B2584">
            <v>2017</v>
          </cell>
          <cell r="C2584">
            <v>8300</v>
          </cell>
          <cell r="D2584">
            <v>3</v>
          </cell>
          <cell r="E2584">
            <v>5</v>
          </cell>
          <cell r="F2584">
            <v>2</v>
          </cell>
          <cell r="G2584">
            <v>5000</v>
          </cell>
          <cell r="H2584">
            <v>5100</v>
          </cell>
          <cell r="I2584">
            <v>511</v>
          </cell>
          <cell r="J2584">
            <v>12</v>
          </cell>
          <cell r="K2584" t="str">
            <v>Gabinete</v>
          </cell>
          <cell r="L2584">
            <v>0</v>
          </cell>
          <cell r="M2584">
            <v>0</v>
          </cell>
          <cell r="N2584">
            <v>0</v>
          </cell>
          <cell r="O2584">
            <v>0</v>
          </cell>
          <cell r="P2584">
            <v>0</v>
          </cell>
          <cell r="Q2584">
            <v>0</v>
          </cell>
          <cell r="R2584">
            <v>0</v>
          </cell>
          <cell r="S2584" t="str">
            <v>Pieza</v>
          </cell>
          <cell r="V2584" t="str">
            <v>FC</v>
          </cell>
        </row>
        <row r="2585">
          <cell r="B2585">
            <v>2017</v>
          </cell>
          <cell r="C2585">
            <v>8300</v>
          </cell>
          <cell r="D2585">
            <v>3</v>
          </cell>
          <cell r="E2585">
            <v>5</v>
          </cell>
          <cell r="F2585">
            <v>2</v>
          </cell>
          <cell r="G2585">
            <v>5000</v>
          </cell>
          <cell r="H2585">
            <v>5100</v>
          </cell>
          <cell r="I2585">
            <v>511</v>
          </cell>
          <cell r="J2585">
            <v>13</v>
          </cell>
          <cell r="K2585" t="str">
            <v>Lámpara</v>
          </cell>
          <cell r="L2585">
            <v>0</v>
          </cell>
          <cell r="M2585">
            <v>0</v>
          </cell>
          <cell r="N2585">
            <v>0</v>
          </cell>
          <cell r="O2585">
            <v>0</v>
          </cell>
          <cell r="P2585">
            <v>0</v>
          </cell>
          <cell r="Q2585">
            <v>0</v>
          </cell>
          <cell r="R2585">
            <v>0</v>
          </cell>
          <cell r="S2585" t="str">
            <v>Pieza</v>
          </cell>
          <cell r="V2585" t="str">
            <v>FC</v>
          </cell>
        </row>
        <row r="2586">
          <cell r="B2586">
            <v>2017</v>
          </cell>
          <cell r="C2586">
            <v>8300</v>
          </cell>
          <cell r="D2586">
            <v>3</v>
          </cell>
          <cell r="E2586">
            <v>5</v>
          </cell>
          <cell r="F2586">
            <v>2</v>
          </cell>
          <cell r="G2586">
            <v>5000</v>
          </cell>
          <cell r="H2586">
            <v>5100</v>
          </cell>
          <cell r="I2586">
            <v>511</v>
          </cell>
          <cell r="J2586">
            <v>14</v>
          </cell>
          <cell r="K2586" t="str">
            <v xml:space="preserve">Librero </v>
          </cell>
          <cell r="L2586">
            <v>0</v>
          </cell>
          <cell r="M2586">
            <v>0</v>
          </cell>
          <cell r="N2586">
            <v>0</v>
          </cell>
          <cell r="O2586">
            <v>0</v>
          </cell>
          <cell r="P2586">
            <v>0</v>
          </cell>
          <cell r="Q2586">
            <v>0</v>
          </cell>
          <cell r="R2586">
            <v>0</v>
          </cell>
          <cell r="S2586" t="str">
            <v>Pieza</v>
          </cell>
          <cell r="V2586" t="str">
            <v>FC</v>
          </cell>
        </row>
        <row r="2587">
          <cell r="B2587">
            <v>2017</v>
          </cell>
          <cell r="C2587">
            <v>8300</v>
          </cell>
          <cell r="D2587">
            <v>3</v>
          </cell>
          <cell r="E2587">
            <v>5</v>
          </cell>
          <cell r="F2587">
            <v>2</v>
          </cell>
          <cell r="G2587">
            <v>5000</v>
          </cell>
          <cell r="H2587">
            <v>5100</v>
          </cell>
          <cell r="I2587">
            <v>511</v>
          </cell>
          <cell r="J2587">
            <v>15</v>
          </cell>
          <cell r="K2587" t="str">
            <v>Locker</v>
          </cell>
          <cell r="L2587">
            <v>0</v>
          </cell>
          <cell r="M2587">
            <v>0</v>
          </cell>
          <cell r="N2587">
            <v>0</v>
          </cell>
          <cell r="O2587">
            <v>0</v>
          </cell>
          <cell r="P2587">
            <v>0</v>
          </cell>
          <cell r="Q2587">
            <v>0</v>
          </cell>
          <cell r="R2587">
            <v>0</v>
          </cell>
          <cell r="S2587" t="str">
            <v>Pieza</v>
          </cell>
          <cell r="V2587" t="str">
            <v>FC</v>
          </cell>
        </row>
        <row r="2588">
          <cell r="B2588">
            <v>2017</v>
          </cell>
          <cell r="C2588">
            <v>8300</v>
          </cell>
          <cell r="D2588">
            <v>3</v>
          </cell>
          <cell r="E2588">
            <v>5</v>
          </cell>
          <cell r="F2588">
            <v>2</v>
          </cell>
          <cell r="G2588">
            <v>5000</v>
          </cell>
          <cell r="H2588">
            <v>5100</v>
          </cell>
          <cell r="I2588">
            <v>511</v>
          </cell>
          <cell r="J2588">
            <v>16</v>
          </cell>
          <cell r="K2588" t="str">
            <v>Mesa</v>
          </cell>
          <cell r="L2588">
            <v>0</v>
          </cell>
          <cell r="M2588">
            <v>0</v>
          </cell>
          <cell r="N2588">
            <v>0</v>
          </cell>
          <cell r="O2588">
            <v>0</v>
          </cell>
          <cell r="P2588">
            <v>0</v>
          </cell>
          <cell r="Q2588">
            <v>0</v>
          </cell>
          <cell r="R2588">
            <v>0</v>
          </cell>
          <cell r="S2588" t="str">
            <v>Pieza</v>
          </cell>
          <cell r="V2588" t="str">
            <v>FC</v>
          </cell>
        </row>
        <row r="2589">
          <cell r="B2589">
            <v>2017</v>
          </cell>
          <cell r="C2589">
            <v>8300</v>
          </cell>
          <cell r="D2589">
            <v>3</v>
          </cell>
          <cell r="E2589">
            <v>5</v>
          </cell>
          <cell r="F2589">
            <v>2</v>
          </cell>
          <cell r="G2589">
            <v>5000</v>
          </cell>
          <cell r="H2589">
            <v>5100</v>
          </cell>
          <cell r="I2589">
            <v>511</v>
          </cell>
          <cell r="J2589">
            <v>17</v>
          </cell>
          <cell r="K2589" t="str">
            <v xml:space="preserve">Módulo </v>
          </cell>
          <cell r="L2589">
            <v>0</v>
          </cell>
          <cell r="M2589">
            <v>0</v>
          </cell>
          <cell r="N2589">
            <v>0</v>
          </cell>
          <cell r="O2589">
            <v>0</v>
          </cell>
          <cell r="P2589">
            <v>0</v>
          </cell>
          <cell r="Q2589">
            <v>0</v>
          </cell>
          <cell r="R2589">
            <v>0</v>
          </cell>
          <cell r="S2589" t="str">
            <v>Pieza</v>
          </cell>
          <cell r="V2589" t="str">
            <v>FC</v>
          </cell>
        </row>
        <row r="2590">
          <cell r="B2590">
            <v>2017</v>
          </cell>
          <cell r="C2590">
            <v>8300</v>
          </cell>
          <cell r="D2590">
            <v>3</v>
          </cell>
          <cell r="E2590">
            <v>5</v>
          </cell>
          <cell r="F2590">
            <v>2</v>
          </cell>
          <cell r="G2590">
            <v>5000</v>
          </cell>
          <cell r="H2590">
            <v>5100</v>
          </cell>
          <cell r="I2590">
            <v>511</v>
          </cell>
          <cell r="J2590">
            <v>18</v>
          </cell>
          <cell r="K2590" t="str">
            <v xml:space="preserve">Mueble para computadora   </v>
          </cell>
          <cell r="L2590">
            <v>0</v>
          </cell>
          <cell r="M2590">
            <v>0</v>
          </cell>
          <cell r="N2590">
            <v>0</v>
          </cell>
          <cell r="O2590">
            <v>0</v>
          </cell>
          <cell r="P2590">
            <v>0</v>
          </cell>
          <cell r="Q2590">
            <v>0</v>
          </cell>
          <cell r="R2590">
            <v>0</v>
          </cell>
          <cell r="S2590" t="str">
            <v>Pieza</v>
          </cell>
          <cell r="V2590" t="str">
            <v>FC</v>
          </cell>
        </row>
        <row r="2591">
          <cell r="B2591">
            <v>2017</v>
          </cell>
          <cell r="C2591">
            <v>8300</v>
          </cell>
          <cell r="D2591">
            <v>3</v>
          </cell>
          <cell r="E2591">
            <v>5</v>
          </cell>
          <cell r="F2591">
            <v>2</v>
          </cell>
          <cell r="G2591">
            <v>5000</v>
          </cell>
          <cell r="H2591">
            <v>5100</v>
          </cell>
          <cell r="I2591">
            <v>511</v>
          </cell>
          <cell r="J2591">
            <v>19</v>
          </cell>
          <cell r="K2591" t="str">
            <v>Sala</v>
          </cell>
          <cell r="L2591">
            <v>0</v>
          </cell>
          <cell r="M2591">
            <v>0</v>
          </cell>
          <cell r="N2591">
            <v>0</v>
          </cell>
          <cell r="O2591">
            <v>0</v>
          </cell>
          <cell r="P2591">
            <v>0</v>
          </cell>
          <cell r="Q2591">
            <v>0</v>
          </cell>
          <cell r="R2591">
            <v>0</v>
          </cell>
          <cell r="S2591" t="str">
            <v>Pieza</v>
          </cell>
          <cell r="V2591" t="str">
            <v>FC</v>
          </cell>
        </row>
        <row r="2592">
          <cell r="B2592">
            <v>2017</v>
          </cell>
          <cell r="C2592">
            <v>8300</v>
          </cell>
          <cell r="D2592">
            <v>3</v>
          </cell>
          <cell r="E2592">
            <v>5</v>
          </cell>
          <cell r="F2592">
            <v>2</v>
          </cell>
          <cell r="G2592">
            <v>5000</v>
          </cell>
          <cell r="H2592">
            <v>5100</v>
          </cell>
          <cell r="I2592">
            <v>511</v>
          </cell>
          <cell r="J2592">
            <v>20</v>
          </cell>
          <cell r="K2592" t="str">
            <v xml:space="preserve">Silla </v>
          </cell>
          <cell r="L2592">
            <v>0</v>
          </cell>
          <cell r="M2592">
            <v>0</v>
          </cell>
          <cell r="N2592">
            <v>0</v>
          </cell>
          <cell r="O2592">
            <v>0</v>
          </cell>
          <cell r="P2592">
            <v>0</v>
          </cell>
          <cell r="Q2592">
            <v>0</v>
          </cell>
          <cell r="R2592">
            <v>0</v>
          </cell>
          <cell r="S2592" t="str">
            <v>Pieza</v>
          </cell>
          <cell r="V2592" t="str">
            <v>FC</v>
          </cell>
        </row>
        <row r="2593">
          <cell r="B2593">
            <v>2017</v>
          </cell>
          <cell r="C2593">
            <v>8300</v>
          </cell>
          <cell r="D2593">
            <v>3</v>
          </cell>
          <cell r="E2593">
            <v>5</v>
          </cell>
          <cell r="F2593">
            <v>2</v>
          </cell>
          <cell r="G2593">
            <v>5000</v>
          </cell>
          <cell r="H2593">
            <v>5100</v>
          </cell>
          <cell r="I2593">
            <v>511</v>
          </cell>
          <cell r="J2593">
            <v>21</v>
          </cell>
          <cell r="K2593" t="str">
            <v>Silla con paleta de madera</v>
          </cell>
          <cell r="L2593">
            <v>0</v>
          </cell>
          <cell r="M2593">
            <v>0</v>
          </cell>
          <cell r="N2593">
            <v>0</v>
          </cell>
          <cell r="O2593">
            <v>0</v>
          </cell>
          <cell r="P2593">
            <v>0</v>
          </cell>
          <cell r="Q2593">
            <v>0</v>
          </cell>
          <cell r="R2593">
            <v>0</v>
          </cell>
          <cell r="S2593" t="str">
            <v>Pieza</v>
          </cell>
          <cell r="V2593" t="str">
            <v>FC</v>
          </cell>
        </row>
        <row r="2594">
          <cell r="B2594">
            <v>2017</v>
          </cell>
          <cell r="C2594">
            <v>8300</v>
          </cell>
          <cell r="D2594">
            <v>3</v>
          </cell>
          <cell r="E2594">
            <v>5</v>
          </cell>
          <cell r="F2594">
            <v>2</v>
          </cell>
          <cell r="G2594">
            <v>5000</v>
          </cell>
          <cell r="H2594">
            <v>5100</v>
          </cell>
          <cell r="I2594">
            <v>511</v>
          </cell>
          <cell r="J2594">
            <v>22</v>
          </cell>
          <cell r="K2594" t="str">
            <v>Sillón ejecutivo</v>
          </cell>
          <cell r="L2594">
            <v>0</v>
          </cell>
          <cell r="M2594">
            <v>0</v>
          </cell>
          <cell r="N2594">
            <v>0</v>
          </cell>
          <cell r="O2594">
            <v>0</v>
          </cell>
          <cell r="P2594">
            <v>0</v>
          </cell>
          <cell r="Q2594">
            <v>0</v>
          </cell>
          <cell r="R2594">
            <v>0</v>
          </cell>
          <cell r="S2594" t="str">
            <v>Pieza</v>
          </cell>
          <cell r="V2594" t="str">
            <v>FC</v>
          </cell>
        </row>
        <row r="2595">
          <cell r="B2595">
            <v>2017</v>
          </cell>
          <cell r="C2595">
            <v>8300</v>
          </cell>
          <cell r="D2595">
            <v>3</v>
          </cell>
          <cell r="E2595">
            <v>5</v>
          </cell>
          <cell r="F2595">
            <v>2</v>
          </cell>
          <cell r="G2595">
            <v>5000</v>
          </cell>
          <cell r="H2595">
            <v>5100</v>
          </cell>
          <cell r="I2595">
            <v>511</v>
          </cell>
          <cell r="J2595">
            <v>23</v>
          </cell>
          <cell r="K2595" t="str">
            <v>Sillón semiejecutivo</v>
          </cell>
          <cell r="L2595">
            <v>0</v>
          </cell>
          <cell r="M2595">
            <v>0</v>
          </cell>
          <cell r="N2595">
            <v>0</v>
          </cell>
          <cell r="O2595">
            <v>0</v>
          </cell>
          <cell r="P2595">
            <v>0</v>
          </cell>
          <cell r="Q2595">
            <v>0</v>
          </cell>
          <cell r="R2595">
            <v>0</v>
          </cell>
          <cell r="S2595" t="str">
            <v>Pieza</v>
          </cell>
          <cell r="V2595" t="str">
            <v>FC</v>
          </cell>
        </row>
        <row r="2596">
          <cell r="B2596">
            <v>2017</v>
          </cell>
          <cell r="C2596">
            <v>8300</v>
          </cell>
          <cell r="D2596">
            <v>3</v>
          </cell>
          <cell r="E2596">
            <v>5</v>
          </cell>
          <cell r="F2596">
            <v>2</v>
          </cell>
          <cell r="G2596">
            <v>5000</v>
          </cell>
          <cell r="H2596">
            <v>5100</v>
          </cell>
          <cell r="I2596">
            <v>511</v>
          </cell>
          <cell r="J2596">
            <v>24</v>
          </cell>
          <cell r="K2596" t="str">
            <v>Sofá</v>
          </cell>
          <cell r="L2596">
            <v>0</v>
          </cell>
          <cell r="M2596">
            <v>0</v>
          </cell>
          <cell r="N2596">
            <v>0</v>
          </cell>
          <cell r="O2596">
            <v>0</v>
          </cell>
          <cell r="P2596">
            <v>0</v>
          </cell>
          <cell r="Q2596">
            <v>0</v>
          </cell>
          <cell r="R2596">
            <v>0</v>
          </cell>
          <cell r="S2596" t="str">
            <v>Pieza</v>
          </cell>
          <cell r="V2596" t="str">
            <v>FC</v>
          </cell>
        </row>
        <row r="2597">
          <cell r="B2597">
            <v>2017</v>
          </cell>
          <cell r="C2597">
            <v>8300</v>
          </cell>
          <cell r="D2597">
            <v>3</v>
          </cell>
          <cell r="E2597">
            <v>5</v>
          </cell>
          <cell r="F2597">
            <v>2</v>
          </cell>
          <cell r="G2597">
            <v>5000</v>
          </cell>
          <cell r="H2597">
            <v>5100</v>
          </cell>
          <cell r="I2597">
            <v>511</v>
          </cell>
          <cell r="J2597">
            <v>25</v>
          </cell>
          <cell r="K2597" t="str">
            <v xml:space="preserve">Vitrina </v>
          </cell>
          <cell r="L2597">
            <v>0</v>
          </cell>
          <cell r="M2597">
            <v>0</v>
          </cell>
          <cell r="N2597">
            <v>0</v>
          </cell>
          <cell r="O2597">
            <v>0</v>
          </cell>
          <cell r="P2597">
            <v>0</v>
          </cell>
          <cell r="Q2597">
            <v>0</v>
          </cell>
          <cell r="R2597">
            <v>0</v>
          </cell>
          <cell r="S2597" t="str">
            <v>Pieza</v>
          </cell>
          <cell r="V2597" t="str">
            <v>FC</v>
          </cell>
        </row>
      </sheetData>
      <sheetData sheetId="5" refreshError="1"/>
      <sheetData sheetId="6">
        <row r="146">
          <cell r="A146">
            <v>1</v>
          </cell>
          <cell r="B146">
            <v>2017</v>
          </cell>
          <cell r="C146">
            <v>8300</v>
          </cell>
          <cell r="D146">
            <v>1</v>
          </cell>
          <cell r="E146">
            <v>1</v>
          </cell>
          <cell r="F146">
            <v>2</v>
          </cell>
          <cell r="K146" t="str">
            <v>Acceso a la Justicia para las Mujeres</v>
          </cell>
          <cell r="L146">
            <v>740287</v>
          </cell>
          <cell r="M146">
            <v>0</v>
          </cell>
          <cell r="N146">
            <v>740287</v>
          </cell>
          <cell r="O146">
            <v>0</v>
          </cell>
          <cell r="P146">
            <v>0</v>
          </cell>
          <cell r="Q146">
            <v>0</v>
          </cell>
          <cell r="R146">
            <v>740287</v>
          </cell>
        </row>
        <row r="147">
          <cell r="A147">
            <v>2</v>
          </cell>
          <cell r="B147">
            <v>2017</v>
          </cell>
          <cell r="C147">
            <v>8300</v>
          </cell>
          <cell r="D147">
            <v>1</v>
          </cell>
          <cell r="E147">
            <v>1</v>
          </cell>
          <cell r="F147">
            <v>2</v>
          </cell>
          <cell r="G147">
            <v>1000</v>
          </cell>
          <cell r="K147" t="str">
            <v>SERVICIOS PERSONALES</v>
          </cell>
          <cell r="L147">
            <v>0</v>
          </cell>
          <cell r="M147">
            <v>0</v>
          </cell>
          <cell r="N147">
            <v>0</v>
          </cell>
          <cell r="O147">
            <v>0</v>
          </cell>
          <cell r="P147">
            <v>0</v>
          </cell>
          <cell r="Q147">
            <v>0</v>
          </cell>
          <cell r="R147">
            <v>0</v>
          </cell>
        </row>
        <row r="148">
          <cell r="A148">
            <v>3</v>
          </cell>
          <cell r="B148">
            <v>2017</v>
          </cell>
          <cell r="C148">
            <v>8300</v>
          </cell>
          <cell r="D148">
            <v>1</v>
          </cell>
          <cell r="E148">
            <v>1</v>
          </cell>
          <cell r="F148">
            <v>2</v>
          </cell>
          <cell r="G148">
            <v>1000</v>
          </cell>
          <cell r="H148">
            <v>1200</v>
          </cell>
          <cell r="K148" t="str">
            <v>Remuneraciones al personal de carácter transitorio</v>
          </cell>
          <cell r="L148">
            <v>0</v>
          </cell>
          <cell r="M148">
            <v>0</v>
          </cell>
          <cell r="N148">
            <v>0</v>
          </cell>
          <cell r="O148">
            <v>0</v>
          </cell>
          <cell r="P148">
            <v>0</v>
          </cell>
          <cell r="Q148">
            <v>0</v>
          </cell>
          <cell r="R148">
            <v>0</v>
          </cell>
        </row>
        <row r="149">
          <cell r="A149">
            <v>4</v>
          </cell>
          <cell r="B149">
            <v>2017</v>
          </cell>
          <cell r="C149">
            <v>8300</v>
          </cell>
          <cell r="D149">
            <v>1</v>
          </cell>
          <cell r="E149">
            <v>1</v>
          </cell>
          <cell r="F149">
            <v>2</v>
          </cell>
          <cell r="G149">
            <v>1000</v>
          </cell>
          <cell r="H149">
            <v>1200</v>
          </cell>
          <cell r="I149">
            <v>121</v>
          </cell>
          <cell r="K149" t="str">
            <v>Honorarios asimilables a salarios</v>
          </cell>
          <cell r="L149">
            <v>0</v>
          </cell>
          <cell r="M149">
            <v>0</v>
          </cell>
          <cell r="N149">
            <v>0</v>
          </cell>
          <cell r="O149">
            <v>0</v>
          </cell>
          <cell r="P149">
            <v>0</v>
          </cell>
          <cell r="Q149">
            <v>0</v>
          </cell>
          <cell r="R149">
            <v>0</v>
          </cell>
        </row>
        <row r="150">
          <cell r="A150">
            <v>5</v>
          </cell>
          <cell r="B150">
            <v>2017</v>
          </cell>
          <cell r="C150">
            <v>8300</v>
          </cell>
          <cell r="D150">
            <v>1</v>
          </cell>
          <cell r="E150">
            <v>1</v>
          </cell>
          <cell r="F150">
            <v>2</v>
          </cell>
          <cell r="G150">
            <v>1000</v>
          </cell>
          <cell r="H150">
            <v>1200</v>
          </cell>
          <cell r="I150">
            <v>121</v>
          </cell>
          <cell r="J150">
            <v>1</v>
          </cell>
          <cell r="K150" t="str">
            <v>Honorarios</v>
          </cell>
          <cell r="L150">
            <v>0</v>
          </cell>
          <cell r="M150">
            <v>0</v>
          </cell>
          <cell r="N150">
            <v>0</v>
          </cell>
          <cell r="O150">
            <v>0</v>
          </cell>
          <cell r="P150">
            <v>0</v>
          </cell>
          <cell r="Q150">
            <v>0</v>
          </cell>
          <cell r="R150">
            <v>0</v>
          </cell>
          <cell r="S150" t="str">
            <v>Persona</v>
          </cell>
          <cell r="V150" t="str">
            <v>AE</v>
          </cell>
        </row>
        <row r="151">
          <cell r="A151">
            <v>6</v>
          </cell>
          <cell r="B151">
            <v>2017</v>
          </cell>
          <cell r="C151">
            <v>8300</v>
          </cell>
          <cell r="D151">
            <v>1</v>
          </cell>
          <cell r="E151">
            <v>1</v>
          </cell>
          <cell r="F151">
            <v>2</v>
          </cell>
          <cell r="G151">
            <v>2000</v>
          </cell>
          <cell r="K151" t="str">
            <v>MATERIALES Y SUMINISTROS</v>
          </cell>
          <cell r="L151">
            <v>0</v>
          </cell>
          <cell r="M151">
            <v>0</v>
          </cell>
          <cell r="N151">
            <v>0</v>
          </cell>
          <cell r="O151">
            <v>0</v>
          </cell>
          <cell r="P151">
            <v>0</v>
          </cell>
          <cell r="Q151">
            <v>0</v>
          </cell>
          <cell r="R151">
            <v>0</v>
          </cell>
        </row>
        <row r="152">
          <cell r="A152">
            <v>7</v>
          </cell>
          <cell r="B152">
            <v>2017</v>
          </cell>
          <cell r="C152">
            <v>8300</v>
          </cell>
          <cell r="D152">
            <v>1</v>
          </cell>
          <cell r="E152">
            <v>1</v>
          </cell>
          <cell r="F152">
            <v>2</v>
          </cell>
          <cell r="G152">
            <v>2000</v>
          </cell>
          <cell r="H152">
            <v>2100</v>
          </cell>
          <cell r="K152" t="str">
            <v>Materiales de Administración, Emisión de Documentos y Artículos Oficiales</v>
          </cell>
          <cell r="L152">
            <v>0</v>
          </cell>
          <cell r="M152">
            <v>0</v>
          </cell>
          <cell r="N152">
            <v>0</v>
          </cell>
          <cell r="O152">
            <v>0</v>
          </cell>
          <cell r="P152">
            <v>0</v>
          </cell>
          <cell r="Q152">
            <v>0</v>
          </cell>
          <cell r="R152">
            <v>0</v>
          </cell>
        </row>
        <row r="153">
          <cell r="A153">
            <v>8</v>
          </cell>
          <cell r="B153">
            <v>2017</v>
          </cell>
          <cell r="C153">
            <v>8300</v>
          </cell>
          <cell r="D153">
            <v>1</v>
          </cell>
          <cell r="E153">
            <v>1</v>
          </cell>
          <cell r="F153">
            <v>2</v>
          </cell>
          <cell r="G153">
            <v>2000</v>
          </cell>
          <cell r="H153">
            <v>2100</v>
          </cell>
          <cell r="I153">
            <v>211</v>
          </cell>
          <cell r="K153" t="str">
            <v>Materiales, útiles y equipos menores de oficina</v>
          </cell>
          <cell r="L153">
            <v>0</v>
          </cell>
          <cell r="M153">
            <v>0</v>
          </cell>
          <cell r="N153">
            <v>0</v>
          </cell>
          <cell r="O153">
            <v>0</v>
          </cell>
          <cell r="P153">
            <v>0</v>
          </cell>
          <cell r="Q153">
            <v>0</v>
          </cell>
          <cell r="R153">
            <v>0</v>
          </cell>
        </row>
        <row r="154">
          <cell r="A154">
            <v>9</v>
          </cell>
          <cell r="B154">
            <v>2017</v>
          </cell>
          <cell r="C154">
            <v>8300</v>
          </cell>
          <cell r="D154">
            <v>1</v>
          </cell>
          <cell r="E154">
            <v>1</v>
          </cell>
          <cell r="F154">
            <v>2</v>
          </cell>
          <cell r="G154">
            <v>2000</v>
          </cell>
          <cell r="H154">
            <v>2100</v>
          </cell>
          <cell r="I154">
            <v>211</v>
          </cell>
          <cell r="J154">
            <v>1</v>
          </cell>
          <cell r="K154" t="str">
            <v>Materialesy útiles de oficina</v>
          </cell>
          <cell r="L154">
            <v>0</v>
          </cell>
          <cell r="M154">
            <v>0</v>
          </cell>
          <cell r="N154">
            <v>0</v>
          </cell>
          <cell r="O154">
            <v>0</v>
          </cell>
          <cell r="P154">
            <v>0</v>
          </cell>
          <cell r="Q154">
            <v>0</v>
          </cell>
          <cell r="R154">
            <v>0</v>
          </cell>
          <cell r="S154" t="str">
            <v>Pieza</v>
          </cell>
          <cell r="V154" t="str">
            <v>AE</v>
          </cell>
        </row>
        <row r="155">
          <cell r="A155">
            <v>10</v>
          </cell>
          <cell r="B155">
            <v>2017</v>
          </cell>
          <cell r="C155">
            <v>8300</v>
          </cell>
          <cell r="D155">
            <v>1</v>
          </cell>
          <cell r="E155">
            <v>1</v>
          </cell>
          <cell r="F155">
            <v>2</v>
          </cell>
          <cell r="G155">
            <v>2000</v>
          </cell>
          <cell r="H155">
            <v>2100</v>
          </cell>
          <cell r="I155">
            <v>215</v>
          </cell>
          <cell r="K155" t="str">
            <v>Material impreso e información digital</v>
          </cell>
          <cell r="L155">
            <v>0</v>
          </cell>
          <cell r="M155">
            <v>0</v>
          </cell>
          <cell r="N155">
            <v>0</v>
          </cell>
          <cell r="O155">
            <v>0</v>
          </cell>
          <cell r="P155">
            <v>0</v>
          </cell>
          <cell r="Q155">
            <v>0</v>
          </cell>
          <cell r="R155">
            <v>0</v>
          </cell>
        </row>
        <row r="156">
          <cell r="A156">
            <v>11</v>
          </cell>
          <cell r="B156">
            <v>2017</v>
          </cell>
          <cell r="C156">
            <v>8300</v>
          </cell>
          <cell r="D156">
            <v>1</v>
          </cell>
          <cell r="E156">
            <v>1</v>
          </cell>
          <cell r="F156">
            <v>2</v>
          </cell>
          <cell r="G156">
            <v>2000</v>
          </cell>
          <cell r="H156">
            <v>2100</v>
          </cell>
          <cell r="I156">
            <v>215</v>
          </cell>
          <cell r="J156">
            <v>1</v>
          </cell>
          <cell r="K156" t="str">
            <v>Material de apoyo informativo</v>
          </cell>
          <cell r="L156">
            <v>0</v>
          </cell>
          <cell r="M156">
            <v>0</v>
          </cell>
          <cell r="N156">
            <v>0</v>
          </cell>
          <cell r="O156">
            <v>0</v>
          </cell>
          <cell r="P156">
            <v>0</v>
          </cell>
          <cell r="Q156">
            <v>0</v>
          </cell>
          <cell r="R156">
            <v>0</v>
          </cell>
          <cell r="S156" t="str">
            <v>Pieza</v>
          </cell>
          <cell r="V156" t="str">
            <v>AE</v>
          </cell>
        </row>
        <row r="157">
          <cell r="A157">
            <v>12</v>
          </cell>
          <cell r="B157">
            <v>2017</v>
          </cell>
          <cell r="C157">
            <v>8300</v>
          </cell>
          <cell r="D157">
            <v>1</v>
          </cell>
          <cell r="E157">
            <v>1</v>
          </cell>
          <cell r="F157">
            <v>2</v>
          </cell>
          <cell r="G157">
            <v>2000</v>
          </cell>
          <cell r="H157">
            <v>2100</v>
          </cell>
          <cell r="I157">
            <v>217</v>
          </cell>
          <cell r="K157" t="str">
            <v>Materiales y útiles de enseñanza</v>
          </cell>
          <cell r="L157">
            <v>0</v>
          </cell>
          <cell r="M157">
            <v>0</v>
          </cell>
          <cell r="N157">
            <v>0</v>
          </cell>
          <cell r="O157">
            <v>0</v>
          </cell>
          <cell r="P157">
            <v>0</v>
          </cell>
          <cell r="Q157">
            <v>0</v>
          </cell>
          <cell r="R157">
            <v>0</v>
          </cell>
        </row>
        <row r="158">
          <cell r="A158">
            <v>13</v>
          </cell>
          <cell r="B158">
            <v>2017</v>
          </cell>
          <cell r="C158">
            <v>8300</v>
          </cell>
          <cell r="D158">
            <v>1</v>
          </cell>
          <cell r="E158">
            <v>1</v>
          </cell>
          <cell r="F158">
            <v>2</v>
          </cell>
          <cell r="G158">
            <v>2000</v>
          </cell>
          <cell r="H158">
            <v>2100</v>
          </cell>
          <cell r="I158">
            <v>217</v>
          </cell>
          <cell r="J158">
            <v>1</v>
          </cell>
          <cell r="K158" t="str">
            <v>Materiales y útiles de enseñanza</v>
          </cell>
          <cell r="L158">
            <v>0</v>
          </cell>
          <cell r="M158">
            <v>0</v>
          </cell>
          <cell r="N158">
            <v>0</v>
          </cell>
          <cell r="O158">
            <v>0</v>
          </cell>
          <cell r="P158">
            <v>0</v>
          </cell>
          <cell r="Q158">
            <v>0</v>
          </cell>
          <cell r="R158">
            <v>0</v>
          </cell>
          <cell r="S158" t="str">
            <v>Pieza</v>
          </cell>
          <cell r="V158" t="str">
            <v>AE</v>
          </cell>
        </row>
        <row r="159">
          <cell r="A159">
            <v>14</v>
          </cell>
          <cell r="B159">
            <v>2017</v>
          </cell>
          <cell r="C159">
            <v>8300</v>
          </cell>
          <cell r="D159">
            <v>1</v>
          </cell>
          <cell r="E159">
            <v>1</v>
          </cell>
          <cell r="F159">
            <v>2</v>
          </cell>
          <cell r="G159">
            <v>2000</v>
          </cell>
          <cell r="H159">
            <v>2200</v>
          </cell>
          <cell r="K159" t="str">
            <v>Alimentos y Utensilios</v>
          </cell>
          <cell r="L159">
            <v>0</v>
          </cell>
          <cell r="M159">
            <v>0</v>
          </cell>
          <cell r="N159">
            <v>0</v>
          </cell>
          <cell r="O159">
            <v>0</v>
          </cell>
          <cell r="P159">
            <v>0</v>
          </cell>
          <cell r="Q159">
            <v>0</v>
          </cell>
          <cell r="R159">
            <v>0</v>
          </cell>
        </row>
        <row r="160">
          <cell r="A160">
            <v>15</v>
          </cell>
          <cell r="B160">
            <v>2017</v>
          </cell>
          <cell r="C160">
            <v>8300</v>
          </cell>
          <cell r="D160">
            <v>1</v>
          </cell>
          <cell r="E160">
            <v>1</v>
          </cell>
          <cell r="F160">
            <v>2</v>
          </cell>
          <cell r="G160">
            <v>2000</v>
          </cell>
          <cell r="H160">
            <v>2200</v>
          </cell>
          <cell r="I160">
            <v>221</v>
          </cell>
          <cell r="K160" t="str">
            <v>Productos alimenticios para personas</v>
          </cell>
          <cell r="L160">
            <v>0</v>
          </cell>
          <cell r="M160">
            <v>0</v>
          </cell>
          <cell r="N160">
            <v>0</v>
          </cell>
          <cell r="O160">
            <v>0</v>
          </cell>
          <cell r="P160">
            <v>0</v>
          </cell>
          <cell r="Q160">
            <v>0</v>
          </cell>
          <cell r="R160">
            <v>0</v>
          </cell>
        </row>
        <row r="161">
          <cell r="A161">
            <v>16</v>
          </cell>
          <cell r="B161">
            <v>2017</v>
          </cell>
          <cell r="C161">
            <v>8300</v>
          </cell>
          <cell r="D161">
            <v>1</v>
          </cell>
          <cell r="E161">
            <v>1</v>
          </cell>
          <cell r="F161">
            <v>2</v>
          </cell>
          <cell r="G161">
            <v>2000</v>
          </cell>
          <cell r="H161">
            <v>2200</v>
          </cell>
          <cell r="I161">
            <v>221</v>
          </cell>
          <cell r="J161">
            <v>1</v>
          </cell>
          <cell r="K161" t="str">
            <v>Productos alimenticios para los efectivos que participen en programas de seguridad pública</v>
          </cell>
          <cell r="L161">
            <v>0</v>
          </cell>
          <cell r="M161">
            <v>0</v>
          </cell>
          <cell r="N161">
            <v>0</v>
          </cell>
          <cell r="O161">
            <v>0</v>
          </cell>
          <cell r="P161">
            <v>0</v>
          </cell>
          <cell r="Q161">
            <v>0</v>
          </cell>
          <cell r="R161">
            <v>0</v>
          </cell>
          <cell r="S161" t="str">
            <v>Pieza</v>
          </cell>
          <cell r="V161" t="str">
            <v>AE</v>
          </cell>
        </row>
        <row r="162">
          <cell r="A162">
            <v>17</v>
          </cell>
          <cell r="B162">
            <v>2017</v>
          </cell>
          <cell r="C162">
            <v>8300</v>
          </cell>
          <cell r="D162">
            <v>1</v>
          </cell>
          <cell r="E162">
            <v>1</v>
          </cell>
          <cell r="F162">
            <v>2</v>
          </cell>
          <cell r="G162">
            <v>2000</v>
          </cell>
          <cell r="H162">
            <v>2200</v>
          </cell>
          <cell r="I162">
            <v>223</v>
          </cell>
          <cell r="K162" t="str">
            <v>Utensilios para el servicio de alimentación</v>
          </cell>
          <cell r="L162">
            <v>0</v>
          </cell>
          <cell r="M162">
            <v>0</v>
          </cell>
          <cell r="N162">
            <v>0</v>
          </cell>
          <cell r="O162">
            <v>0</v>
          </cell>
          <cell r="P162">
            <v>0</v>
          </cell>
          <cell r="Q162">
            <v>0</v>
          </cell>
          <cell r="R162">
            <v>0</v>
          </cell>
        </row>
        <row r="163">
          <cell r="A163">
            <v>18</v>
          </cell>
          <cell r="B163">
            <v>2017</v>
          </cell>
          <cell r="C163">
            <v>8300</v>
          </cell>
          <cell r="D163">
            <v>1</v>
          </cell>
          <cell r="E163">
            <v>1</v>
          </cell>
          <cell r="F163">
            <v>2</v>
          </cell>
          <cell r="G163">
            <v>2000</v>
          </cell>
          <cell r="H163">
            <v>2200</v>
          </cell>
          <cell r="I163">
            <v>223</v>
          </cell>
          <cell r="J163">
            <v>1</v>
          </cell>
          <cell r="K163" t="str">
            <v xml:space="preserve">Utensilios </v>
          </cell>
          <cell r="L163">
            <v>0</v>
          </cell>
          <cell r="M163">
            <v>0</v>
          </cell>
          <cell r="N163">
            <v>0</v>
          </cell>
          <cell r="O163">
            <v>0</v>
          </cell>
          <cell r="P163">
            <v>0</v>
          </cell>
          <cell r="Q163">
            <v>0</v>
          </cell>
          <cell r="R163">
            <v>0</v>
          </cell>
          <cell r="S163" t="str">
            <v>Pieza</v>
          </cell>
          <cell r="V163" t="str">
            <v>AE</v>
          </cell>
        </row>
        <row r="164">
          <cell r="A164">
            <v>19</v>
          </cell>
          <cell r="B164">
            <v>2017</v>
          </cell>
          <cell r="C164">
            <v>8300</v>
          </cell>
          <cell r="D164">
            <v>1</v>
          </cell>
          <cell r="E164">
            <v>1</v>
          </cell>
          <cell r="F164">
            <v>2</v>
          </cell>
          <cell r="G164">
            <v>2000</v>
          </cell>
          <cell r="H164">
            <v>2400</v>
          </cell>
          <cell r="K164" t="str">
            <v>Materiales y artículos de construcción y de reparación</v>
          </cell>
          <cell r="L164">
            <v>0</v>
          </cell>
          <cell r="M164">
            <v>0</v>
          </cell>
          <cell r="N164">
            <v>0</v>
          </cell>
          <cell r="O164">
            <v>0</v>
          </cell>
          <cell r="P164">
            <v>0</v>
          </cell>
          <cell r="Q164">
            <v>0</v>
          </cell>
          <cell r="R164">
            <v>0</v>
          </cell>
        </row>
        <row r="165">
          <cell r="A165">
            <v>20</v>
          </cell>
          <cell r="B165">
            <v>2017</v>
          </cell>
          <cell r="C165">
            <v>8300</v>
          </cell>
          <cell r="D165">
            <v>1</v>
          </cell>
          <cell r="E165">
            <v>1</v>
          </cell>
          <cell r="F165">
            <v>2</v>
          </cell>
          <cell r="G165">
            <v>2000</v>
          </cell>
          <cell r="H165">
            <v>2400</v>
          </cell>
          <cell r="I165">
            <v>246</v>
          </cell>
          <cell r="K165" t="str">
            <v>Material eléctrico y electrónico</v>
          </cell>
          <cell r="L165">
            <v>0</v>
          </cell>
          <cell r="M165">
            <v>0</v>
          </cell>
          <cell r="N165">
            <v>0</v>
          </cell>
          <cell r="O165">
            <v>0</v>
          </cell>
          <cell r="P165">
            <v>0</v>
          </cell>
          <cell r="Q165">
            <v>0</v>
          </cell>
          <cell r="R165">
            <v>0</v>
          </cell>
        </row>
        <row r="166">
          <cell r="A166">
            <v>21</v>
          </cell>
          <cell r="B166">
            <v>2017</v>
          </cell>
          <cell r="C166">
            <v>8300</v>
          </cell>
          <cell r="D166">
            <v>1</v>
          </cell>
          <cell r="E166">
            <v>1</v>
          </cell>
          <cell r="F166">
            <v>2</v>
          </cell>
          <cell r="G166">
            <v>2000</v>
          </cell>
          <cell r="H166">
            <v>2400</v>
          </cell>
          <cell r="I166">
            <v>246</v>
          </cell>
          <cell r="J166">
            <v>1</v>
          </cell>
          <cell r="K166" t="str">
            <v>Material eléctrico y electrónico</v>
          </cell>
          <cell r="L166">
            <v>0</v>
          </cell>
          <cell r="M166">
            <v>0</v>
          </cell>
          <cell r="N166">
            <v>0</v>
          </cell>
          <cell r="O166">
            <v>0</v>
          </cell>
          <cell r="P166">
            <v>0</v>
          </cell>
          <cell r="Q166">
            <v>0</v>
          </cell>
          <cell r="R166">
            <v>0</v>
          </cell>
          <cell r="S166" t="str">
            <v>Pieza</v>
          </cell>
          <cell r="V166" t="str">
            <v>AE</v>
          </cell>
        </row>
        <row r="167">
          <cell r="A167">
            <v>22</v>
          </cell>
          <cell r="B167">
            <v>2017</v>
          </cell>
          <cell r="C167">
            <v>8300</v>
          </cell>
          <cell r="D167">
            <v>1</v>
          </cell>
          <cell r="E167">
            <v>1</v>
          </cell>
          <cell r="F167">
            <v>2</v>
          </cell>
          <cell r="G167">
            <v>2000</v>
          </cell>
          <cell r="H167">
            <v>2400</v>
          </cell>
          <cell r="I167">
            <v>248</v>
          </cell>
          <cell r="K167" t="str">
            <v>Materiales complementarios</v>
          </cell>
          <cell r="L167">
            <v>0</v>
          </cell>
          <cell r="M167">
            <v>0</v>
          </cell>
          <cell r="N167">
            <v>0</v>
          </cell>
          <cell r="O167">
            <v>0</v>
          </cell>
          <cell r="P167">
            <v>0</v>
          </cell>
          <cell r="Q167">
            <v>0</v>
          </cell>
          <cell r="R167">
            <v>0</v>
          </cell>
        </row>
        <row r="168">
          <cell r="A168">
            <v>23</v>
          </cell>
          <cell r="B168">
            <v>2017</v>
          </cell>
          <cell r="C168">
            <v>8300</v>
          </cell>
          <cell r="D168">
            <v>1</v>
          </cell>
          <cell r="E168">
            <v>1</v>
          </cell>
          <cell r="F168">
            <v>2</v>
          </cell>
          <cell r="G168">
            <v>2000</v>
          </cell>
          <cell r="H168">
            <v>2400</v>
          </cell>
          <cell r="I168">
            <v>248</v>
          </cell>
          <cell r="J168">
            <v>1</v>
          </cell>
          <cell r="K168" t="str">
            <v>Materiales complementarios</v>
          </cell>
          <cell r="L168">
            <v>0</v>
          </cell>
          <cell r="M168">
            <v>0</v>
          </cell>
          <cell r="N168">
            <v>0</v>
          </cell>
          <cell r="O168">
            <v>0</v>
          </cell>
          <cell r="P168">
            <v>0</v>
          </cell>
          <cell r="Q168">
            <v>0</v>
          </cell>
          <cell r="R168">
            <v>0</v>
          </cell>
          <cell r="S168" t="str">
            <v>Pieza</v>
          </cell>
          <cell r="V168" t="str">
            <v>AE</v>
          </cell>
        </row>
        <row r="169">
          <cell r="A169">
            <v>24</v>
          </cell>
          <cell r="B169">
            <v>2017</v>
          </cell>
          <cell r="C169">
            <v>8300</v>
          </cell>
          <cell r="D169">
            <v>1</v>
          </cell>
          <cell r="E169">
            <v>1</v>
          </cell>
          <cell r="F169">
            <v>2</v>
          </cell>
          <cell r="G169">
            <v>2000</v>
          </cell>
          <cell r="H169">
            <v>2500</v>
          </cell>
          <cell r="K169" t="str">
            <v>Productos Químicos, Farmacéuticos y de Laboratorio</v>
          </cell>
          <cell r="L169">
            <v>0</v>
          </cell>
          <cell r="M169">
            <v>0</v>
          </cell>
          <cell r="N169">
            <v>0</v>
          </cell>
          <cell r="O169">
            <v>0</v>
          </cell>
          <cell r="P169">
            <v>0</v>
          </cell>
          <cell r="Q169">
            <v>0</v>
          </cell>
          <cell r="R169">
            <v>0</v>
          </cell>
        </row>
        <row r="170">
          <cell r="A170">
            <v>25</v>
          </cell>
          <cell r="B170">
            <v>2017</v>
          </cell>
          <cell r="C170">
            <v>8300</v>
          </cell>
          <cell r="D170">
            <v>1</v>
          </cell>
          <cell r="E170">
            <v>1</v>
          </cell>
          <cell r="F170">
            <v>2</v>
          </cell>
          <cell r="G170">
            <v>2000</v>
          </cell>
          <cell r="H170">
            <v>2500</v>
          </cell>
          <cell r="I170">
            <v>254</v>
          </cell>
          <cell r="K170" t="str">
            <v>Materiales, accesorios y suministros médicos</v>
          </cell>
          <cell r="L170">
            <v>0</v>
          </cell>
          <cell r="M170">
            <v>0</v>
          </cell>
          <cell r="N170">
            <v>0</v>
          </cell>
          <cell r="O170">
            <v>0</v>
          </cell>
          <cell r="P170">
            <v>0</v>
          </cell>
          <cell r="Q170">
            <v>0</v>
          </cell>
          <cell r="R170">
            <v>0</v>
          </cell>
        </row>
        <row r="171">
          <cell r="A171">
            <v>26</v>
          </cell>
          <cell r="B171">
            <v>2017</v>
          </cell>
          <cell r="C171">
            <v>8300</v>
          </cell>
          <cell r="D171">
            <v>1</v>
          </cell>
          <cell r="E171">
            <v>1</v>
          </cell>
          <cell r="F171">
            <v>2</v>
          </cell>
          <cell r="G171">
            <v>2000</v>
          </cell>
          <cell r="H171">
            <v>2500</v>
          </cell>
          <cell r="I171">
            <v>254</v>
          </cell>
          <cell r="J171">
            <v>1</v>
          </cell>
          <cell r="K171" t="str">
            <v>Materiales, accesorios y suministros médicos</v>
          </cell>
          <cell r="L171">
            <v>0</v>
          </cell>
          <cell r="M171">
            <v>0</v>
          </cell>
          <cell r="N171">
            <v>0</v>
          </cell>
          <cell r="O171">
            <v>0</v>
          </cell>
          <cell r="P171">
            <v>0</v>
          </cell>
          <cell r="Q171">
            <v>0</v>
          </cell>
          <cell r="R171">
            <v>0</v>
          </cell>
          <cell r="S171" t="str">
            <v>Pieza</v>
          </cell>
          <cell r="V171" t="str">
            <v>AE</v>
          </cell>
        </row>
        <row r="172">
          <cell r="A172">
            <v>27</v>
          </cell>
          <cell r="B172">
            <v>2017</v>
          </cell>
          <cell r="C172">
            <v>8300</v>
          </cell>
          <cell r="D172">
            <v>1</v>
          </cell>
          <cell r="E172">
            <v>1</v>
          </cell>
          <cell r="F172">
            <v>2</v>
          </cell>
          <cell r="G172">
            <v>2000</v>
          </cell>
          <cell r="H172">
            <v>2500</v>
          </cell>
          <cell r="I172">
            <v>255</v>
          </cell>
          <cell r="K172" t="str">
            <v>Materiales, accesorios y suministros de laboratorio</v>
          </cell>
          <cell r="L172">
            <v>0</v>
          </cell>
          <cell r="M172">
            <v>0</v>
          </cell>
          <cell r="N172">
            <v>0</v>
          </cell>
          <cell r="O172">
            <v>0</v>
          </cell>
          <cell r="P172">
            <v>0</v>
          </cell>
          <cell r="Q172">
            <v>0</v>
          </cell>
          <cell r="R172">
            <v>0</v>
          </cell>
        </row>
        <row r="173">
          <cell r="A173">
            <v>28</v>
          </cell>
          <cell r="B173">
            <v>2017</v>
          </cell>
          <cell r="C173">
            <v>8300</v>
          </cell>
          <cell r="D173">
            <v>1</v>
          </cell>
          <cell r="E173">
            <v>1</v>
          </cell>
          <cell r="F173">
            <v>2</v>
          </cell>
          <cell r="G173">
            <v>2000</v>
          </cell>
          <cell r="H173">
            <v>2500</v>
          </cell>
          <cell r="I173">
            <v>255</v>
          </cell>
          <cell r="J173">
            <v>1</v>
          </cell>
          <cell r="K173" t="str">
            <v>Materiales, accesorios y suministros de laboratorio</v>
          </cell>
          <cell r="L173">
            <v>0</v>
          </cell>
          <cell r="M173">
            <v>0</v>
          </cell>
          <cell r="N173">
            <v>0</v>
          </cell>
          <cell r="O173">
            <v>0</v>
          </cell>
          <cell r="P173">
            <v>0</v>
          </cell>
          <cell r="Q173">
            <v>0</v>
          </cell>
          <cell r="R173">
            <v>0</v>
          </cell>
          <cell r="S173" t="str">
            <v>Pieza</v>
          </cell>
          <cell r="V173" t="str">
            <v>AE</v>
          </cell>
        </row>
        <row r="174">
          <cell r="A174">
            <v>29</v>
          </cell>
          <cell r="B174">
            <v>2017</v>
          </cell>
          <cell r="C174">
            <v>8300</v>
          </cell>
          <cell r="D174">
            <v>1</v>
          </cell>
          <cell r="E174">
            <v>1</v>
          </cell>
          <cell r="F174">
            <v>2</v>
          </cell>
          <cell r="G174">
            <v>2000</v>
          </cell>
          <cell r="H174">
            <v>2600</v>
          </cell>
          <cell r="K174" t="str">
            <v>Combustibles, lubricantes y aditivos</v>
          </cell>
          <cell r="L174">
            <v>0</v>
          </cell>
          <cell r="M174">
            <v>0</v>
          </cell>
          <cell r="N174">
            <v>0</v>
          </cell>
          <cell r="O174">
            <v>0</v>
          </cell>
          <cell r="P174">
            <v>0</v>
          </cell>
          <cell r="Q174">
            <v>0</v>
          </cell>
          <cell r="R174">
            <v>0</v>
          </cell>
        </row>
        <row r="175">
          <cell r="A175">
            <v>30</v>
          </cell>
          <cell r="B175">
            <v>2017</v>
          </cell>
          <cell r="C175">
            <v>8300</v>
          </cell>
          <cell r="D175">
            <v>1</v>
          </cell>
          <cell r="E175">
            <v>1</v>
          </cell>
          <cell r="F175">
            <v>2</v>
          </cell>
          <cell r="G175">
            <v>2000</v>
          </cell>
          <cell r="H175">
            <v>2600</v>
          </cell>
          <cell r="I175">
            <v>261</v>
          </cell>
          <cell r="K175" t="str">
            <v>Combustibles, lubricantes y aditivos</v>
          </cell>
          <cell r="L175">
            <v>0</v>
          </cell>
          <cell r="M175">
            <v>0</v>
          </cell>
          <cell r="N175">
            <v>0</v>
          </cell>
          <cell r="O175">
            <v>0</v>
          </cell>
          <cell r="P175">
            <v>0</v>
          </cell>
          <cell r="Q175">
            <v>0</v>
          </cell>
          <cell r="R175">
            <v>0</v>
          </cell>
        </row>
        <row r="176">
          <cell r="A176">
            <v>31</v>
          </cell>
          <cell r="B176">
            <v>2017</v>
          </cell>
          <cell r="C176">
            <v>8300</v>
          </cell>
          <cell r="D176">
            <v>1</v>
          </cell>
          <cell r="E176">
            <v>1</v>
          </cell>
          <cell r="F176">
            <v>2</v>
          </cell>
          <cell r="G176">
            <v>2000</v>
          </cell>
          <cell r="H176">
            <v>2600</v>
          </cell>
          <cell r="I176">
            <v>261</v>
          </cell>
          <cell r="J176">
            <v>1</v>
          </cell>
          <cell r="K176" t="str">
            <v>Gasolina y diésel</v>
          </cell>
          <cell r="L176">
            <v>0</v>
          </cell>
          <cell r="M176">
            <v>0</v>
          </cell>
          <cell r="N176">
            <v>0</v>
          </cell>
          <cell r="O176">
            <v>0</v>
          </cell>
          <cell r="P176">
            <v>0</v>
          </cell>
          <cell r="Q176">
            <v>0</v>
          </cell>
          <cell r="R176">
            <v>0</v>
          </cell>
          <cell r="S176" t="str">
            <v>Litros</v>
          </cell>
          <cell r="V176" t="str">
            <v>AE</v>
          </cell>
        </row>
        <row r="177">
          <cell r="A177">
            <v>32</v>
          </cell>
          <cell r="B177">
            <v>2017</v>
          </cell>
          <cell r="C177">
            <v>8300</v>
          </cell>
          <cell r="D177">
            <v>1</v>
          </cell>
          <cell r="E177">
            <v>1</v>
          </cell>
          <cell r="F177">
            <v>2</v>
          </cell>
          <cell r="G177">
            <v>2000</v>
          </cell>
          <cell r="H177">
            <v>2700</v>
          </cell>
          <cell r="K177" t="str">
            <v>Vestuario, Blancos, Prendas de Protección y Artículos Deportivos</v>
          </cell>
          <cell r="L177">
            <v>0</v>
          </cell>
          <cell r="M177">
            <v>0</v>
          </cell>
          <cell r="N177">
            <v>0</v>
          </cell>
          <cell r="O177">
            <v>0</v>
          </cell>
          <cell r="P177">
            <v>0</v>
          </cell>
          <cell r="Q177">
            <v>0</v>
          </cell>
          <cell r="R177">
            <v>0</v>
          </cell>
        </row>
        <row r="178">
          <cell r="A178">
            <v>33</v>
          </cell>
          <cell r="B178">
            <v>2017</v>
          </cell>
          <cell r="C178">
            <v>8300</v>
          </cell>
          <cell r="D178">
            <v>1</v>
          </cell>
          <cell r="E178">
            <v>1</v>
          </cell>
          <cell r="F178">
            <v>2</v>
          </cell>
          <cell r="G178">
            <v>2000</v>
          </cell>
          <cell r="H178">
            <v>2700</v>
          </cell>
          <cell r="I178">
            <v>271</v>
          </cell>
          <cell r="K178" t="str">
            <v>Vestuario y uniformes</v>
          </cell>
          <cell r="L178">
            <v>0</v>
          </cell>
          <cell r="M178">
            <v>0</v>
          </cell>
          <cell r="N178">
            <v>0</v>
          </cell>
          <cell r="O178">
            <v>0</v>
          </cell>
          <cell r="P178">
            <v>0</v>
          </cell>
          <cell r="Q178">
            <v>0</v>
          </cell>
          <cell r="R178">
            <v>0</v>
          </cell>
        </row>
        <row r="179">
          <cell r="A179">
            <v>34</v>
          </cell>
          <cell r="B179">
            <v>2017</v>
          </cell>
          <cell r="C179">
            <v>8300</v>
          </cell>
          <cell r="D179">
            <v>1</v>
          </cell>
          <cell r="E179">
            <v>1</v>
          </cell>
          <cell r="F179">
            <v>2</v>
          </cell>
          <cell r="G179">
            <v>2000</v>
          </cell>
          <cell r="H179">
            <v>2700</v>
          </cell>
          <cell r="I179">
            <v>271</v>
          </cell>
          <cell r="J179">
            <v>1</v>
          </cell>
          <cell r="K179" t="str">
            <v>Vestuario</v>
          </cell>
          <cell r="L179">
            <v>0</v>
          </cell>
          <cell r="M179">
            <v>0</v>
          </cell>
          <cell r="N179">
            <v>0</v>
          </cell>
          <cell r="O179">
            <v>0</v>
          </cell>
          <cell r="P179">
            <v>0</v>
          </cell>
          <cell r="Q179">
            <v>0</v>
          </cell>
          <cell r="R179">
            <v>0</v>
          </cell>
          <cell r="S179" t="str">
            <v>Par
Pieza</v>
          </cell>
          <cell r="V179" t="str">
            <v>AE</v>
          </cell>
        </row>
        <row r="180">
          <cell r="A180">
            <v>35</v>
          </cell>
          <cell r="B180">
            <v>2017</v>
          </cell>
          <cell r="C180">
            <v>8300</v>
          </cell>
          <cell r="D180">
            <v>1</v>
          </cell>
          <cell r="E180">
            <v>1</v>
          </cell>
          <cell r="F180">
            <v>2</v>
          </cell>
          <cell r="G180">
            <v>2000</v>
          </cell>
          <cell r="H180">
            <v>2700</v>
          </cell>
          <cell r="I180">
            <v>273</v>
          </cell>
          <cell r="K180" t="str">
            <v>Artículos deportivos</v>
          </cell>
          <cell r="L180">
            <v>0</v>
          </cell>
          <cell r="M180">
            <v>0</v>
          </cell>
          <cell r="N180">
            <v>0</v>
          </cell>
          <cell r="O180">
            <v>0</v>
          </cell>
          <cell r="P180">
            <v>0</v>
          </cell>
          <cell r="Q180">
            <v>0</v>
          </cell>
          <cell r="R180">
            <v>0</v>
          </cell>
        </row>
        <row r="181">
          <cell r="A181">
            <v>36</v>
          </cell>
          <cell r="B181">
            <v>2017</v>
          </cell>
          <cell r="C181">
            <v>8300</v>
          </cell>
          <cell r="D181">
            <v>1</v>
          </cell>
          <cell r="E181">
            <v>1</v>
          </cell>
          <cell r="F181">
            <v>2</v>
          </cell>
          <cell r="G181">
            <v>2000</v>
          </cell>
          <cell r="H181">
            <v>2700</v>
          </cell>
          <cell r="I181">
            <v>273</v>
          </cell>
          <cell r="J181">
            <v>1</v>
          </cell>
          <cell r="K181" t="str">
            <v>Artículos deportivos</v>
          </cell>
          <cell r="L181">
            <v>0</v>
          </cell>
          <cell r="M181">
            <v>0</v>
          </cell>
          <cell r="N181">
            <v>0</v>
          </cell>
          <cell r="O181">
            <v>0</v>
          </cell>
          <cell r="P181">
            <v>0</v>
          </cell>
          <cell r="Q181">
            <v>0</v>
          </cell>
          <cell r="R181">
            <v>0</v>
          </cell>
          <cell r="S181" t="str">
            <v>Pieza</v>
          </cell>
          <cell r="V181" t="str">
            <v>AE</v>
          </cell>
        </row>
        <row r="182">
          <cell r="A182">
            <v>37</v>
          </cell>
          <cell r="B182">
            <v>2017</v>
          </cell>
          <cell r="C182">
            <v>8300</v>
          </cell>
          <cell r="D182">
            <v>1</v>
          </cell>
          <cell r="E182">
            <v>1</v>
          </cell>
          <cell r="F182">
            <v>2</v>
          </cell>
          <cell r="G182">
            <v>2000</v>
          </cell>
          <cell r="H182">
            <v>2700</v>
          </cell>
          <cell r="I182">
            <v>275</v>
          </cell>
          <cell r="K182" t="str">
            <v>Blancos y otros productos textiles, excepto prendas de vestir</v>
          </cell>
          <cell r="L182">
            <v>0</v>
          </cell>
          <cell r="M182">
            <v>0</v>
          </cell>
          <cell r="N182">
            <v>0</v>
          </cell>
          <cell r="O182">
            <v>0</v>
          </cell>
          <cell r="P182">
            <v>0</v>
          </cell>
          <cell r="Q182">
            <v>0</v>
          </cell>
          <cell r="R182">
            <v>0</v>
          </cell>
        </row>
        <row r="183">
          <cell r="A183">
            <v>38</v>
          </cell>
          <cell r="B183">
            <v>2017</v>
          </cell>
          <cell r="C183">
            <v>8300</v>
          </cell>
          <cell r="D183">
            <v>1</v>
          </cell>
          <cell r="E183">
            <v>1</v>
          </cell>
          <cell r="F183">
            <v>2</v>
          </cell>
          <cell r="G183">
            <v>2000</v>
          </cell>
          <cell r="H183">
            <v>2700</v>
          </cell>
          <cell r="I183">
            <v>275</v>
          </cell>
          <cell r="J183">
            <v>1</v>
          </cell>
          <cell r="K183" t="str">
            <v xml:space="preserve">Blancos </v>
          </cell>
          <cell r="L183">
            <v>0</v>
          </cell>
          <cell r="M183">
            <v>0</v>
          </cell>
          <cell r="N183">
            <v>0</v>
          </cell>
          <cell r="O183">
            <v>0</v>
          </cell>
          <cell r="P183">
            <v>0</v>
          </cell>
          <cell r="Q183">
            <v>0</v>
          </cell>
          <cell r="R183">
            <v>0</v>
          </cell>
          <cell r="S183" t="str">
            <v>Pieza</v>
          </cell>
          <cell r="V183" t="str">
            <v>AE</v>
          </cell>
        </row>
        <row r="184">
          <cell r="A184">
            <v>39</v>
          </cell>
          <cell r="B184">
            <v>2017</v>
          </cell>
          <cell r="C184">
            <v>8300</v>
          </cell>
          <cell r="D184">
            <v>1</v>
          </cell>
          <cell r="E184">
            <v>1</v>
          </cell>
          <cell r="F184">
            <v>2</v>
          </cell>
          <cell r="G184">
            <v>3000</v>
          </cell>
          <cell r="K184" t="str">
            <v>SERVICIOS GENERALES</v>
          </cell>
          <cell r="L184">
            <v>0</v>
          </cell>
          <cell r="M184">
            <v>0</v>
          </cell>
          <cell r="N184">
            <v>0</v>
          </cell>
          <cell r="O184">
            <v>0</v>
          </cell>
          <cell r="P184">
            <v>0</v>
          </cell>
          <cell r="Q184">
            <v>0</v>
          </cell>
          <cell r="R184">
            <v>0</v>
          </cell>
        </row>
        <row r="185">
          <cell r="A185">
            <v>40</v>
          </cell>
          <cell r="B185">
            <v>2017</v>
          </cell>
          <cell r="C185">
            <v>8300</v>
          </cell>
          <cell r="D185">
            <v>1</v>
          </cell>
          <cell r="E185">
            <v>1</v>
          </cell>
          <cell r="F185">
            <v>2</v>
          </cell>
          <cell r="G185">
            <v>3000</v>
          </cell>
          <cell r="H185">
            <v>3100</v>
          </cell>
          <cell r="K185" t="str">
            <v>Servicios básicos</v>
          </cell>
          <cell r="L185">
            <v>0</v>
          </cell>
          <cell r="M185">
            <v>0</v>
          </cell>
          <cell r="N185">
            <v>0</v>
          </cell>
          <cell r="O185">
            <v>0</v>
          </cell>
          <cell r="P185">
            <v>0</v>
          </cell>
          <cell r="Q185">
            <v>0</v>
          </cell>
          <cell r="R185">
            <v>0</v>
          </cell>
        </row>
        <row r="186">
          <cell r="A186">
            <v>41</v>
          </cell>
          <cell r="B186">
            <v>2017</v>
          </cell>
          <cell r="C186">
            <v>8300</v>
          </cell>
          <cell r="D186">
            <v>1</v>
          </cell>
          <cell r="E186">
            <v>1</v>
          </cell>
          <cell r="F186">
            <v>2</v>
          </cell>
          <cell r="G186">
            <v>3000</v>
          </cell>
          <cell r="H186">
            <v>3100</v>
          </cell>
          <cell r="I186">
            <v>317</v>
          </cell>
          <cell r="K186" t="str">
            <v>Servicios de acceso de Internet, redes y procesamiento de información</v>
          </cell>
          <cell r="L186">
            <v>0</v>
          </cell>
          <cell r="M186">
            <v>0</v>
          </cell>
          <cell r="N186">
            <v>0</v>
          </cell>
          <cell r="O186">
            <v>0</v>
          </cell>
          <cell r="P186">
            <v>0</v>
          </cell>
          <cell r="Q186">
            <v>0</v>
          </cell>
          <cell r="R186">
            <v>0</v>
          </cell>
        </row>
        <row r="187">
          <cell r="A187">
            <v>42</v>
          </cell>
          <cell r="B187">
            <v>2017</v>
          </cell>
          <cell r="C187">
            <v>8300</v>
          </cell>
          <cell r="D187">
            <v>1</v>
          </cell>
          <cell r="E187">
            <v>1</v>
          </cell>
          <cell r="F187">
            <v>2</v>
          </cell>
          <cell r="G187">
            <v>3000</v>
          </cell>
          <cell r="H187">
            <v>3100</v>
          </cell>
          <cell r="I187">
            <v>317</v>
          </cell>
          <cell r="J187">
            <v>1</v>
          </cell>
          <cell r="K187" t="str">
            <v>Servicios de conducción de señales analógicas y digitales</v>
          </cell>
          <cell r="L187">
            <v>0</v>
          </cell>
          <cell r="M187">
            <v>0</v>
          </cell>
          <cell r="N187">
            <v>0</v>
          </cell>
          <cell r="O187">
            <v>0</v>
          </cell>
          <cell r="P187">
            <v>0</v>
          </cell>
          <cell r="Q187">
            <v>0</v>
          </cell>
          <cell r="R187">
            <v>0</v>
          </cell>
          <cell r="S187" t="str">
            <v>Servicio</v>
          </cell>
          <cell r="V187" t="str">
            <v>AE</v>
          </cell>
        </row>
        <row r="188">
          <cell r="A188">
            <v>43</v>
          </cell>
          <cell r="B188">
            <v>2017</v>
          </cell>
          <cell r="C188">
            <v>8300</v>
          </cell>
          <cell r="D188">
            <v>1</v>
          </cell>
          <cell r="E188">
            <v>1</v>
          </cell>
          <cell r="F188">
            <v>2</v>
          </cell>
          <cell r="G188">
            <v>3000</v>
          </cell>
          <cell r="H188">
            <v>3300</v>
          </cell>
          <cell r="K188" t="str">
            <v>Servicios Profesionales, Científicos, Técnicos y Otros Servicios</v>
          </cell>
          <cell r="L188">
            <v>0</v>
          </cell>
          <cell r="M188">
            <v>0</v>
          </cell>
          <cell r="N188">
            <v>0</v>
          </cell>
          <cell r="O188">
            <v>0</v>
          </cell>
          <cell r="P188">
            <v>0</v>
          </cell>
          <cell r="Q188">
            <v>0</v>
          </cell>
          <cell r="R188">
            <v>0</v>
          </cell>
        </row>
        <row r="189">
          <cell r="A189">
            <v>44</v>
          </cell>
          <cell r="B189">
            <v>2017</v>
          </cell>
          <cell r="C189">
            <v>8300</v>
          </cell>
          <cell r="D189">
            <v>1</v>
          </cell>
          <cell r="E189">
            <v>1</v>
          </cell>
          <cell r="F189">
            <v>2</v>
          </cell>
          <cell r="G189">
            <v>3000</v>
          </cell>
          <cell r="H189">
            <v>3300</v>
          </cell>
          <cell r="I189">
            <v>335</v>
          </cell>
          <cell r="K189" t="str">
            <v>Servicios de investigación científica y de desarrollo</v>
          </cell>
          <cell r="L189">
            <v>0</v>
          </cell>
          <cell r="M189">
            <v>0</v>
          </cell>
          <cell r="N189">
            <v>0</v>
          </cell>
          <cell r="O189">
            <v>0</v>
          </cell>
          <cell r="P189">
            <v>0</v>
          </cell>
          <cell r="Q189">
            <v>0</v>
          </cell>
          <cell r="R189">
            <v>0</v>
          </cell>
        </row>
        <row r="190">
          <cell r="A190">
            <v>45</v>
          </cell>
          <cell r="B190">
            <v>2017</v>
          </cell>
          <cell r="C190">
            <v>8300</v>
          </cell>
          <cell r="D190">
            <v>1</v>
          </cell>
          <cell r="E190">
            <v>1</v>
          </cell>
          <cell r="F190">
            <v>2</v>
          </cell>
          <cell r="G190">
            <v>3000</v>
          </cell>
          <cell r="H190">
            <v>3300</v>
          </cell>
          <cell r="I190">
            <v>335</v>
          </cell>
          <cell r="J190">
            <v>1</v>
          </cell>
          <cell r="K190" t="str">
            <v>Elaboración de manuales de procedimientos, protocolos</v>
          </cell>
          <cell r="L190">
            <v>0</v>
          </cell>
          <cell r="M190">
            <v>0</v>
          </cell>
          <cell r="N190">
            <v>0</v>
          </cell>
          <cell r="O190">
            <v>0</v>
          </cell>
          <cell r="P190">
            <v>0</v>
          </cell>
          <cell r="Q190">
            <v>0</v>
          </cell>
          <cell r="R190">
            <v>0</v>
          </cell>
          <cell r="S190" t="str">
            <v>Servicio</v>
          </cell>
          <cell r="V190" t="str">
            <v>AE</v>
          </cell>
        </row>
        <row r="191">
          <cell r="A191">
            <v>46</v>
          </cell>
          <cell r="B191">
            <v>2017</v>
          </cell>
          <cell r="C191">
            <v>8300</v>
          </cell>
          <cell r="D191">
            <v>1</v>
          </cell>
          <cell r="E191">
            <v>1</v>
          </cell>
          <cell r="F191">
            <v>2</v>
          </cell>
          <cell r="G191">
            <v>3000</v>
          </cell>
          <cell r="H191">
            <v>3600</v>
          </cell>
          <cell r="K191" t="str">
            <v>Servicios de Comunicación Social y Publicidad</v>
          </cell>
          <cell r="L191">
            <v>0</v>
          </cell>
          <cell r="M191">
            <v>0</v>
          </cell>
          <cell r="N191">
            <v>0</v>
          </cell>
          <cell r="O191">
            <v>0</v>
          </cell>
          <cell r="P191">
            <v>0</v>
          </cell>
          <cell r="Q191">
            <v>0</v>
          </cell>
          <cell r="R191">
            <v>0</v>
          </cell>
        </row>
        <row r="192">
          <cell r="A192">
            <v>47</v>
          </cell>
          <cell r="B192">
            <v>2017</v>
          </cell>
          <cell r="C192">
            <v>8300</v>
          </cell>
          <cell r="D192">
            <v>1</v>
          </cell>
          <cell r="E192">
            <v>1</v>
          </cell>
          <cell r="F192">
            <v>2</v>
          </cell>
          <cell r="G192">
            <v>3000</v>
          </cell>
          <cell r="H192">
            <v>3600</v>
          </cell>
          <cell r="I192">
            <v>361</v>
          </cell>
          <cell r="K192" t="str">
            <v>Difusión por radio, televisión y otros medios de mensajes sobre programas y actividades gubernamentales</v>
          </cell>
          <cell r="L192">
            <v>0</v>
          </cell>
          <cell r="M192">
            <v>0</v>
          </cell>
          <cell r="N192">
            <v>0</v>
          </cell>
          <cell r="O192">
            <v>0</v>
          </cell>
          <cell r="P192">
            <v>0</v>
          </cell>
          <cell r="Q192">
            <v>0</v>
          </cell>
          <cell r="R192">
            <v>0</v>
          </cell>
        </row>
        <row r="193">
          <cell r="A193">
            <v>48</v>
          </cell>
          <cell r="B193">
            <v>2017</v>
          </cell>
          <cell r="C193">
            <v>8300</v>
          </cell>
          <cell r="D193">
            <v>1</v>
          </cell>
          <cell r="E193">
            <v>1</v>
          </cell>
          <cell r="F193">
            <v>2</v>
          </cell>
          <cell r="G193">
            <v>3000</v>
          </cell>
          <cell r="H193">
            <v>3600</v>
          </cell>
          <cell r="I193">
            <v>361</v>
          </cell>
          <cell r="J193">
            <v>1</v>
          </cell>
          <cell r="K193" t="str">
            <v>Difusión de mensajes sobre programas y actividades gubernamentales</v>
          </cell>
          <cell r="L193">
            <v>0</v>
          </cell>
          <cell r="M193">
            <v>0</v>
          </cell>
          <cell r="N193">
            <v>0</v>
          </cell>
          <cell r="O193">
            <v>0</v>
          </cell>
          <cell r="P193">
            <v>0</v>
          </cell>
          <cell r="Q193">
            <v>0</v>
          </cell>
          <cell r="R193">
            <v>0</v>
          </cell>
          <cell r="S193" t="str">
            <v>Servicio</v>
          </cell>
          <cell r="V193" t="str">
            <v>AE</v>
          </cell>
        </row>
        <row r="194">
          <cell r="A194">
            <v>49</v>
          </cell>
          <cell r="B194">
            <v>2017</v>
          </cell>
          <cell r="C194">
            <v>8300</v>
          </cell>
          <cell r="D194">
            <v>1</v>
          </cell>
          <cell r="E194">
            <v>1</v>
          </cell>
          <cell r="F194">
            <v>2</v>
          </cell>
          <cell r="G194">
            <v>3000</v>
          </cell>
          <cell r="H194">
            <v>3700</v>
          </cell>
          <cell r="K194" t="str">
            <v xml:space="preserve"> Servicios de Traslado y Viáticos</v>
          </cell>
          <cell r="L194">
            <v>0</v>
          </cell>
          <cell r="M194">
            <v>0</v>
          </cell>
          <cell r="N194">
            <v>0</v>
          </cell>
          <cell r="O194">
            <v>0</v>
          </cell>
          <cell r="P194">
            <v>0</v>
          </cell>
          <cell r="Q194">
            <v>0</v>
          </cell>
          <cell r="R194">
            <v>0</v>
          </cell>
        </row>
        <row r="195">
          <cell r="A195">
            <v>50</v>
          </cell>
          <cell r="B195">
            <v>2017</v>
          </cell>
          <cell r="C195">
            <v>8300</v>
          </cell>
          <cell r="D195">
            <v>1</v>
          </cell>
          <cell r="E195">
            <v>1</v>
          </cell>
          <cell r="F195">
            <v>2</v>
          </cell>
          <cell r="G195">
            <v>3000</v>
          </cell>
          <cell r="H195">
            <v>3700</v>
          </cell>
          <cell r="I195">
            <v>371</v>
          </cell>
          <cell r="K195" t="str">
            <v xml:space="preserve"> Pasajes aéreos</v>
          </cell>
          <cell r="L195">
            <v>0</v>
          </cell>
          <cell r="M195">
            <v>0</v>
          </cell>
          <cell r="N195">
            <v>0</v>
          </cell>
          <cell r="O195">
            <v>0</v>
          </cell>
          <cell r="P195">
            <v>0</v>
          </cell>
          <cell r="Q195">
            <v>0</v>
          </cell>
          <cell r="R195">
            <v>0</v>
          </cell>
        </row>
        <row r="196">
          <cell r="A196">
            <v>51</v>
          </cell>
          <cell r="B196">
            <v>2017</v>
          </cell>
          <cell r="C196">
            <v>8300</v>
          </cell>
          <cell r="D196">
            <v>1</v>
          </cell>
          <cell r="E196">
            <v>1</v>
          </cell>
          <cell r="F196">
            <v>2</v>
          </cell>
          <cell r="G196">
            <v>3000</v>
          </cell>
          <cell r="H196">
            <v>3700</v>
          </cell>
          <cell r="I196">
            <v>371</v>
          </cell>
          <cell r="J196">
            <v>1</v>
          </cell>
          <cell r="K196" t="str">
            <v xml:space="preserve">Pasajes aéreos nacionales </v>
          </cell>
          <cell r="L196">
            <v>0</v>
          </cell>
          <cell r="M196">
            <v>0</v>
          </cell>
          <cell r="N196">
            <v>0</v>
          </cell>
          <cell r="O196">
            <v>0</v>
          </cell>
          <cell r="P196">
            <v>0</v>
          </cell>
          <cell r="Q196">
            <v>0</v>
          </cell>
          <cell r="R196">
            <v>0</v>
          </cell>
          <cell r="S196" t="str">
            <v>Traslado</v>
          </cell>
          <cell r="V196" t="str">
            <v>AE</v>
          </cell>
        </row>
        <row r="197">
          <cell r="A197">
            <v>52</v>
          </cell>
          <cell r="B197">
            <v>2017</v>
          </cell>
          <cell r="C197">
            <v>8300</v>
          </cell>
          <cell r="D197">
            <v>1</v>
          </cell>
          <cell r="E197">
            <v>1</v>
          </cell>
          <cell r="F197">
            <v>2</v>
          </cell>
          <cell r="G197">
            <v>3000</v>
          </cell>
          <cell r="H197">
            <v>3700</v>
          </cell>
          <cell r="I197">
            <v>372</v>
          </cell>
          <cell r="K197" t="str">
            <v>Pasajes terrestres</v>
          </cell>
          <cell r="L197">
            <v>0</v>
          </cell>
          <cell r="M197">
            <v>0</v>
          </cell>
          <cell r="N197">
            <v>0</v>
          </cell>
          <cell r="O197">
            <v>0</v>
          </cell>
          <cell r="P197">
            <v>0</v>
          </cell>
          <cell r="Q197">
            <v>0</v>
          </cell>
          <cell r="R197">
            <v>0</v>
          </cell>
        </row>
        <row r="198">
          <cell r="A198">
            <v>53</v>
          </cell>
          <cell r="B198">
            <v>2017</v>
          </cell>
          <cell r="C198">
            <v>8300</v>
          </cell>
          <cell r="D198">
            <v>1</v>
          </cell>
          <cell r="E198">
            <v>1</v>
          </cell>
          <cell r="F198">
            <v>2</v>
          </cell>
          <cell r="G198">
            <v>3000</v>
          </cell>
          <cell r="H198">
            <v>3700</v>
          </cell>
          <cell r="I198">
            <v>372</v>
          </cell>
          <cell r="J198">
            <v>1</v>
          </cell>
          <cell r="K198" t="str">
            <v xml:space="preserve">Pasajes terrestres nacionales </v>
          </cell>
          <cell r="L198">
            <v>0</v>
          </cell>
          <cell r="M198">
            <v>0</v>
          </cell>
          <cell r="N198">
            <v>0</v>
          </cell>
          <cell r="O198">
            <v>0</v>
          </cell>
          <cell r="P198">
            <v>0</v>
          </cell>
          <cell r="Q198">
            <v>0</v>
          </cell>
          <cell r="R198">
            <v>0</v>
          </cell>
          <cell r="S198" t="str">
            <v>Traslado</v>
          </cell>
          <cell r="V198" t="str">
            <v>AE</v>
          </cell>
        </row>
        <row r="199">
          <cell r="A199">
            <v>54</v>
          </cell>
          <cell r="B199">
            <v>2017</v>
          </cell>
          <cell r="C199">
            <v>8300</v>
          </cell>
          <cell r="D199">
            <v>1</v>
          </cell>
          <cell r="E199">
            <v>1</v>
          </cell>
          <cell r="F199">
            <v>2</v>
          </cell>
          <cell r="G199">
            <v>3000</v>
          </cell>
          <cell r="H199">
            <v>3700</v>
          </cell>
          <cell r="I199">
            <v>375</v>
          </cell>
          <cell r="K199" t="str">
            <v>Viáticos en el país</v>
          </cell>
          <cell r="L199">
            <v>0</v>
          </cell>
          <cell r="M199">
            <v>0</v>
          </cell>
          <cell r="N199">
            <v>0</v>
          </cell>
          <cell r="O199">
            <v>0</v>
          </cell>
          <cell r="P199">
            <v>0</v>
          </cell>
          <cell r="Q199">
            <v>0</v>
          </cell>
          <cell r="R199">
            <v>0</v>
          </cell>
        </row>
        <row r="200">
          <cell r="A200">
            <v>55</v>
          </cell>
          <cell r="B200">
            <v>2017</v>
          </cell>
          <cell r="C200">
            <v>8300</v>
          </cell>
          <cell r="D200">
            <v>1</v>
          </cell>
          <cell r="E200">
            <v>1</v>
          </cell>
          <cell r="F200">
            <v>2</v>
          </cell>
          <cell r="G200">
            <v>3000</v>
          </cell>
          <cell r="H200">
            <v>3700</v>
          </cell>
          <cell r="I200">
            <v>375</v>
          </cell>
          <cell r="J200">
            <v>1</v>
          </cell>
          <cell r="K200" t="str">
            <v xml:space="preserve">Viáticos nacionales </v>
          </cell>
          <cell r="L200">
            <v>0</v>
          </cell>
          <cell r="M200">
            <v>0</v>
          </cell>
          <cell r="N200">
            <v>0</v>
          </cell>
          <cell r="O200">
            <v>0</v>
          </cell>
          <cell r="P200">
            <v>0</v>
          </cell>
          <cell r="Q200">
            <v>0</v>
          </cell>
          <cell r="R200">
            <v>0</v>
          </cell>
          <cell r="S200" t="str">
            <v>Traslado</v>
          </cell>
          <cell r="V200" t="str">
            <v>AE</v>
          </cell>
        </row>
        <row r="201">
          <cell r="A201">
            <v>56</v>
          </cell>
          <cell r="B201">
            <v>2017</v>
          </cell>
          <cell r="C201">
            <v>8300</v>
          </cell>
          <cell r="D201">
            <v>1</v>
          </cell>
          <cell r="E201">
            <v>1</v>
          </cell>
          <cell r="F201">
            <v>2</v>
          </cell>
          <cell r="G201">
            <v>5000</v>
          </cell>
          <cell r="K201" t="str">
            <v>BIENES MUEBLES, INMUEBLES E INTANGIBLES</v>
          </cell>
          <cell r="L201">
            <v>740287</v>
          </cell>
          <cell r="M201">
            <v>0</v>
          </cell>
          <cell r="N201">
            <v>740287</v>
          </cell>
          <cell r="O201">
            <v>0</v>
          </cell>
          <cell r="P201">
            <v>0</v>
          </cell>
          <cell r="Q201">
            <v>0</v>
          </cell>
          <cell r="R201">
            <v>740287</v>
          </cell>
        </row>
        <row r="202">
          <cell r="A202">
            <v>57</v>
          </cell>
          <cell r="B202">
            <v>2017</v>
          </cell>
          <cell r="C202">
            <v>8300</v>
          </cell>
          <cell r="D202">
            <v>1</v>
          </cell>
          <cell r="E202">
            <v>1</v>
          </cell>
          <cell r="F202">
            <v>2</v>
          </cell>
          <cell r="G202">
            <v>5000</v>
          </cell>
          <cell r="H202">
            <v>5100</v>
          </cell>
          <cell r="K202" t="str">
            <v>Mobiliario y Equipo de Administración</v>
          </cell>
          <cell r="L202">
            <v>738287</v>
          </cell>
          <cell r="M202">
            <v>0</v>
          </cell>
          <cell r="N202">
            <v>738287</v>
          </cell>
          <cell r="O202">
            <v>0</v>
          </cell>
          <cell r="P202">
            <v>0</v>
          </cell>
          <cell r="Q202">
            <v>0</v>
          </cell>
          <cell r="R202">
            <v>738287</v>
          </cell>
        </row>
        <row r="203">
          <cell r="A203">
            <v>58</v>
          </cell>
          <cell r="B203">
            <v>2017</v>
          </cell>
          <cell r="C203">
            <v>8300</v>
          </cell>
          <cell r="D203">
            <v>1</v>
          </cell>
          <cell r="E203">
            <v>1</v>
          </cell>
          <cell r="F203">
            <v>2</v>
          </cell>
          <cell r="G203">
            <v>5000</v>
          </cell>
          <cell r="H203">
            <v>5100</v>
          </cell>
          <cell r="I203">
            <v>511</v>
          </cell>
          <cell r="K203" t="str">
            <v>Muebles de oficina y estantería</v>
          </cell>
          <cell r="L203">
            <v>220787</v>
          </cell>
          <cell r="M203">
            <v>0</v>
          </cell>
          <cell r="N203">
            <v>220787</v>
          </cell>
          <cell r="O203">
            <v>0</v>
          </cell>
          <cell r="P203">
            <v>0</v>
          </cell>
          <cell r="Q203">
            <v>0</v>
          </cell>
          <cell r="R203">
            <v>220787</v>
          </cell>
        </row>
        <row r="204">
          <cell r="A204">
            <v>59</v>
          </cell>
          <cell r="B204">
            <v>2017</v>
          </cell>
          <cell r="C204">
            <v>8300</v>
          </cell>
          <cell r="D204">
            <v>1</v>
          </cell>
          <cell r="E204">
            <v>1</v>
          </cell>
          <cell r="F204">
            <v>2</v>
          </cell>
          <cell r="G204">
            <v>5000</v>
          </cell>
          <cell r="H204">
            <v>5100</v>
          </cell>
          <cell r="I204">
            <v>511</v>
          </cell>
          <cell r="J204">
            <v>1</v>
          </cell>
          <cell r="K204" t="str">
            <v xml:space="preserve">Anaquel   </v>
          </cell>
          <cell r="L204">
            <v>0</v>
          </cell>
          <cell r="M204">
            <v>0</v>
          </cell>
          <cell r="N204">
            <v>0</v>
          </cell>
          <cell r="O204">
            <v>0</v>
          </cell>
          <cell r="P204">
            <v>0</v>
          </cell>
          <cell r="Q204">
            <v>0</v>
          </cell>
          <cell r="R204">
            <v>0</v>
          </cell>
          <cell r="S204" t="str">
            <v>Pieza</v>
          </cell>
          <cell r="V204" t="str">
            <v>FC</v>
          </cell>
        </row>
        <row r="205">
          <cell r="A205">
            <v>60</v>
          </cell>
          <cell r="B205">
            <v>2017</v>
          </cell>
          <cell r="C205">
            <v>8300</v>
          </cell>
          <cell r="D205">
            <v>1</v>
          </cell>
          <cell r="E205">
            <v>1</v>
          </cell>
          <cell r="F205">
            <v>2</v>
          </cell>
          <cell r="G205">
            <v>5000</v>
          </cell>
          <cell r="H205">
            <v>5100</v>
          </cell>
          <cell r="I205">
            <v>511</v>
          </cell>
          <cell r="J205">
            <v>2</v>
          </cell>
          <cell r="K205" t="str">
            <v>Archivero</v>
          </cell>
          <cell r="L205">
            <v>52499</v>
          </cell>
          <cell r="M205">
            <v>0</v>
          </cell>
          <cell r="N205">
            <v>52499</v>
          </cell>
          <cell r="O205">
            <v>0</v>
          </cell>
          <cell r="P205">
            <v>0</v>
          </cell>
          <cell r="Q205">
            <v>0</v>
          </cell>
          <cell r="R205">
            <v>52499</v>
          </cell>
          <cell r="S205" t="str">
            <v>Pieza</v>
          </cell>
          <cell r="T205">
            <v>8</v>
          </cell>
          <cell r="V205" t="str">
            <v>FC</v>
          </cell>
        </row>
        <row r="206">
          <cell r="A206">
            <v>61</v>
          </cell>
          <cell r="B206">
            <v>2017</v>
          </cell>
          <cell r="C206">
            <v>8300</v>
          </cell>
          <cell r="D206">
            <v>1</v>
          </cell>
          <cell r="E206">
            <v>1</v>
          </cell>
          <cell r="F206">
            <v>2</v>
          </cell>
          <cell r="G206">
            <v>5000</v>
          </cell>
          <cell r="H206">
            <v>5100</v>
          </cell>
          <cell r="I206">
            <v>511</v>
          </cell>
          <cell r="J206">
            <v>3</v>
          </cell>
          <cell r="K206" t="str">
            <v>Armario</v>
          </cell>
          <cell r="L206">
            <v>0</v>
          </cell>
          <cell r="M206">
            <v>0</v>
          </cell>
          <cell r="N206">
            <v>0</v>
          </cell>
          <cell r="O206">
            <v>0</v>
          </cell>
          <cell r="P206">
            <v>0</v>
          </cell>
          <cell r="Q206">
            <v>0</v>
          </cell>
          <cell r="R206">
            <v>0</v>
          </cell>
          <cell r="S206" t="str">
            <v>Pieza</v>
          </cell>
          <cell r="V206" t="str">
            <v>FC</v>
          </cell>
        </row>
        <row r="207">
          <cell r="A207">
            <v>62</v>
          </cell>
          <cell r="B207">
            <v>2017</v>
          </cell>
          <cell r="C207">
            <v>8300</v>
          </cell>
          <cell r="D207">
            <v>1</v>
          </cell>
          <cell r="E207">
            <v>1</v>
          </cell>
          <cell r="F207">
            <v>2</v>
          </cell>
          <cell r="G207">
            <v>5000</v>
          </cell>
          <cell r="H207">
            <v>5100</v>
          </cell>
          <cell r="I207">
            <v>511</v>
          </cell>
          <cell r="J207">
            <v>4</v>
          </cell>
          <cell r="K207" t="str">
            <v>Banco</v>
          </cell>
          <cell r="L207">
            <v>0</v>
          </cell>
          <cell r="M207">
            <v>0</v>
          </cell>
          <cell r="N207">
            <v>0</v>
          </cell>
          <cell r="O207">
            <v>0</v>
          </cell>
          <cell r="P207">
            <v>0</v>
          </cell>
          <cell r="Q207">
            <v>0</v>
          </cell>
          <cell r="R207">
            <v>0</v>
          </cell>
          <cell r="S207" t="str">
            <v>Pieza</v>
          </cell>
          <cell r="V207" t="str">
            <v>FC</v>
          </cell>
        </row>
        <row r="208">
          <cell r="A208">
            <v>63</v>
          </cell>
          <cell r="B208">
            <v>2017</v>
          </cell>
          <cell r="C208">
            <v>8300</v>
          </cell>
          <cell r="D208">
            <v>1</v>
          </cell>
          <cell r="E208">
            <v>1</v>
          </cell>
          <cell r="F208">
            <v>2</v>
          </cell>
          <cell r="G208">
            <v>5000</v>
          </cell>
          <cell r="H208">
            <v>5100</v>
          </cell>
          <cell r="I208">
            <v>511</v>
          </cell>
          <cell r="J208">
            <v>5</v>
          </cell>
          <cell r="K208" t="str">
            <v xml:space="preserve">Cajonera   </v>
          </cell>
          <cell r="L208">
            <v>0</v>
          </cell>
          <cell r="M208">
            <v>0</v>
          </cell>
          <cell r="N208">
            <v>0</v>
          </cell>
          <cell r="O208">
            <v>0</v>
          </cell>
          <cell r="P208">
            <v>0</v>
          </cell>
          <cell r="Q208">
            <v>0</v>
          </cell>
          <cell r="R208">
            <v>0</v>
          </cell>
          <cell r="S208" t="str">
            <v>Pieza</v>
          </cell>
          <cell r="V208" t="str">
            <v>FC</v>
          </cell>
        </row>
        <row r="209">
          <cell r="A209">
            <v>64</v>
          </cell>
          <cell r="B209">
            <v>2017</v>
          </cell>
          <cell r="C209">
            <v>8300</v>
          </cell>
          <cell r="D209">
            <v>1</v>
          </cell>
          <cell r="E209">
            <v>1</v>
          </cell>
          <cell r="F209">
            <v>2</v>
          </cell>
          <cell r="G209">
            <v>5000</v>
          </cell>
          <cell r="H209">
            <v>5100</v>
          </cell>
          <cell r="I209">
            <v>511</v>
          </cell>
          <cell r="J209">
            <v>6</v>
          </cell>
          <cell r="K209" t="str">
            <v>Credenza</v>
          </cell>
          <cell r="L209">
            <v>0</v>
          </cell>
          <cell r="M209">
            <v>0</v>
          </cell>
          <cell r="N209">
            <v>0</v>
          </cell>
          <cell r="O209">
            <v>0</v>
          </cell>
          <cell r="P209">
            <v>0</v>
          </cell>
          <cell r="Q209">
            <v>0</v>
          </cell>
          <cell r="R209">
            <v>0</v>
          </cell>
          <cell r="S209" t="str">
            <v>Pieza</v>
          </cell>
          <cell r="V209" t="str">
            <v>FC</v>
          </cell>
        </row>
        <row r="210">
          <cell r="A210">
            <v>65</v>
          </cell>
          <cell r="B210">
            <v>2017</v>
          </cell>
          <cell r="C210">
            <v>8300</v>
          </cell>
          <cell r="D210">
            <v>1</v>
          </cell>
          <cell r="E210">
            <v>1</v>
          </cell>
          <cell r="F210">
            <v>2</v>
          </cell>
          <cell r="G210">
            <v>5000</v>
          </cell>
          <cell r="H210">
            <v>5100</v>
          </cell>
          <cell r="I210">
            <v>511</v>
          </cell>
          <cell r="J210">
            <v>7</v>
          </cell>
          <cell r="K210" t="str">
            <v xml:space="preserve">Escritorio </v>
          </cell>
          <cell r="L210">
            <v>52479</v>
          </cell>
          <cell r="M210">
            <v>0</v>
          </cell>
          <cell r="N210">
            <v>52479</v>
          </cell>
          <cell r="P210">
            <v>0</v>
          </cell>
          <cell r="Q210">
            <v>0</v>
          </cell>
          <cell r="R210">
            <v>52479</v>
          </cell>
          <cell r="S210" t="str">
            <v>Pieza</v>
          </cell>
          <cell r="T210">
            <v>10</v>
          </cell>
          <cell r="V210" t="str">
            <v>FC</v>
          </cell>
        </row>
        <row r="211">
          <cell r="A211">
            <v>66</v>
          </cell>
          <cell r="B211">
            <v>2017</v>
          </cell>
          <cell r="C211">
            <v>8300</v>
          </cell>
          <cell r="D211">
            <v>1</v>
          </cell>
          <cell r="E211">
            <v>1</v>
          </cell>
          <cell r="F211">
            <v>2</v>
          </cell>
          <cell r="G211">
            <v>5000</v>
          </cell>
          <cell r="H211">
            <v>5100</v>
          </cell>
          <cell r="I211">
            <v>511</v>
          </cell>
          <cell r="J211">
            <v>8</v>
          </cell>
          <cell r="K211" t="str">
            <v>Estación de trabajo</v>
          </cell>
          <cell r="L211">
            <v>0</v>
          </cell>
          <cell r="M211">
            <v>0</v>
          </cell>
          <cell r="N211">
            <v>0</v>
          </cell>
          <cell r="O211">
            <v>0</v>
          </cell>
          <cell r="P211">
            <v>0</v>
          </cell>
          <cell r="Q211">
            <v>0</v>
          </cell>
          <cell r="R211">
            <v>0</v>
          </cell>
          <cell r="S211" t="str">
            <v>Pieza</v>
          </cell>
          <cell r="V211" t="str">
            <v>FC</v>
          </cell>
        </row>
        <row r="212">
          <cell r="A212">
            <v>67</v>
          </cell>
          <cell r="B212">
            <v>2017</v>
          </cell>
          <cell r="C212">
            <v>8300</v>
          </cell>
          <cell r="D212">
            <v>1</v>
          </cell>
          <cell r="E212">
            <v>1</v>
          </cell>
          <cell r="F212">
            <v>2</v>
          </cell>
          <cell r="G212">
            <v>5000</v>
          </cell>
          <cell r="H212">
            <v>5100</v>
          </cell>
          <cell r="I212">
            <v>511</v>
          </cell>
          <cell r="J212">
            <v>9</v>
          </cell>
          <cell r="K212" t="str">
            <v>Estante</v>
          </cell>
          <cell r="L212">
            <v>0</v>
          </cell>
          <cell r="M212">
            <v>0</v>
          </cell>
          <cell r="N212">
            <v>0</v>
          </cell>
          <cell r="P212">
            <v>0</v>
          </cell>
          <cell r="Q212">
            <v>0</v>
          </cell>
          <cell r="R212">
            <v>0</v>
          </cell>
          <cell r="S212" t="str">
            <v>Pieza</v>
          </cell>
          <cell r="V212" t="str">
            <v>FC</v>
          </cell>
        </row>
        <row r="213">
          <cell r="A213">
            <v>68</v>
          </cell>
          <cell r="B213">
            <v>2017</v>
          </cell>
          <cell r="C213">
            <v>8300</v>
          </cell>
          <cell r="D213">
            <v>1</v>
          </cell>
          <cell r="E213">
            <v>1</v>
          </cell>
          <cell r="F213">
            <v>2</v>
          </cell>
          <cell r="G213">
            <v>5000</v>
          </cell>
          <cell r="H213">
            <v>5100</v>
          </cell>
          <cell r="I213">
            <v>511</v>
          </cell>
          <cell r="J213">
            <v>10</v>
          </cell>
          <cell r="K213" t="str">
            <v>Gaveta</v>
          </cell>
          <cell r="L213">
            <v>0</v>
          </cell>
          <cell r="M213">
            <v>0</v>
          </cell>
          <cell r="N213">
            <v>0</v>
          </cell>
          <cell r="P213">
            <v>0</v>
          </cell>
          <cell r="Q213">
            <v>0</v>
          </cell>
          <cell r="R213">
            <v>0</v>
          </cell>
          <cell r="S213" t="str">
            <v>Pieza</v>
          </cell>
          <cell r="V213" t="str">
            <v>FC</v>
          </cell>
        </row>
        <row r="214">
          <cell r="A214">
            <v>69</v>
          </cell>
          <cell r="B214">
            <v>2017</v>
          </cell>
          <cell r="C214">
            <v>8300</v>
          </cell>
          <cell r="D214">
            <v>1</v>
          </cell>
          <cell r="E214">
            <v>1</v>
          </cell>
          <cell r="F214">
            <v>2</v>
          </cell>
          <cell r="G214">
            <v>5000</v>
          </cell>
          <cell r="H214">
            <v>5100</v>
          </cell>
          <cell r="I214">
            <v>511</v>
          </cell>
          <cell r="J214">
            <v>11</v>
          </cell>
          <cell r="K214" t="str">
            <v xml:space="preserve">Librero   </v>
          </cell>
          <cell r="L214">
            <v>0</v>
          </cell>
          <cell r="M214">
            <v>0</v>
          </cell>
          <cell r="N214">
            <v>0</v>
          </cell>
          <cell r="P214">
            <v>0</v>
          </cell>
          <cell r="Q214">
            <v>0</v>
          </cell>
          <cell r="R214">
            <v>0</v>
          </cell>
          <cell r="S214" t="str">
            <v>Pieza</v>
          </cell>
          <cell r="V214" t="str">
            <v>FC</v>
          </cell>
        </row>
        <row r="215">
          <cell r="A215">
            <v>70</v>
          </cell>
          <cell r="B215">
            <v>2017</v>
          </cell>
          <cell r="C215">
            <v>8300</v>
          </cell>
          <cell r="D215">
            <v>1</v>
          </cell>
          <cell r="E215">
            <v>1</v>
          </cell>
          <cell r="F215">
            <v>2</v>
          </cell>
          <cell r="G215">
            <v>5000</v>
          </cell>
          <cell r="H215">
            <v>5100</v>
          </cell>
          <cell r="I215">
            <v>511</v>
          </cell>
          <cell r="J215">
            <v>12</v>
          </cell>
          <cell r="K215" t="str">
            <v>Locker</v>
          </cell>
          <cell r="L215">
            <v>0</v>
          </cell>
          <cell r="M215">
            <v>0</v>
          </cell>
          <cell r="N215">
            <v>0</v>
          </cell>
          <cell r="P215">
            <v>0</v>
          </cell>
          <cell r="Q215">
            <v>0</v>
          </cell>
          <cell r="R215">
            <v>0</v>
          </cell>
          <cell r="S215" t="str">
            <v>Pieza</v>
          </cell>
          <cell r="V215" t="str">
            <v>FC</v>
          </cell>
        </row>
        <row r="216">
          <cell r="A216">
            <v>71</v>
          </cell>
          <cell r="B216">
            <v>2017</v>
          </cell>
          <cell r="C216">
            <v>8300</v>
          </cell>
          <cell r="D216">
            <v>1</v>
          </cell>
          <cell r="E216">
            <v>1</v>
          </cell>
          <cell r="F216">
            <v>2</v>
          </cell>
          <cell r="G216">
            <v>5000</v>
          </cell>
          <cell r="H216">
            <v>5100</v>
          </cell>
          <cell r="I216">
            <v>511</v>
          </cell>
          <cell r="J216">
            <v>13</v>
          </cell>
          <cell r="K216" t="str">
            <v>Mesa</v>
          </cell>
          <cell r="L216">
            <v>18710</v>
          </cell>
          <cell r="M216">
            <v>0</v>
          </cell>
          <cell r="N216">
            <v>18710</v>
          </cell>
          <cell r="P216">
            <v>0</v>
          </cell>
          <cell r="Q216">
            <v>0</v>
          </cell>
          <cell r="R216">
            <v>18710</v>
          </cell>
          <cell r="S216" t="str">
            <v>Pieza</v>
          </cell>
          <cell r="T216">
            <v>4</v>
          </cell>
          <cell r="V216" t="str">
            <v>FC</v>
          </cell>
        </row>
        <row r="217">
          <cell r="A217">
            <v>72</v>
          </cell>
          <cell r="B217">
            <v>2017</v>
          </cell>
          <cell r="C217">
            <v>8300</v>
          </cell>
          <cell r="D217">
            <v>1</v>
          </cell>
          <cell r="E217">
            <v>1</v>
          </cell>
          <cell r="F217">
            <v>2</v>
          </cell>
          <cell r="G217">
            <v>5000</v>
          </cell>
          <cell r="H217">
            <v>5100</v>
          </cell>
          <cell r="I217">
            <v>511</v>
          </cell>
          <cell r="J217">
            <v>14</v>
          </cell>
          <cell r="K217" t="str">
            <v>Módulo de atención</v>
          </cell>
          <cell r="L217">
            <v>27840</v>
          </cell>
          <cell r="M217">
            <v>0</v>
          </cell>
          <cell r="N217">
            <v>27840</v>
          </cell>
          <cell r="P217">
            <v>0</v>
          </cell>
          <cell r="Q217">
            <v>0</v>
          </cell>
          <cell r="R217">
            <v>27840</v>
          </cell>
          <cell r="S217" t="str">
            <v>Pieza</v>
          </cell>
          <cell r="V217" t="str">
            <v>FC</v>
          </cell>
        </row>
        <row r="218">
          <cell r="A218">
            <v>73</v>
          </cell>
          <cell r="B218">
            <v>2017</v>
          </cell>
          <cell r="C218">
            <v>8300</v>
          </cell>
          <cell r="D218">
            <v>1</v>
          </cell>
          <cell r="E218">
            <v>1</v>
          </cell>
          <cell r="F218">
            <v>2</v>
          </cell>
          <cell r="G218">
            <v>5000</v>
          </cell>
          <cell r="H218">
            <v>5100</v>
          </cell>
          <cell r="I218">
            <v>511</v>
          </cell>
          <cell r="J218">
            <v>15</v>
          </cell>
          <cell r="K218" t="str">
            <v>Mostrador para recepción</v>
          </cell>
          <cell r="M218">
            <v>0</v>
          </cell>
          <cell r="N218">
            <v>0</v>
          </cell>
          <cell r="P218">
            <v>0</v>
          </cell>
          <cell r="Q218">
            <v>0</v>
          </cell>
          <cell r="R218">
            <v>0</v>
          </cell>
          <cell r="S218" t="str">
            <v>Pieza</v>
          </cell>
          <cell r="V218" t="str">
            <v>FC</v>
          </cell>
        </row>
        <row r="219">
          <cell r="A219">
            <v>74</v>
          </cell>
          <cell r="B219">
            <v>2017</v>
          </cell>
          <cell r="C219">
            <v>8300</v>
          </cell>
          <cell r="D219">
            <v>1</v>
          </cell>
          <cell r="E219">
            <v>1</v>
          </cell>
          <cell r="F219">
            <v>2</v>
          </cell>
          <cell r="G219">
            <v>5000</v>
          </cell>
          <cell r="H219">
            <v>5100</v>
          </cell>
          <cell r="I219">
            <v>511</v>
          </cell>
          <cell r="J219">
            <v>16</v>
          </cell>
          <cell r="K219" t="str">
            <v>Mueble multiusos con llave</v>
          </cell>
          <cell r="M219">
            <v>0</v>
          </cell>
          <cell r="N219">
            <v>0</v>
          </cell>
          <cell r="P219">
            <v>0</v>
          </cell>
          <cell r="Q219">
            <v>0</v>
          </cell>
          <cell r="R219">
            <v>0</v>
          </cell>
          <cell r="S219" t="str">
            <v>Pieza</v>
          </cell>
          <cell r="V219" t="str">
            <v>FC</v>
          </cell>
        </row>
        <row r="220">
          <cell r="A220">
            <v>75</v>
          </cell>
          <cell r="B220">
            <v>2017</v>
          </cell>
          <cell r="C220">
            <v>8300</v>
          </cell>
          <cell r="D220">
            <v>1</v>
          </cell>
          <cell r="E220">
            <v>1</v>
          </cell>
          <cell r="F220">
            <v>2</v>
          </cell>
          <cell r="G220">
            <v>5000</v>
          </cell>
          <cell r="H220">
            <v>5100</v>
          </cell>
          <cell r="I220">
            <v>511</v>
          </cell>
          <cell r="J220">
            <v>17</v>
          </cell>
          <cell r="K220" t="str">
            <v>Perchero</v>
          </cell>
          <cell r="M220">
            <v>0</v>
          </cell>
          <cell r="N220">
            <v>0</v>
          </cell>
          <cell r="P220">
            <v>0</v>
          </cell>
          <cell r="Q220">
            <v>0</v>
          </cell>
          <cell r="R220">
            <v>0</v>
          </cell>
          <cell r="S220" t="str">
            <v>Pieza</v>
          </cell>
          <cell r="V220" t="str">
            <v>FC</v>
          </cell>
        </row>
        <row r="221">
          <cell r="A221">
            <v>76</v>
          </cell>
          <cell r="B221">
            <v>2017</v>
          </cell>
          <cell r="C221">
            <v>8300</v>
          </cell>
          <cell r="D221">
            <v>1</v>
          </cell>
          <cell r="E221">
            <v>1</v>
          </cell>
          <cell r="F221">
            <v>2</v>
          </cell>
          <cell r="G221">
            <v>5000</v>
          </cell>
          <cell r="H221">
            <v>5100</v>
          </cell>
          <cell r="I221">
            <v>511</v>
          </cell>
          <cell r="J221">
            <v>18</v>
          </cell>
          <cell r="K221" t="str">
            <v>Pizarra de vidrio templado</v>
          </cell>
          <cell r="M221">
            <v>0</v>
          </cell>
          <cell r="N221">
            <v>0</v>
          </cell>
          <cell r="P221">
            <v>0</v>
          </cell>
          <cell r="Q221">
            <v>0</v>
          </cell>
          <cell r="R221">
            <v>0</v>
          </cell>
          <cell r="S221" t="str">
            <v>Pieza</v>
          </cell>
          <cell r="V221" t="str">
            <v>FC</v>
          </cell>
        </row>
        <row r="222">
          <cell r="A222">
            <v>77</v>
          </cell>
          <cell r="B222">
            <v>2017</v>
          </cell>
          <cell r="C222">
            <v>8300</v>
          </cell>
          <cell r="D222">
            <v>1</v>
          </cell>
          <cell r="E222">
            <v>1</v>
          </cell>
          <cell r="F222">
            <v>2</v>
          </cell>
          <cell r="G222">
            <v>5000</v>
          </cell>
          <cell r="H222">
            <v>5100</v>
          </cell>
          <cell r="I222">
            <v>511</v>
          </cell>
          <cell r="J222">
            <v>19</v>
          </cell>
          <cell r="K222" t="str">
            <v>Pupitre</v>
          </cell>
          <cell r="M222">
            <v>0</v>
          </cell>
          <cell r="N222">
            <v>0</v>
          </cell>
          <cell r="P222">
            <v>0</v>
          </cell>
          <cell r="Q222">
            <v>0</v>
          </cell>
          <cell r="R222">
            <v>0</v>
          </cell>
          <cell r="S222" t="str">
            <v>Pieza</v>
          </cell>
          <cell r="V222" t="str">
            <v>FC</v>
          </cell>
        </row>
        <row r="223">
          <cell r="A223">
            <v>78</v>
          </cell>
          <cell r="B223">
            <v>2017</v>
          </cell>
          <cell r="C223">
            <v>8300</v>
          </cell>
          <cell r="D223">
            <v>1</v>
          </cell>
          <cell r="E223">
            <v>1</v>
          </cell>
          <cell r="F223">
            <v>2</v>
          </cell>
          <cell r="G223">
            <v>5000</v>
          </cell>
          <cell r="H223">
            <v>5100</v>
          </cell>
          <cell r="I223">
            <v>511</v>
          </cell>
          <cell r="J223">
            <v>20</v>
          </cell>
          <cell r="K223" t="str">
            <v>Sala</v>
          </cell>
          <cell r="M223">
            <v>0</v>
          </cell>
          <cell r="N223">
            <v>0</v>
          </cell>
          <cell r="P223">
            <v>0</v>
          </cell>
          <cell r="Q223">
            <v>0</v>
          </cell>
          <cell r="R223">
            <v>0</v>
          </cell>
          <cell r="S223" t="str">
            <v>Pieza</v>
          </cell>
          <cell r="V223" t="str">
            <v>FC</v>
          </cell>
        </row>
        <row r="224">
          <cell r="A224">
            <v>79</v>
          </cell>
          <cell r="B224">
            <v>2017</v>
          </cell>
          <cell r="C224">
            <v>8300</v>
          </cell>
          <cell r="D224">
            <v>1</v>
          </cell>
          <cell r="E224">
            <v>1</v>
          </cell>
          <cell r="F224">
            <v>2</v>
          </cell>
          <cell r="G224">
            <v>5000</v>
          </cell>
          <cell r="H224">
            <v>5100</v>
          </cell>
          <cell r="I224">
            <v>511</v>
          </cell>
          <cell r="J224">
            <v>21</v>
          </cell>
          <cell r="K224" t="str">
            <v>Silla</v>
          </cell>
          <cell r="L224">
            <v>34259</v>
          </cell>
          <cell r="M224">
            <v>0</v>
          </cell>
          <cell r="N224">
            <v>34259</v>
          </cell>
          <cell r="P224">
            <v>0</v>
          </cell>
          <cell r="Q224">
            <v>0</v>
          </cell>
          <cell r="R224">
            <v>34259</v>
          </cell>
          <cell r="S224" t="str">
            <v>Pieza</v>
          </cell>
          <cell r="T224">
            <v>25</v>
          </cell>
          <cell r="V224" t="str">
            <v>FC</v>
          </cell>
        </row>
        <row r="225">
          <cell r="A225">
            <v>80</v>
          </cell>
          <cell r="B225">
            <v>2017</v>
          </cell>
          <cell r="C225">
            <v>8300</v>
          </cell>
          <cell r="D225">
            <v>1</v>
          </cell>
          <cell r="E225">
            <v>1</v>
          </cell>
          <cell r="F225">
            <v>2</v>
          </cell>
          <cell r="G225">
            <v>5000</v>
          </cell>
          <cell r="H225">
            <v>5100</v>
          </cell>
          <cell r="I225">
            <v>511</v>
          </cell>
          <cell r="J225">
            <v>22</v>
          </cell>
          <cell r="K225" t="str">
            <v xml:space="preserve">Sillón </v>
          </cell>
          <cell r="L225">
            <v>35000</v>
          </cell>
          <cell r="M225">
            <v>0</v>
          </cell>
          <cell r="N225">
            <v>35000</v>
          </cell>
          <cell r="P225">
            <v>0</v>
          </cell>
          <cell r="Q225">
            <v>0</v>
          </cell>
          <cell r="R225">
            <v>35000</v>
          </cell>
          <cell r="S225" t="str">
            <v>Pieza</v>
          </cell>
          <cell r="T225">
            <v>10</v>
          </cell>
          <cell r="V225" t="str">
            <v>FC</v>
          </cell>
        </row>
        <row r="226">
          <cell r="A226">
            <v>81</v>
          </cell>
          <cell r="B226">
            <v>2017</v>
          </cell>
          <cell r="C226">
            <v>8300</v>
          </cell>
          <cell r="D226">
            <v>1</v>
          </cell>
          <cell r="E226">
            <v>1</v>
          </cell>
          <cell r="F226">
            <v>2</v>
          </cell>
          <cell r="G226">
            <v>5000</v>
          </cell>
          <cell r="H226">
            <v>5100</v>
          </cell>
          <cell r="I226">
            <v>512</v>
          </cell>
          <cell r="K226" t="str">
            <v>Muebles, excepto de oficina y estantería</v>
          </cell>
          <cell r="L226">
            <v>0</v>
          </cell>
          <cell r="M226">
            <v>0</v>
          </cell>
          <cell r="N226">
            <v>0</v>
          </cell>
          <cell r="O226">
            <v>0</v>
          </cell>
          <cell r="P226">
            <v>0</v>
          </cell>
          <cell r="Q226">
            <v>0</v>
          </cell>
          <cell r="R226">
            <v>0</v>
          </cell>
        </row>
        <row r="227">
          <cell r="A227">
            <v>82</v>
          </cell>
          <cell r="B227">
            <v>2017</v>
          </cell>
          <cell r="C227">
            <v>8300</v>
          </cell>
          <cell r="D227">
            <v>1</v>
          </cell>
          <cell r="E227">
            <v>1</v>
          </cell>
          <cell r="F227">
            <v>2</v>
          </cell>
          <cell r="G227">
            <v>5000</v>
          </cell>
          <cell r="H227">
            <v>5100</v>
          </cell>
          <cell r="I227">
            <v>512</v>
          </cell>
          <cell r="J227">
            <v>1</v>
          </cell>
          <cell r="K227" t="str">
            <v>Alacena</v>
          </cell>
          <cell r="L227">
            <v>0</v>
          </cell>
          <cell r="M227">
            <v>0</v>
          </cell>
          <cell r="N227">
            <v>0</v>
          </cell>
          <cell r="O227">
            <v>0</v>
          </cell>
          <cell r="P227">
            <v>0</v>
          </cell>
          <cell r="Q227">
            <v>0</v>
          </cell>
          <cell r="R227">
            <v>0</v>
          </cell>
          <cell r="S227" t="str">
            <v>Pieza</v>
          </cell>
          <cell r="V227" t="str">
            <v>AE</v>
          </cell>
        </row>
        <row r="228">
          <cell r="A228">
            <v>83</v>
          </cell>
          <cell r="B228">
            <v>2017</v>
          </cell>
          <cell r="C228">
            <v>8300</v>
          </cell>
          <cell r="D228">
            <v>1</v>
          </cell>
          <cell r="E228">
            <v>1</v>
          </cell>
          <cell r="F228">
            <v>2</v>
          </cell>
          <cell r="G228">
            <v>5000</v>
          </cell>
          <cell r="H228">
            <v>5100</v>
          </cell>
          <cell r="I228">
            <v>512</v>
          </cell>
          <cell r="J228">
            <v>2</v>
          </cell>
          <cell r="K228" t="str">
            <v>Andadera</v>
          </cell>
          <cell r="L228">
            <v>0</v>
          </cell>
          <cell r="M228">
            <v>0</v>
          </cell>
          <cell r="N228">
            <v>0</v>
          </cell>
          <cell r="O228">
            <v>0</v>
          </cell>
          <cell r="P228">
            <v>0</v>
          </cell>
          <cell r="Q228">
            <v>0</v>
          </cell>
          <cell r="R228">
            <v>0</v>
          </cell>
          <cell r="S228" t="str">
            <v>Pieza</v>
          </cell>
          <cell r="V228" t="str">
            <v>AE</v>
          </cell>
        </row>
        <row r="229">
          <cell r="A229">
            <v>84</v>
          </cell>
          <cell r="B229">
            <v>2017</v>
          </cell>
          <cell r="C229">
            <v>8300</v>
          </cell>
          <cell r="D229">
            <v>1</v>
          </cell>
          <cell r="E229">
            <v>1</v>
          </cell>
          <cell r="F229">
            <v>2</v>
          </cell>
          <cell r="G229">
            <v>5000</v>
          </cell>
          <cell r="H229">
            <v>5100</v>
          </cell>
          <cell r="I229">
            <v>512</v>
          </cell>
          <cell r="J229">
            <v>3</v>
          </cell>
          <cell r="K229" t="str">
            <v>Buró</v>
          </cell>
          <cell r="L229">
            <v>0</v>
          </cell>
          <cell r="M229">
            <v>0</v>
          </cell>
          <cell r="N229">
            <v>0</v>
          </cell>
          <cell r="O229">
            <v>0</v>
          </cell>
          <cell r="P229">
            <v>0</v>
          </cell>
          <cell r="Q229">
            <v>0</v>
          </cell>
          <cell r="R229">
            <v>0</v>
          </cell>
          <cell r="S229" t="str">
            <v>Pieza</v>
          </cell>
          <cell r="V229" t="str">
            <v>AE</v>
          </cell>
        </row>
        <row r="230">
          <cell r="A230">
            <v>85</v>
          </cell>
          <cell r="B230">
            <v>2017</v>
          </cell>
          <cell r="C230">
            <v>8300</v>
          </cell>
          <cell r="D230">
            <v>1</v>
          </cell>
          <cell r="E230">
            <v>1</v>
          </cell>
          <cell r="F230">
            <v>2</v>
          </cell>
          <cell r="G230">
            <v>5000</v>
          </cell>
          <cell r="H230">
            <v>5100</v>
          </cell>
          <cell r="I230">
            <v>512</v>
          </cell>
          <cell r="J230">
            <v>4</v>
          </cell>
          <cell r="K230" t="str">
            <v xml:space="preserve">Burro para planchado  </v>
          </cell>
          <cell r="L230">
            <v>0</v>
          </cell>
          <cell r="M230">
            <v>0</v>
          </cell>
          <cell r="N230">
            <v>0</v>
          </cell>
          <cell r="O230">
            <v>0</v>
          </cell>
          <cell r="P230">
            <v>0</v>
          </cell>
          <cell r="Q230">
            <v>0</v>
          </cell>
          <cell r="R230">
            <v>0</v>
          </cell>
          <cell r="S230" t="str">
            <v>Pieza</v>
          </cell>
          <cell r="V230" t="str">
            <v>AE</v>
          </cell>
        </row>
        <row r="231">
          <cell r="A231">
            <v>86</v>
          </cell>
          <cell r="B231">
            <v>2017</v>
          </cell>
          <cell r="C231">
            <v>8300</v>
          </cell>
          <cell r="D231">
            <v>1</v>
          </cell>
          <cell r="E231">
            <v>1</v>
          </cell>
          <cell r="F231">
            <v>2</v>
          </cell>
          <cell r="G231">
            <v>5000</v>
          </cell>
          <cell r="H231">
            <v>5100</v>
          </cell>
          <cell r="I231">
            <v>512</v>
          </cell>
          <cell r="J231">
            <v>5</v>
          </cell>
          <cell r="K231" t="str">
            <v>Caja para resguardo de material o juguetes</v>
          </cell>
          <cell r="L231">
            <v>0</v>
          </cell>
          <cell r="M231">
            <v>0</v>
          </cell>
          <cell r="N231">
            <v>0</v>
          </cell>
          <cell r="O231">
            <v>0</v>
          </cell>
          <cell r="P231">
            <v>0</v>
          </cell>
          <cell r="Q231">
            <v>0</v>
          </cell>
          <cell r="R231">
            <v>0</v>
          </cell>
          <cell r="S231" t="str">
            <v>Pieza</v>
          </cell>
          <cell r="V231" t="str">
            <v>AE</v>
          </cell>
        </row>
        <row r="232">
          <cell r="A232">
            <v>87</v>
          </cell>
          <cell r="B232">
            <v>2017</v>
          </cell>
          <cell r="C232">
            <v>8300</v>
          </cell>
          <cell r="D232">
            <v>1</v>
          </cell>
          <cell r="E232">
            <v>1</v>
          </cell>
          <cell r="F232">
            <v>2</v>
          </cell>
          <cell r="G232">
            <v>5000</v>
          </cell>
          <cell r="H232">
            <v>5100</v>
          </cell>
          <cell r="I232">
            <v>512</v>
          </cell>
          <cell r="J232">
            <v>6</v>
          </cell>
          <cell r="K232" t="str">
            <v>Cama</v>
          </cell>
          <cell r="L232">
            <v>0</v>
          </cell>
          <cell r="M232">
            <v>0</v>
          </cell>
          <cell r="N232">
            <v>0</v>
          </cell>
          <cell r="O232">
            <v>0</v>
          </cell>
          <cell r="P232">
            <v>0</v>
          </cell>
          <cell r="Q232">
            <v>0</v>
          </cell>
          <cell r="R232">
            <v>0</v>
          </cell>
          <cell r="S232" t="str">
            <v>Pieza</v>
          </cell>
          <cell r="V232" t="str">
            <v>AE</v>
          </cell>
        </row>
        <row r="233">
          <cell r="A233">
            <v>88</v>
          </cell>
          <cell r="B233">
            <v>2017</v>
          </cell>
          <cell r="C233">
            <v>8300</v>
          </cell>
          <cell r="D233">
            <v>1</v>
          </cell>
          <cell r="E233">
            <v>1</v>
          </cell>
          <cell r="F233">
            <v>2</v>
          </cell>
          <cell r="G233">
            <v>5000</v>
          </cell>
          <cell r="H233">
            <v>5100</v>
          </cell>
          <cell r="I233">
            <v>512</v>
          </cell>
          <cell r="J233">
            <v>7</v>
          </cell>
          <cell r="K233" t="str">
            <v xml:space="preserve">Cambiador de pañales </v>
          </cell>
          <cell r="L233">
            <v>0</v>
          </cell>
          <cell r="M233">
            <v>0</v>
          </cell>
          <cell r="N233">
            <v>0</v>
          </cell>
          <cell r="O233">
            <v>0</v>
          </cell>
          <cell r="P233">
            <v>0</v>
          </cell>
          <cell r="Q233">
            <v>0</v>
          </cell>
          <cell r="R233">
            <v>0</v>
          </cell>
          <cell r="S233" t="str">
            <v>Pieza</v>
          </cell>
          <cell r="V233" t="str">
            <v>AE</v>
          </cell>
        </row>
        <row r="234">
          <cell r="A234">
            <v>89</v>
          </cell>
          <cell r="B234">
            <v>2017</v>
          </cell>
          <cell r="C234">
            <v>8300</v>
          </cell>
          <cell r="D234">
            <v>1</v>
          </cell>
          <cell r="E234">
            <v>1</v>
          </cell>
          <cell r="F234">
            <v>2</v>
          </cell>
          <cell r="G234">
            <v>5000</v>
          </cell>
          <cell r="H234">
            <v>5100</v>
          </cell>
          <cell r="I234">
            <v>512</v>
          </cell>
          <cell r="J234">
            <v>8</v>
          </cell>
          <cell r="K234" t="str">
            <v>Cocineta</v>
          </cell>
          <cell r="L234">
            <v>0</v>
          </cell>
          <cell r="M234">
            <v>0</v>
          </cell>
          <cell r="N234">
            <v>0</v>
          </cell>
          <cell r="O234">
            <v>0</v>
          </cell>
          <cell r="P234">
            <v>0</v>
          </cell>
          <cell r="Q234">
            <v>0</v>
          </cell>
          <cell r="R234">
            <v>0</v>
          </cell>
          <cell r="S234" t="str">
            <v>Pieza</v>
          </cell>
          <cell r="V234" t="str">
            <v>AE</v>
          </cell>
        </row>
        <row r="235">
          <cell r="A235">
            <v>90</v>
          </cell>
          <cell r="B235">
            <v>2017</v>
          </cell>
          <cell r="C235">
            <v>8300</v>
          </cell>
          <cell r="D235">
            <v>1</v>
          </cell>
          <cell r="E235">
            <v>1</v>
          </cell>
          <cell r="F235">
            <v>2</v>
          </cell>
          <cell r="G235">
            <v>5000</v>
          </cell>
          <cell r="H235">
            <v>5100</v>
          </cell>
          <cell r="I235">
            <v>512</v>
          </cell>
          <cell r="J235">
            <v>9</v>
          </cell>
          <cell r="K235" t="str">
            <v xml:space="preserve">Comedor </v>
          </cell>
          <cell r="L235">
            <v>0</v>
          </cell>
          <cell r="M235">
            <v>0</v>
          </cell>
          <cell r="N235">
            <v>0</v>
          </cell>
          <cell r="O235">
            <v>0</v>
          </cell>
          <cell r="P235">
            <v>0</v>
          </cell>
          <cell r="Q235">
            <v>0</v>
          </cell>
          <cell r="R235">
            <v>0</v>
          </cell>
          <cell r="S235" t="str">
            <v>Pieza</v>
          </cell>
          <cell r="V235" t="str">
            <v>AE</v>
          </cell>
        </row>
        <row r="236">
          <cell r="A236">
            <v>91</v>
          </cell>
          <cell r="B236">
            <v>2017</v>
          </cell>
          <cell r="C236">
            <v>8300</v>
          </cell>
          <cell r="D236">
            <v>1</v>
          </cell>
          <cell r="E236">
            <v>1</v>
          </cell>
          <cell r="F236">
            <v>2</v>
          </cell>
          <cell r="G236">
            <v>5000</v>
          </cell>
          <cell r="H236">
            <v>5100</v>
          </cell>
          <cell r="I236">
            <v>512</v>
          </cell>
          <cell r="J236">
            <v>10</v>
          </cell>
          <cell r="K236" t="str">
            <v>Cómoda</v>
          </cell>
          <cell r="L236">
            <v>0</v>
          </cell>
          <cell r="M236">
            <v>0</v>
          </cell>
          <cell r="N236">
            <v>0</v>
          </cell>
          <cell r="O236">
            <v>0</v>
          </cell>
          <cell r="P236">
            <v>0</v>
          </cell>
          <cell r="Q236">
            <v>0</v>
          </cell>
          <cell r="R236">
            <v>0</v>
          </cell>
          <cell r="S236" t="str">
            <v>Pieza</v>
          </cell>
          <cell r="V236" t="str">
            <v>AE</v>
          </cell>
        </row>
        <row r="237">
          <cell r="A237">
            <v>92</v>
          </cell>
          <cell r="B237">
            <v>2017</v>
          </cell>
          <cell r="C237">
            <v>8300</v>
          </cell>
          <cell r="D237">
            <v>1</v>
          </cell>
          <cell r="E237">
            <v>1</v>
          </cell>
          <cell r="F237">
            <v>2</v>
          </cell>
          <cell r="G237">
            <v>5000</v>
          </cell>
          <cell r="H237">
            <v>5100</v>
          </cell>
          <cell r="I237">
            <v>512</v>
          </cell>
          <cell r="J237">
            <v>11</v>
          </cell>
          <cell r="K237" t="str">
            <v xml:space="preserve">Corral </v>
          </cell>
          <cell r="L237">
            <v>0</v>
          </cell>
          <cell r="M237">
            <v>0</v>
          </cell>
          <cell r="N237">
            <v>0</v>
          </cell>
          <cell r="O237">
            <v>0</v>
          </cell>
          <cell r="P237">
            <v>0</v>
          </cell>
          <cell r="Q237">
            <v>0</v>
          </cell>
          <cell r="R237">
            <v>0</v>
          </cell>
          <cell r="S237" t="str">
            <v>Pieza</v>
          </cell>
          <cell r="V237" t="str">
            <v>AE</v>
          </cell>
        </row>
        <row r="238">
          <cell r="A238">
            <v>93</v>
          </cell>
          <cell r="B238">
            <v>2017</v>
          </cell>
          <cell r="C238">
            <v>8300</v>
          </cell>
          <cell r="D238">
            <v>1</v>
          </cell>
          <cell r="E238">
            <v>1</v>
          </cell>
          <cell r="F238">
            <v>2</v>
          </cell>
          <cell r="G238">
            <v>5000</v>
          </cell>
          <cell r="H238">
            <v>5100</v>
          </cell>
          <cell r="I238">
            <v>512</v>
          </cell>
          <cell r="J238">
            <v>12</v>
          </cell>
          <cell r="K238" t="str">
            <v>Cuna</v>
          </cell>
          <cell r="L238">
            <v>0</v>
          </cell>
          <cell r="M238">
            <v>0</v>
          </cell>
          <cell r="N238">
            <v>0</v>
          </cell>
          <cell r="O238">
            <v>0</v>
          </cell>
          <cell r="P238">
            <v>0</v>
          </cell>
          <cell r="Q238">
            <v>0</v>
          </cell>
          <cell r="R238">
            <v>0</v>
          </cell>
          <cell r="S238" t="str">
            <v>Pieza</v>
          </cell>
          <cell r="V238" t="str">
            <v>AE</v>
          </cell>
        </row>
        <row r="239">
          <cell r="A239">
            <v>94</v>
          </cell>
          <cell r="B239">
            <v>2017</v>
          </cell>
          <cell r="C239">
            <v>8300</v>
          </cell>
          <cell r="D239">
            <v>1</v>
          </cell>
          <cell r="E239">
            <v>1</v>
          </cell>
          <cell r="F239">
            <v>2</v>
          </cell>
          <cell r="G239">
            <v>5000</v>
          </cell>
          <cell r="H239">
            <v>5100</v>
          </cell>
          <cell r="I239">
            <v>512</v>
          </cell>
          <cell r="J239">
            <v>13</v>
          </cell>
          <cell r="K239" t="str">
            <v>Espejo</v>
          </cell>
          <cell r="L239">
            <v>0</v>
          </cell>
          <cell r="M239">
            <v>0</v>
          </cell>
          <cell r="N239">
            <v>0</v>
          </cell>
          <cell r="O239">
            <v>0</v>
          </cell>
          <cell r="P239">
            <v>0</v>
          </cell>
          <cell r="Q239">
            <v>0</v>
          </cell>
          <cell r="R239">
            <v>0</v>
          </cell>
          <cell r="S239" t="str">
            <v>Pieza</v>
          </cell>
          <cell r="V239" t="str">
            <v>AE</v>
          </cell>
        </row>
        <row r="240">
          <cell r="A240">
            <v>95</v>
          </cell>
          <cell r="B240">
            <v>2017</v>
          </cell>
          <cell r="C240">
            <v>8300</v>
          </cell>
          <cell r="D240">
            <v>1</v>
          </cell>
          <cell r="E240">
            <v>1</v>
          </cell>
          <cell r="F240">
            <v>2</v>
          </cell>
          <cell r="G240">
            <v>5000</v>
          </cell>
          <cell r="H240">
            <v>5100</v>
          </cell>
          <cell r="I240">
            <v>512</v>
          </cell>
          <cell r="J240">
            <v>14</v>
          </cell>
          <cell r="K240" t="str">
            <v>Litera</v>
          </cell>
          <cell r="L240">
            <v>0</v>
          </cell>
          <cell r="M240">
            <v>0</v>
          </cell>
          <cell r="N240">
            <v>0</v>
          </cell>
          <cell r="O240">
            <v>0</v>
          </cell>
          <cell r="P240">
            <v>0</v>
          </cell>
          <cell r="Q240">
            <v>0</v>
          </cell>
          <cell r="R240">
            <v>0</v>
          </cell>
          <cell r="S240" t="str">
            <v>Pieza</v>
          </cell>
          <cell r="V240" t="str">
            <v>AE</v>
          </cell>
        </row>
        <row r="241">
          <cell r="A241">
            <v>96</v>
          </cell>
          <cell r="B241">
            <v>2017</v>
          </cell>
          <cell r="C241">
            <v>8300</v>
          </cell>
          <cell r="D241">
            <v>1</v>
          </cell>
          <cell r="E241">
            <v>1</v>
          </cell>
          <cell r="F241">
            <v>2</v>
          </cell>
          <cell r="G241">
            <v>5000</v>
          </cell>
          <cell r="H241">
            <v>5100</v>
          </cell>
          <cell r="I241">
            <v>512</v>
          </cell>
          <cell r="J241">
            <v>15</v>
          </cell>
          <cell r="K241" t="str">
            <v>Mesa para comedor</v>
          </cell>
          <cell r="L241">
            <v>0</v>
          </cell>
          <cell r="M241">
            <v>0</v>
          </cell>
          <cell r="N241">
            <v>0</v>
          </cell>
          <cell r="O241">
            <v>0</v>
          </cell>
          <cell r="P241">
            <v>0</v>
          </cell>
          <cell r="Q241">
            <v>0</v>
          </cell>
          <cell r="R241">
            <v>0</v>
          </cell>
          <cell r="S241" t="str">
            <v>Pieza</v>
          </cell>
          <cell r="V241" t="str">
            <v>AE</v>
          </cell>
        </row>
        <row r="242">
          <cell r="A242">
            <v>97</v>
          </cell>
          <cell r="B242">
            <v>2017</v>
          </cell>
          <cell r="C242">
            <v>8300</v>
          </cell>
          <cell r="D242">
            <v>1</v>
          </cell>
          <cell r="E242">
            <v>1</v>
          </cell>
          <cell r="F242">
            <v>2</v>
          </cell>
          <cell r="G242">
            <v>5000</v>
          </cell>
          <cell r="H242">
            <v>5100</v>
          </cell>
          <cell r="I242">
            <v>512</v>
          </cell>
          <cell r="J242">
            <v>16</v>
          </cell>
          <cell r="K242" t="str">
            <v>Mueble metálico de exterior</v>
          </cell>
          <cell r="L242">
            <v>0</v>
          </cell>
          <cell r="M242">
            <v>0</v>
          </cell>
          <cell r="N242">
            <v>0</v>
          </cell>
          <cell r="O242">
            <v>0</v>
          </cell>
          <cell r="P242">
            <v>0</v>
          </cell>
          <cell r="Q242">
            <v>0</v>
          </cell>
          <cell r="R242">
            <v>0</v>
          </cell>
          <cell r="S242" t="str">
            <v>Pieza</v>
          </cell>
          <cell r="V242" t="str">
            <v>AE</v>
          </cell>
        </row>
        <row r="243">
          <cell r="A243">
            <v>98</v>
          </cell>
          <cell r="B243">
            <v>2017</v>
          </cell>
          <cell r="C243">
            <v>8300</v>
          </cell>
          <cell r="D243">
            <v>1</v>
          </cell>
          <cell r="E243">
            <v>1</v>
          </cell>
          <cell r="F243">
            <v>2</v>
          </cell>
          <cell r="G243">
            <v>5000</v>
          </cell>
          <cell r="H243">
            <v>5100</v>
          </cell>
          <cell r="I243">
            <v>512</v>
          </cell>
          <cell r="J243">
            <v>17</v>
          </cell>
          <cell r="K243" t="str">
            <v xml:space="preserve">Plancha </v>
          </cell>
          <cell r="L243">
            <v>0</v>
          </cell>
          <cell r="M243">
            <v>0</v>
          </cell>
          <cell r="N243">
            <v>0</v>
          </cell>
          <cell r="O243">
            <v>0</v>
          </cell>
          <cell r="P243">
            <v>0</v>
          </cell>
          <cell r="Q243">
            <v>0</v>
          </cell>
          <cell r="R243">
            <v>0</v>
          </cell>
          <cell r="S243" t="str">
            <v>Pieza</v>
          </cell>
          <cell r="V243" t="str">
            <v>AE</v>
          </cell>
        </row>
        <row r="244">
          <cell r="A244">
            <v>99</v>
          </cell>
          <cell r="B244">
            <v>2017</v>
          </cell>
          <cell r="C244">
            <v>8300</v>
          </cell>
          <cell r="D244">
            <v>1</v>
          </cell>
          <cell r="E244">
            <v>1</v>
          </cell>
          <cell r="F244">
            <v>2</v>
          </cell>
          <cell r="G244">
            <v>5000</v>
          </cell>
          <cell r="H244">
            <v>5100</v>
          </cell>
          <cell r="I244">
            <v>512</v>
          </cell>
          <cell r="J244">
            <v>18</v>
          </cell>
          <cell r="K244" t="str">
            <v>Rack</v>
          </cell>
          <cell r="L244">
            <v>0</v>
          </cell>
          <cell r="M244">
            <v>0</v>
          </cell>
          <cell r="N244">
            <v>0</v>
          </cell>
          <cell r="O244">
            <v>0</v>
          </cell>
          <cell r="P244">
            <v>0</v>
          </cell>
          <cell r="Q244">
            <v>0</v>
          </cell>
          <cell r="R244">
            <v>0</v>
          </cell>
          <cell r="S244" t="str">
            <v>Pieza</v>
          </cell>
          <cell r="V244" t="str">
            <v>AE</v>
          </cell>
        </row>
        <row r="245">
          <cell r="A245">
            <v>100</v>
          </cell>
          <cell r="B245">
            <v>2017</v>
          </cell>
          <cell r="C245">
            <v>8300</v>
          </cell>
          <cell r="D245">
            <v>1</v>
          </cell>
          <cell r="E245">
            <v>1</v>
          </cell>
          <cell r="F245">
            <v>2</v>
          </cell>
          <cell r="G245">
            <v>5000</v>
          </cell>
          <cell r="H245">
            <v>5100</v>
          </cell>
          <cell r="I245">
            <v>512</v>
          </cell>
          <cell r="J245">
            <v>19</v>
          </cell>
          <cell r="K245" t="str">
            <v>Silla periquera</v>
          </cell>
          <cell r="L245">
            <v>0</v>
          </cell>
          <cell r="M245">
            <v>0</v>
          </cell>
          <cell r="N245">
            <v>0</v>
          </cell>
          <cell r="O245">
            <v>0</v>
          </cell>
          <cell r="P245">
            <v>0</v>
          </cell>
          <cell r="Q245">
            <v>0</v>
          </cell>
          <cell r="R245">
            <v>0</v>
          </cell>
          <cell r="S245" t="str">
            <v>Pieza</v>
          </cell>
          <cell r="V245" t="str">
            <v>AE</v>
          </cell>
        </row>
        <row r="246">
          <cell r="A246">
            <v>101</v>
          </cell>
          <cell r="B246">
            <v>2017</v>
          </cell>
          <cell r="C246">
            <v>8300</v>
          </cell>
          <cell r="D246">
            <v>1</v>
          </cell>
          <cell r="E246">
            <v>1</v>
          </cell>
          <cell r="F246">
            <v>2</v>
          </cell>
          <cell r="G246">
            <v>5000</v>
          </cell>
          <cell r="H246">
            <v>5100</v>
          </cell>
          <cell r="I246">
            <v>512</v>
          </cell>
          <cell r="J246">
            <v>20</v>
          </cell>
          <cell r="K246" t="str">
            <v>Silla porta bebé</v>
          </cell>
          <cell r="L246">
            <v>0</v>
          </cell>
          <cell r="M246">
            <v>0</v>
          </cell>
          <cell r="N246">
            <v>0</v>
          </cell>
          <cell r="O246">
            <v>0</v>
          </cell>
          <cell r="P246">
            <v>0</v>
          </cell>
          <cell r="Q246">
            <v>0</v>
          </cell>
          <cell r="R246">
            <v>0</v>
          </cell>
          <cell r="S246" t="str">
            <v>Pieza</v>
          </cell>
          <cell r="V246" t="str">
            <v>AE</v>
          </cell>
        </row>
        <row r="247">
          <cell r="A247">
            <v>102</v>
          </cell>
          <cell r="B247">
            <v>2017</v>
          </cell>
          <cell r="C247">
            <v>8300</v>
          </cell>
          <cell r="D247">
            <v>1</v>
          </cell>
          <cell r="E247">
            <v>1</v>
          </cell>
          <cell r="F247">
            <v>2</v>
          </cell>
          <cell r="G247">
            <v>5000</v>
          </cell>
          <cell r="H247">
            <v>5100</v>
          </cell>
          <cell r="I247">
            <v>512</v>
          </cell>
          <cell r="J247">
            <v>21</v>
          </cell>
          <cell r="K247" t="str">
            <v>Recámara</v>
          </cell>
          <cell r="L247">
            <v>0</v>
          </cell>
          <cell r="M247">
            <v>0</v>
          </cell>
          <cell r="N247">
            <v>0</v>
          </cell>
          <cell r="O247">
            <v>0</v>
          </cell>
          <cell r="P247">
            <v>0</v>
          </cell>
          <cell r="Q247">
            <v>0</v>
          </cell>
          <cell r="R247">
            <v>0</v>
          </cell>
          <cell r="S247" t="str">
            <v>Pieza</v>
          </cell>
          <cell r="V247" t="str">
            <v>AE</v>
          </cell>
        </row>
        <row r="248">
          <cell r="A248">
            <v>103</v>
          </cell>
          <cell r="B248">
            <v>2017</v>
          </cell>
          <cell r="C248">
            <v>8300</v>
          </cell>
          <cell r="D248">
            <v>1</v>
          </cell>
          <cell r="E248">
            <v>1</v>
          </cell>
          <cell r="F248">
            <v>2</v>
          </cell>
          <cell r="G248">
            <v>5000</v>
          </cell>
          <cell r="H248">
            <v>5100</v>
          </cell>
          <cell r="I248">
            <v>512</v>
          </cell>
          <cell r="J248">
            <v>22</v>
          </cell>
          <cell r="K248" t="str">
            <v>Baúl</v>
          </cell>
          <cell r="L248">
            <v>0</v>
          </cell>
          <cell r="M248">
            <v>0</v>
          </cell>
          <cell r="N248">
            <v>0</v>
          </cell>
          <cell r="O248">
            <v>0</v>
          </cell>
          <cell r="P248">
            <v>0</v>
          </cell>
          <cell r="Q248">
            <v>0</v>
          </cell>
          <cell r="R248">
            <v>0</v>
          </cell>
          <cell r="S248" t="str">
            <v>Pieza</v>
          </cell>
          <cell r="V248" t="str">
            <v>AE</v>
          </cell>
        </row>
        <row r="249">
          <cell r="A249">
            <v>104</v>
          </cell>
          <cell r="B249">
            <v>2017</v>
          </cell>
          <cell r="C249">
            <v>8300</v>
          </cell>
          <cell r="D249">
            <v>1</v>
          </cell>
          <cell r="E249">
            <v>1</v>
          </cell>
          <cell r="F249">
            <v>2</v>
          </cell>
          <cell r="G249">
            <v>5000</v>
          </cell>
          <cell r="H249">
            <v>5100</v>
          </cell>
          <cell r="I249">
            <v>515</v>
          </cell>
          <cell r="K249" t="str">
            <v>Equipo de cómputo y de tecnologías de la información</v>
          </cell>
          <cell r="L249">
            <v>447500</v>
          </cell>
          <cell r="M249">
            <v>0</v>
          </cell>
          <cell r="N249">
            <v>447500</v>
          </cell>
          <cell r="O249">
            <v>0</v>
          </cell>
          <cell r="P249">
            <v>0</v>
          </cell>
          <cell r="Q249">
            <v>0</v>
          </cell>
          <cell r="R249">
            <v>447500</v>
          </cell>
        </row>
        <row r="250">
          <cell r="A250">
            <v>105</v>
          </cell>
          <cell r="B250">
            <v>2017</v>
          </cell>
          <cell r="C250">
            <v>8300</v>
          </cell>
          <cell r="D250">
            <v>1</v>
          </cell>
          <cell r="E250">
            <v>1</v>
          </cell>
          <cell r="F250">
            <v>2</v>
          </cell>
          <cell r="G250">
            <v>5000</v>
          </cell>
          <cell r="H250">
            <v>5100</v>
          </cell>
          <cell r="I250">
            <v>515</v>
          </cell>
          <cell r="J250">
            <v>1</v>
          </cell>
          <cell r="K250" t="str">
            <v>Computadora de escritorio</v>
          </cell>
          <cell r="L250">
            <v>345000</v>
          </cell>
          <cell r="M250">
            <v>0</v>
          </cell>
          <cell r="N250">
            <v>345000</v>
          </cell>
          <cell r="P250">
            <v>0</v>
          </cell>
          <cell r="Q250">
            <v>0</v>
          </cell>
          <cell r="R250">
            <v>345000</v>
          </cell>
          <cell r="S250" t="str">
            <v>Pieza</v>
          </cell>
          <cell r="T250">
            <v>15</v>
          </cell>
          <cell r="V250" t="str">
            <v>FC</v>
          </cell>
        </row>
        <row r="251">
          <cell r="A251">
            <v>106</v>
          </cell>
          <cell r="B251">
            <v>2017</v>
          </cell>
          <cell r="C251">
            <v>8300</v>
          </cell>
          <cell r="D251">
            <v>1</v>
          </cell>
          <cell r="E251">
            <v>1</v>
          </cell>
          <cell r="F251">
            <v>2</v>
          </cell>
          <cell r="G251">
            <v>5000</v>
          </cell>
          <cell r="H251">
            <v>5100</v>
          </cell>
          <cell r="I251">
            <v>515</v>
          </cell>
          <cell r="J251">
            <v>2</v>
          </cell>
          <cell r="K251" t="str">
            <v>Computadora portátil</v>
          </cell>
          <cell r="M251">
            <v>0</v>
          </cell>
          <cell r="N251">
            <v>0</v>
          </cell>
          <cell r="P251">
            <v>0</v>
          </cell>
          <cell r="Q251">
            <v>0</v>
          </cell>
          <cell r="R251">
            <v>0</v>
          </cell>
          <cell r="S251" t="str">
            <v>Pieza</v>
          </cell>
          <cell r="V251" t="str">
            <v>FC</v>
          </cell>
        </row>
        <row r="252">
          <cell r="A252">
            <v>107</v>
          </cell>
          <cell r="B252">
            <v>2017</v>
          </cell>
          <cell r="C252">
            <v>8300</v>
          </cell>
          <cell r="D252">
            <v>1</v>
          </cell>
          <cell r="E252">
            <v>1</v>
          </cell>
          <cell r="F252">
            <v>2</v>
          </cell>
          <cell r="G252">
            <v>5000</v>
          </cell>
          <cell r="H252">
            <v>5100</v>
          </cell>
          <cell r="I252">
            <v>515</v>
          </cell>
          <cell r="J252">
            <v>3</v>
          </cell>
          <cell r="K252" t="str">
            <v>Conmutador de datos (Switch)</v>
          </cell>
          <cell r="M252">
            <v>0</v>
          </cell>
          <cell r="N252">
            <v>0</v>
          </cell>
          <cell r="P252">
            <v>0</v>
          </cell>
          <cell r="Q252">
            <v>0</v>
          </cell>
          <cell r="R252">
            <v>0</v>
          </cell>
          <cell r="S252" t="str">
            <v>Pieza</v>
          </cell>
          <cell r="V252" t="str">
            <v>FC</v>
          </cell>
        </row>
        <row r="253">
          <cell r="A253">
            <v>108</v>
          </cell>
          <cell r="B253">
            <v>2017</v>
          </cell>
          <cell r="C253">
            <v>8300</v>
          </cell>
          <cell r="D253">
            <v>1</v>
          </cell>
          <cell r="E253">
            <v>1</v>
          </cell>
          <cell r="F253">
            <v>2</v>
          </cell>
          <cell r="G253">
            <v>5000</v>
          </cell>
          <cell r="H253">
            <v>5100</v>
          </cell>
          <cell r="I253">
            <v>515</v>
          </cell>
          <cell r="J253">
            <v>4</v>
          </cell>
          <cell r="K253" t="str">
            <v>Conmutador telefónico y/o servidor de voz</v>
          </cell>
          <cell r="M253">
            <v>0</v>
          </cell>
          <cell r="N253">
            <v>0</v>
          </cell>
          <cell r="P253">
            <v>0</v>
          </cell>
          <cell r="Q253">
            <v>0</v>
          </cell>
          <cell r="R253">
            <v>0</v>
          </cell>
          <cell r="S253" t="str">
            <v>Pieza</v>
          </cell>
          <cell r="V253" t="str">
            <v>FC</v>
          </cell>
        </row>
        <row r="254">
          <cell r="A254">
            <v>109</v>
          </cell>
          <cell r="B254">
            <v>2017</v>
          </cell>
          <cell r="C254">
            <v>8300</v>
          </cell>
          <cell r="D254">
            <v>1</v>
          </cell>
          <cell r="E254">
            <v>1</v>
          </cell>
          <cell r="F254">
            <v>2</v>
          </cell>
          <cell r="G254">
            <v>5000</v>
          </cell>
          <cell r="H254">
            <v>5100</v>
          </cell>
          <cell r="I254">
            <v>515</v>
          </cell>
          <cell r="J254">
            <v>5</v>
          </cell>
          <cell r="K254" t="str">
            <v xml:space="preserve">Equipo de seguridad para filtrar información (firewall) </v>
          </cell>
          <cell r="M254">
            <v>0</v>
          </cell>
          <cell r="N254">
            <v>0</v>
          </cell>
          <cell r="P254">
            <v>0</v>
          </cell>
          <cell r="Q254">
            <v>0</v>
          </cell>
          <cell r="R254">
            <v>0</v>
          </cell>
          <cell r="S254" t="str">
            <v>Pieza</v>
          </cell>
          <cell r="V254" t="str">
            <v>FC</v>
          </cell>
        </row>
        <row r="255">
          <cell r="A255">
            <v>110</v>
          </cell>
          <cell r="B255">
            <v>2017</v>
          </cell>
          <cell r="C255">
            <v>8300</v>
          </cell>
          <cell r="D255">
            <v>1</v>
          </cell>
          <cell r="E255">
            <v>1</v>
          </cell>
          <cell r="F255">
            <v>2</v>
          </cell>
          <cell r="G255">
            <v>5000</v>
          </cell>
          <cell r="H255">
            <v>5100</v>
          </cell>
          <cell r="I255">
            <v>515</v>
          </cell>
          <cell r="J255">
            <v>6</v>
          </cell>
          <cell r="K255" t="str">
            <v>Escáner</v>
          </cell>
          <cell r="M255">
            <v>0</v>
          </cell>
          <cell r="N255">
            <v>0</v>
          </cell>
          <cell r="P255">
            <v>0</v>
          </cell>
          <cell r="Q255">
            <v>0</v>
          </cell>
          <cell r="R255">
            <v>0</v>
          </cell>
          <cell r="S255" t="str">
            <v>Pieza</v>
          </cell>
          <cell r="V255" t="str">
            <v>FC</v>
          </cell>
        </row>
        <row r="256">
          <cell r="A256">
            <v>111</v>
          </cell>
          <cell r="B256">
            <v>2017</v>
          </cell>
          <cell r="C256">
            <v>8300</v>
          </cell>
          <cell r="D256">
            <v>1</v>
          </cell>
          <cell r="E256">
            <v>1</v>
          </cell>
          <cell r="F256">
            <v>2</v>
          </cell>
          <cell r="G256">
            <v>5000</v>
          </cell>
          <cell r="H256">
            <v>5100</v>
          </cell>
          <cell r="I256">
            <v>515</v>
          </cell>
          <cell r="J256">
            <v>7</v>
          </cell>
          <cell r="K256" t="str">
            <v>Impresora</v>
          </cell>
          <cell r="L256">
            <v>50000</v>
          </cell>
          <cell r="M256">
            <v>0</v>
          </cell>
          <cell r="N256">
            <v>50000</v>
          </cell>
          <cell r="P256">
            <v>0</v>
          </cell>
          <cell r="Q256">
            <v>0</v>
          </cell>
          <cell r="R256">
            <v>50000</v>
          </cell>
          <cell r="S256" t="str">
            <v>Pieza</v>
          </cell>
          <cell r="T256">
            <v>10</v>
          </cell>
          <cell r="V256" t="str">
            <v>FC</v>
          </cell>
        </row>
        <row r="257">
          <cell r="A257">
            <v>112</v>
          </cell>
          <cell r="B257">
            <v>2017</v>
          </cell>
          <cell r="C257">
            <v>8300</v>
          </cell>
          <cell r="D257">
            <v>1</v>
          </cell>
          <cell r="E257">
            <v>1</v>
          </cell>
          <cell r="F257">
            <v>2</v>
          </cell>
          <cell r="G257">
            <v>5000</v>
          </cell>
          <cell r="H257">
            <v>5100</v>
          </cell>
          <cell r="I257">
            <v>515</v>
          </cell>
          <cell r="J257">
            <v>8</v>
          </cell>
          <cell r="K257" t="str">
            <v>Módem</v>
          </cell>
          <cell r="M257">
            <v>0</v>
          </cell>
          <cell r="N257">
            <v>0</v>
          </cell>
          <cell r="P257">
            <v>0</v>
          </cell>
          <cell r="Q257">
            <v>0</v>
          </cell>
          <cell r="R257">
            <v>0</v>
          </cell>
          <cell r="S257" t="str">
            <v>Pieza</v>
          </cell>
          <cell r="V257" t="str">
            <v>FC</v>
          </cell>
        </row>
        <row r="258">
          <cell r="A258">
            <v>113</v>
          </cell>
          <cell r="B258">
            <v>2017</v>
          </cell>
          <cell r="C258">
            <v>8300</v>
          </cell>
          <cell r="D258">
            <v>1</v>
          </cell>
          <cell r="E258">
            <v>1</v>
          </cell>
          <cell r="F258">
            <v>2</v>
          </cell>
          <cell r="G258">
            <v>5000</v>
          </cell>
          <cell r="H258">
            <v>5100</v>
          </cell>
          <cell r="I258">
            <v>515</v>
          </cell>
          <cell r="J258">
            <v>9</v>
          </cell>
          <cell r="K258" t="str">
            <v>Multifuncional</v>
          </cell>
          <cell r="M258">
            <v>0</v>
          </cell>
          <cell r="N258">
            <v>0</v>
          </cell>
          <cell r="P258">
            <v>0</v>
          </cell>
          <cell r="Q258">
            <v>0</v>
          </cell>
          <cell r="R258">
            <v>0</v>
          </cell>
          <cell r="S258" t="str">
            <v>Pieza</v>
          </cell>
          <cell r="V258" t="str">
            <v>FC</v>
          </cell>
        </row>
        <row r="259">
          <cell r="A259">
            <v>114</v>
          </cell>
          <cell r="B259">
            <v>2017</v>
          </cell>
          <cell r="C259">
            <v>8300</v>
          </cell>
          <cell r="D259">
            <v>1</v>
          </cell>
          <cell r="E259">
            <v>1</v>
          </cell>
          <cell r="F259">
            <v>2</v>
          </cell>
          <cell r="G259">
            <v>5000</v>
          </cell>
          <cell r="H259">
            <v>5100</v>
          </cell>
          <cell r="I259">
            <v>515</v>
          </cell>
          <cell r="J259">
            <v>10</v>
          </cell>
          <cell r="K259" t="str">
            <v>Pizarrón interactivo</v>
          </cell>
          <cell r="M259">
            <v>0</v>
          </cell>
          <cell r="N259">
            <v>0</v>
          </cell>
          <cell r="P259">
            <v>0</v>
          </cell>
          <cell r="Q259">
            <v>0</v>
          </cell>
          <cell r="R259">
            <v>0</v>
          </cell>
          <cell r="S259" t="str">
            <v>Pieza</v>
          </cell>
          <cell r="V259" t="str">
            <v>FC</v>
          </cell>
        </row>
        <row r="260">
          <cell r="A260">
            <v>115</v>
          </cell>
          <cell r="B260">
            <v>2017</v>
          </cell>
          <cell r="C260">
            <v>8300</v>
          </cell>
          <cell r="D260">
            <v>1</v>
          </cell>
          <cell r="E260">
            <v>1</v>
          </cell>
          <cell r="F260">
            <v>2</v>
          </cell>
          <cell r="G260">
            <v>5000</v>
          </cell>
          <cell r="H260">
            <v>5100</v>
          </cell>
          <cell r="I260">
            <v>515</v>
          </cell>
          <cell r="J260">
            <v>11</v>
          </cell>
          <cell r="K260" t="str">
            <v>Ruteador</v>
          </cell>
          <cell r="M260">
            <v>0</v>
          </cell>
          <cell r="N260">
            <v>0</v>
          </cell>
          <cell r="P260">
            <v>0</v>
          </cell>
          <cell r="Q260">
            <v>0</v>
          </cell>
          <cell r="R260">
            <v>0</v>
          </cell>
          <cell r="S260" t="str">
            <v>Pieza</v>
          </cell>
          <cell r="V260" t="str">
            <v>FC</v>
          </cell>
        </row>
        <row r="261">
          <cell r="A261">
            <v>116</v>
          </cell>
          <cell r="B261">
            <v>2017</v>
          </cell>
          <cell r="C261">
            <v>8300</v>
          </cell>
          <cell r="D261">
            <v>1</v>
          </cell>
          <cell r="E261">
            <v>1</v>
          </cell>
          <cell r="F261">
            <v>2</v>
          </cell>
          <cell r="G261">
            <v>5000</v>
          </cell>
          <cell r="H261">
            <v>5100</v>
          </cell>
          <cell r="I261">
            <v>515</v>
          </cell>
          <cell r="J261">
            <v>12</v>
          </cell>
          <cell r="K261" t="str">
            <v>Servidor de cómputo</v>
          </cell>
          <cell r="M261">
            <v>0</v>
          </cell>
          <cell r="N261">
            <v>0</v>
          </cell>
          <cell r="P261">
            <v>0</v>
          </cell>
          <cell r="Q261">
            <v>0</v>
          </cell>
          <cell r="R261">
            <v>0</v>
          </cell>
          <cell r="S261" t="str">
            <v>Pieza</v>
          </cell>
          <cell r="V261" t="str">
            <v>FC</v>
          </cell>
        </row>
        <row r="262">
          <cell r="A262">
            <v>117</v>
          </cell>
          <cell r="B262">
            <v>2017</v>
          </cell>
          <cell r="C262">
            <v>8300</v>
          </cell>
          <cell r="D262">
            <v>1</v>
          </cell>
          <cell r="E262">
            <v>1</v>
          </cell>
          <cell r="F262">
            <v>2</v>
          </cell>
          <cell r="G262">
            <v>5000</v>
          </cell>
          <cell r="H262">
            <v>5100</v>
          </cell>
          <cell r="I262">
            <v>515</v>
          </cell>
          <cell r="J262">
            <v>13</v>
          </cell>
          <cell r="K262" t="str">
            <v>Sistema de control de acceso</v>
          </cell>
          <cell r="M262">
            <v>0</v>
          </cell>
          <cell r="N262">
            <v>0</v>
          </cell>
          <cell r="P262">
            <v>0</v>
          </cell>
          <cell r="Q262">
            <v>0</v>
          </cell>
          <cell r="R262">
            <v>0</v>
          </cell>
          <cell r="S262" t="str">
            <v>Pieza</v>
          </cell>
          <cell r="V262" t="str">
            <v>FC</v>
          </cell>
        </row>
        <row r="263">
          <cell r="A263">
            <v>118</v>
          </cell>
          <cell r="B263">
            <v>2017</v>
          </cell>
          <cell r="C263">
            <v>8300</v>
          </cell>
          <cell r="D263">
            <v>1</v>
          </cell>
          <cell r="E263">
            <v>1</v>
          </cell>
          <cell r="F263">
            <v>2</v>
          </cell>
          <cell r="G263">
            <v>5000</v>
          </cell>
          <cell r="H263">
            <v>5100</v>
          </cell>
          <cell r="I263">
            <v>515</v>
          </cell>
          <cell r="J263">
            <v>14</v>
          </cell>
          <cell r="K263" t="str">
            <v>Sistema de traducción simultánea</v>
          </cell>
          <cell r="M263">
            <v>0</v>
          </cell>
          <cell r="N263">
            <v>0</v>
          </cell>
          <cell r="P263">
            <v>0</v>
          </cell>
          <cell r="Q263">
            <v>0</v>
          </cell>
          <cell r="R263">
            <v>0</v>
          </cell>
          <cell r="S263" t="str">
            <v>Pieza</v>
          </cell>
          <cell r="V263" t="str">
            <v>FC</v>
          </cell>
        </row>
        <row r="264">
          <cell r="A264">
            <v>119</v>
          </cell>
          <cell r="B264">
            <v>2017</v>
          </cell>
          <cell r="C264">
            <v>8300</v>
          </cell>
          <cell r="D264">
            <v>1</v>
          </cell>
          <cell r="E264">
            <v>1</v>
          </cell>
          <cell r="F264">
            <v>2</v>
          </cell>
          <cell r="G264">
            <v>5000</v>
          </cell>
          <cell r="H264">
            <v>5100</v>
          </cell>
          <cell r="I264">
            <v>515</v>
          </cell>
          <cell r="J264">
            <v>15</v>
          </cell>
          <cell r="K264" t="str">
            <v xml:space="preserve">Teléfono </v>
          </cell>
          <cell r="M264">
            <v>0</v>
          </cell>
          <cell r="N264">
            <v>0</v>
          </cell>
          <cell r="P264">
            <v>0</v>
          </cell>
          <cell r="Q264">
            <v>0</v>
          </cell>
          <cell r="R264">
            <v>0</v>
          </cell>
          <cell r="S264" t="str">
            <v>Pieza</v>
          </cell>
          <cell r="V264" t="str">
            <v>FC</v>
          </cell>
        </row>
        <row r="265">
          <cell r="A265">
            <v>120</v>
          </cell>
          <cell r="B265">
            <v>2017</v>
          </cell>
          <cell r="C265">
            <v>8300</v>
          </cell>
          <cell r="D265">
            <v>1</v>
          </cell>
          <cell r="E265">
            <v>1</v>
          </cell>
          <cell r="F265">
            <v>2</v>
          </cell>
          <cell r="G265">
            <v>5000</v>
          </cell>
          <cell r="H265">
            <v>5100</v>
          </cell>
          <cell r="I265">
            <v>515</v>
          </cell>
          <cell r="J265">
            <v>16</v>
          </cell>
          <cell r="K265" t="str">
            <v>Unidad de protección y respaldo de energía (UPS)</v>
          </cell>
          <cell r="L265">
            <v>52500</v>
          </cell>
          <cell r="M265">
            <v>0</v>
          </cell>
          <cell r="N265">
            <v>52500</v>
          </cell>
          <cell r="P265">
            <v>0</v>
          </cell>
          <cell r="Q265">
            <v>0</v>
          </cell>
          <cell r="R265">
            <v>52500</v>
          </cell>
          <cell r="S265" t="str">
            <v>Pieza</v>
          </cell>
          <cell r="T265">
            <v>15</v>
          </cell>
          <cell r="V265" t="str">
            <v>FC</v>
          </cell>
        </row>
        <row r="266">
          <cell r="A266">
            <v>121</v>
          </cell>
          <cell r="B266">
            <v>2017</v>
          </cell>
          <cell r="C266">
            <v>8300</v>
          </cell>
          <cell r="D266">
            <v>1</v>
          </cell>
          <cell r="E266">
            <v>1</v>
          </cell>
          <cell r="F266">
            <v>2</v>
          </cell>
          <cell r="G266">
            <v>5000</v>
          </cell>
          <cell r="H266">
            <v>5100</v>
          </cell>
          <cell r="I266">
            <v>519</v>
          </cell>
          <cell r="K266" t="str">
            <v>Otros mobiliarios y equipos de administración</v>
          </cell>
          <cell r="L266">
            <v>70000</v>
          </cell>
          <cell r="M266">
            <v>0</v>
          </cell>
          <cell r="N266">
            <v>70000</v>
          </cell>
          <cell r="O266">
            <v>0</v>
          </cell>
          <cell r="P266">
            <v>0</v>
          </cell>
          <cell r="Q266">
            <v>0</v>
          </cell>
          <cell r="R266">
            <v>70000</v>
          </cell>
        </row>
        <row r="267">
          <cell r="A267">
            <v>122</v>
          </cell>
          <cell r="B267">
            <v>2017</v>
          </cell>
          <cell r="C267">
            <v>8300</v>
          </cell>
          <cell r="D267">
            <v>1</v>
          </cell>
          <cell r="E267">
            <v>1</v>
          </cell>
          <cell r="F267">
            <v>2</v>
          </cell>
          <cell r="G267">
            <v>5000</v>
          </cell>
          <cell r="H267">
            <v>5100</v>
          </cell>
          <cell r="I267">
            <v>519</v>
          </cell>
          <cell r="J267">
            <v>1</v>
          </cell>
          <cell r="K267" t="str">
            <v xml:space="preserve">Aire acondicionado </v>
          </cell>
          <cell r="L267">
            <v>70000</v>
          </cell>
          <cell r="M267">
            <v>0</v>
          </cell>
          <cell r="N267">
            <v>70000</v>
          </cell>
          <cell r="O267">
            <v>0</v>
          </cell>
          <cell r="P267">
            <v>0</v>
          </cell>
          <cell r="Q267">
            <v>0</v>
          </cell>
          <cell r="R267">
            <v>70000</v>
          </cell>
          <cell r="S267" t="str">
            <v>Pieza</v>
          </cell>
          <cell r="T267">
            <v>4</v>
          </cell>
          <cell r="V267" t="str">
            <v>FC</v>
          </cell>
        </row>
        <row r="268">
          <cell r="A268">
            <v>123</v>
          </cell>
          <cell r="B268">
            <v>2017</v>
          </cell>
          <cell r="C268">
            <v>8300</v>
          </cell>
          <cell r="D268">
            <v>1</v>
          </cell>
          <cell r="E268">
            <v>1</v>
          </cell>
          <cell r="F268">
            <v>2</v>
          </cell>
          <cell r="G268">
            <v>5000</v>
          </cell>
          <cell r="H268">
            <v>5100</v>
          </cell>
          <cell r="I268">
            <v>519</v>
          </cell>
          <cell r="J268">
            <v>2</v>
          </cell>
          <cell r="K268" t="str">
            <v>Centro de lavado</v>
          </cell>
          <cell r="L268">
            <v>0</v>
          </cell>
          <cell r="M268">
            <v>0</v>
          </cell>
          <cell r="N268">
            <v>0</v>
          </cell>
          <cell r="O268">
            <v>0</v>
          </cell>
          <cell r="P268">
            <v>0</v>
          </cell>
          <cell r="Q268">
            <v>0</v>
          </cell>
          <cell r="R268">
            <v>0</v>
          </cell>
          <cell r="S268" t="str">
            <v>Pieza</v>
          </cell>
          <cell r="V268" t="str">
            <v>AE</v>
          </cell>
        </row>
        <row r="269">
          <cell r="A269">
            <v>124</v>
          </cell>
          <cell r="B269">
            <v>2017</v>
          </cell>
          <cell r="C269">
            <v>8300</v>
          </cell>
          <cell r="D269">
            <v>1</v>
          </cell>
          <cell r="E269">
            <v>1</v>
          </cell>
          <cell r="F269">
            <v>2</v>
          </cell>
          <cell r="G269">
            <v>5000</v>
          </cell>
          <cell r="H269">
            <v>5100</v>
          </cell>
          <cell r="I269">
            <v>519</v>
          </cell>
          <cell r="J269">
            <v>3</v>
          </cell>
          <cell r="K269" t="str">
            <v>Circuito Cerrado de Televisión (CCTV)</v>
          </cell>
          <cell r="L269">
            <v>0</v>
          </cell>
          <cell r="M269">
            <v>0</v>
          </cell>
          <cell r="N269">
            <v>0</v>
          </cell>
          <cell r="O269">
            <v>0</v>
          </cell>
          <cell r="P269">
            <v>0</v>
          </cell>
          <cell r="Q269">
            <v>0</v>
          </cell>
          <cell r="R269">
            <v>0</v>
          </cell>
          <cell r="S269" t="str">
            <v>Pieza</v>
          </cell>
          <cell r="V269" t="str">
            <v>FC</v>
          </cell>
        </row>
        <row r="270">
          <cell r="A270">
            <v>125</v>
          </cell>
          <cell r="B270">
            <v>2017</v>
          </cell>
          <cell r="C270">
            <v>8300</v>
          </cell>
          <cell r="D270">
            <v>1</v>
          </cell>
          <cell r="E270">
            <v>1</v>
          </cell>
          <cell r="F270">
            <v>2</v>
          </cell>
          <cell r="G270">
            <v>5000</v>
          </cell>
          <cell r="H270">
            <v>5100</v>
          </cell>
          <cell r="I270">
            <v>519</v>
          </cell>
          <cell r="J270">
            <v>4</v>
          </cell>
          <cell r="K270" t="str">
            <v>Equipo detector de fuego</v>
          </cell>
          <cell r="L270">
            <v>0</v>
          </cell>
          <cell r="M270">
            <v>0</v>
          </cell>
          <cell r="N270">
            <v>0</v>
          </cell>
          <cell r="O270">
            <v>0</v>
          </cell>
          <cell r="P270">
            <v>0</v>
          </cell>
          <cell r="Q270">
            <v>0</v>
          </cell>
          <cell r="R270">
            <v>0</v>
          </cell>
          <cell r="S270" t="str">
            <v>Pieza</v>
          </cell>
          <cell r="V270" t="str">
            <v>FC</v>
          </cell>
        </row>
        <row r="271">
          <cell r="A271">
            <v>126</v>
          </cell>
          <cell r="B271">
            <v>2017</v>
          </cell>
          <cell r="C271">
            <v>8300</v>
          </cell>
          <cell r="D271">
            <v>1</v>
          </cell>
          <cell r="E271">
            <v>1</v>
          </cell>
          <cell r="F271">
            <v>2</v>
          </cell>
          <cell r="G271">
            <v>5000</v>
          </cell>
          <cell r="H271">
            <v>5100</v>
          </cell>
          <cell r="I271">
            <v>519</v>
          </cell>
          <cell r="J271">
            <v>5</v>
          </cell>
          <cell r="K271" t="str">
            <v>Horno de microondas</v>
          </cell>
          <cell r="L271">
            <v>0</v>
          </cell>
          <cell r="M271">
            <v>0</v>
          </cell>
          <cell r="N271">
            <v>0</v>
          </cell>
          <cell r="O271">
            <v>0</v>
          </cell>
          <cell r="P271">
            <v>0</v>
          </cell>
          <cell r="Q271">
            <v>0</v>
          </cell>
          <cell r="R271">
            <v>0</v>
          </cell>
          <cell r="S271" t="str">
            <v>Pieza</v>
          </cell>
          <cell r="V271" t="str">
            <v>AE</v>
          </cell>
        </row>
        <row r="272">
          <cell r="A272">
            <v>127</v>
          </cell>
          <cell r="B272">
            <v>2017</v>
          </cell>
          <cell r="C272">
            <v>8300</v>
          </cell>
          <cell r="D272">
            <v>1</v>
          </cell>
          <cell r="E272">
            <v>1</v>
          </cell>
          <cell r="F272">
            <v>2</v>
          </cell>
          <cell r="G272">
            <v>5000</v>
          </cell>
          <cell r="H272">
            <v>5100</v>
          </cell>
          <cell r="I272">
            <v>519</v>
          </cell>
          <cell r="J272">
            <v>6</v>
          </cell>
          <cell r="K272" t="str">
            <v>Pantalla para proyector</v>
          </cell>
          <cell r="L272">
            <v>0</v>
          </cell>
          <cell r="M272">
            <v>0</v>
          </cell>
          <cell r="N272">
            <v>0</v>
          </cell>
          <cell r="O272">
            <v>0</v>
          </cell>
          <cell r="P272">
            <v>0</v>
          </cell>
          <cell r="Q272">
            <v>0</v>
          </cell>
          <cell r="R272">
            <v>0</v>
          </cell>
          <cell r="S272" t="str">
            <v>Pieza</v>
          </cell>
          <cell r="V272" t="str">
            <v>FC</v>
          </cell>
        </row>
        <row r="273">
          <cell r="A273">
            <v>128</v>
          </cell>
          <cell r="B273">
            <v>2017</v>
          </cell>
          <cell r="C273">
            <v>8300</v>
          </cell>
          <cell r="D273">
            <v>1</v>
          </cell>
          <cell r="E273">
            <v>1</v>
          </cell>
          <cell r="F273">
            <v>2</v>
          </cell>
          <cell r="G273">
            <v>5000</v>
          </cell>
          <cell r="H273">
            <v>5100</v>
          </cell>
          <cell r="I273">
            <v>519</v>
          </cell>
          <cell r="J273">
            <v>7</v>
          </cell>
          <cell r="K273" t="str">
            <v>Refrigerador</v>
          </cell>
          <cell r="L273">
            <v>0</v>
          </cell>
          <cell r="M273">
            <v>0</v>
          </cell>
          <cell r="N273">
            <v>0</v>
          </cell>
          <cell r="O273">
            <v>0</v>
          </cell>
          <cell r="P273">
            <v>0</v>
          </cell>
          <cell r="Q273">
            <v>0</v>
          </cell>
          <cell r="R273">
            <v>0</v>
          </cell>
          <cell r="S273" t="str">
            <v>Pieza</v>
          </cell>
          <cell r="V273" t="str">
            <v>AE</v>
          </cell>
        </row>
        <row r="274">
          <cell r="A274">
            <v>129</v>
          </cell>
          <cell r="B274">
            <v>2017</v>
          </cell>
          <cell r="C274">
            <v>8300</v>
          </cell>
          <cell r="D274">
            <v>1</v>
          </cell>
          <cell r="E274">
            <v>1</v>
          </cell>
          <cell r="F274">
            <v>2</v>
          </cell>
          <cell r="G274">
            <v>5000</v>
          </cell>
          <cell r="H274">
            <v>5100</v>
          </cell>
          <cell r="I274">
            <v>519</v>
          </cell>
          <cell r="J274">
            <v>8</v>
          </cell>
          <cell r="K274" t="str">
            <v>Ventilador</v>
          </cell>
          <cell r="L274">
            <v>0</v>
          </cell>
          <cell r="M274">
            <v>0</v>
          </cell>
          <cell r="N274">
            <v>0</v>
          </cell>
          <cell r="O274">
            <v>0</v>
          </cell>
          <cell r="P274">
            <v>0</v>
          </cell>
          <cell r="Q274">
            <v>0</v>
          </cell>
          <cell r="R274">
            <v>0</v>
          </cell>
          <cell r="S274" t="str">
            <v>Pieza</v>
          </cell>
          <cell r="V274" t="str">
            <v>FC</v>
          </cell>
        </row>
        <row r="275">
          <cell r="A275">
            <v>130</v>
          </cell>
          <cell r="B275">
            <v>2017</v>
          </cell>
          <cell r="C275">
            <v>8300</v>
          </cell>
          <cell r="D275">
            <v>1</v>
          </cell>
          <cell r="E275">
            <v>1</v>
          </cell>
          <cell r="F275">
            <v>2</v>
          </cell>
          <cell r="G275">
            <v>5000</v>
          </cell>
          <cell r="H275">
            <v>5100</v>
          </cell>
          <cell r="I275">
            <v>519</v>
          </cell>
          <cell r="J275">
            <v>9</v>
          </cell>
          <cell r="K275" t="str">
            <v>Estufa</v>
          </cell>
          <cell r="L275">
            <v>0</v>
          </cell>
          <cell r="M275">
            <v>0</v>
          </cell>
          <cell r="N275">
            <v>0</v>
          </cell>
          <cell r="O275">
            <v>0</v>
          </cell>
          <cell r="P275">
            <v>0</v>
          </cell>
          <cell r="Q275">
            <v>0</v>
          </cell>
          <cell r="R275">
            <v>0</v>
          </cell>
          <cell r="S275" t="str">
            <v>Pieza</v>
          </cell>
          <cell r="V275" t="str">
            <v>AE</v>
          </cell>
        </row>
        <row r="276">
          <cell r="A276">
            <v>131</v>
          </cell>
          <cell r="B276">
            <v>2017</v>
          </cell>
          <cell r="C276">
            <v>8300</v>
          </cell>
          <cell r="D276">
            <v>1</v>
          </cell>
          <cell r="E276">
            <v>1</v>
          </cell>
          <cell r="F276">
            <v>2</v>
          </cell>
          <cell r="G276">
            <v>5000</v>
          </cell>
          <cell r="H276">
            <v>5100</v>
          </cell>
          <cell r="I276">
            <v>519</v>
          </cell>
          <cell r="J276">
            <v>10</v>
          </cell>
          <cell r="K276" t="str">
            <v>Lavadora</v>
          </cell>
          <cell r="L276">
            <v>0</v>
          </cell>
          <cell r="M276">
            <v>0</v>
          </cell>
          <cell r="N276">
            <v>0</v>
          </cell>
          <cell r="O276">
            <v>0</v>
          </cell>
          <cell r="P276">
            <v>0</v>
          </cell>
          <cell r="Q276">
            <v>0</v>
          </cell>
          <cell r="R276">
            <v>0</v>
          </cell>
          <cell r="S276" t="str">
            <v>Pieza</v>
          </cell>
          <cell r="V276" t="str">
            <v>AE</v>
          </cell>
        </row>
        <row r="277">
          <cell r="A277">
            <v>132</v>
          </cell>
          <cell r="B277">
            <v>2017</v>
          </cell>
          <cell r="C277">
            <v>8300</v>
          </cell>
          <cell r="D277">
            <v>1</v>
          </cell>
          <cell r="E277">
            <v>1</v>
          </cell>
          <cell r="F277">
            <v>2</v>
          </cell>
          <cell r="G277">
            <v>5000</v>
          </cell>
          <cell r="H277">
            <v>5100</v>
          </cell>
          <cell r="I277">
            <v>519</v>
          </cell>
          <cell r="J277">
            <v>12</v>
          </cell>
          <cell r="K277" t="str">
            <v xml:space="preserve">Soporte para videoproyector/pantalla  </v>
          </cell>
          <cell r="L277">
            <v>0</v>
          </cell>
          <cell r="M277">
            <v>0</v>
          </cell>
          <cell r="N277">
            <v>0</v>
          </cell>
          <cell r="O277">
            <v>0</v>
          </cell>
          <cell r="P277">
            <v>0</v>
          </cell>
          <cell r="Q277">
            <v>0</v>
          </cell>
          <cell r="R277">
            <v>0</v>
          </cell>
          <cell r="S277" t="str">
            <v>Pieza</v>
          </cell>
          <cell r="V277" t="str">
            <v>FC</v>
          </cell>
        </row>
        <row r="278">
          <cell r="A278">
            <v>133</v>
          </cell>
          <cell r="B278">
            <v>2017</v>
          </cell>
          <cell r="C278">
            <v>8300</v>
          </cell>
          <cell r="D278">
            <v>1</v>
          </cell>
          <cell r="E278">
            <v>1</v>
          </cell>
          <cell r="F278">
            <v>2</v>
          </cell>
          <cell r="G278">
            <v>5000</v>
          </cell>
          <cell r="H278">
            <v>5100</v>
          </cell>
          <cell r="I278">
            <v>519</v>
          </cell>
          <cell r="J278">
            <v>13</v>
          </cell>
          <cell r="K278" t="str">
            <v>Fotocopiadora</v>
          </cell>
          <cell r="L278">
            <v>0</v>
          </cell>
          <cell r="M278">
            <v>0</v>
          </cell>
          <cell r="N278">
            <v>0</v>
          </cell>
          <cell r="O278">
            <v>0</v>
          </cell>
          <cell r="P278">
            <v>0</v>
          </cell>
          <cell r="Q278">
            <v>0</v>
          </cell>
          <cell r="R278">
            <v>0</v>
          </cell>
          <cell r="S278" t="str">
            <v>Pieza</v>
          </cell>
          <cell r="V278" t="str">
            <v>FC</v>
          </cell>
        </row>
        <row r="279">
          <cell r="A279">
            <v>134</v>
          </cell>
          <cell r="B279">
            <v>2017</v>
          </cell>
          <cell r="C279">
            <v>8300</v>
          </cell>
          <cell r="D279">
            <v>1</v>
          </cell>
          <cell r="E279">
            <v>1</v>
          </cell>
          <cell r="F279">
            <v>2</v>
          </cell>
          <cell r="G279">
            <v>5000</v>
          </cell>
          <cell r="H279">
            <v>5200</v>
          </cell>
          <cell r="K279" t="str">
            <v>Mobiliario y Equipo Educacional y Recreativo</v>
          </cell>
          <cell r="L279">
            <v>0</v>
          </cell>
          <cell r="M279">
            <v>0</v>
          </cell>
          <cell r="N279">
            <v>0</v>
          </cell>
          <cell r="O279">
            <v>0</v>
          </cell>
          <cell r="P279">
            <v>0</v>
          </cell>
          <cell r="Q279">
            <v>0</v>
          </cell>
          <cell r="R279">
            <v>0</v>
          </cell>
        </row>
        <row r="280">
          <cell r="A280">
            <v>135</v>
          </cell>
          <cell r="B280">
            <v>2017</v>
          </cell>
          <cell r="C280">
            <v>8300</v>
          </cell>
          <cell r="D280">
            <v>1</v>
          </cell>
          <cell r="E280">
            <v>1</v>
          </cell>
          <cell r="F280">
            <v>2</v>
          </cell>
          <cell r="G280">
            <v>5000</v>
          </cell>
          <cell r="H280">
            <v>5200</v>
          </cell>
          <cell r="I280">
            <v>521</v>
          </cell>
          <cell r="K280" t="str">
            <v>Equipos y aparatos audiovisuales</v>
          </cell>
          <cell r="L280">
            <v>0</v>
          </cell>
          <cell r="M280">
            <v>0</v>
          </cell>
          <cell r="N280">
            <v>0</v>
          </cell>
          <cell r="O280">
            <v>0</v>
          </cell>
          <cell r="P280">
            <v>0</v>
          </cell>
          <cell r="Q280">
            <v>0</v>
          </cell>
          <cell r="R280">
            <v>0</v>
          </cell>
        </row>
        <row r="281">
          <cell r="A281">
            <v>136</v>
          </cell>
          <cell r="B281">
            <v>2017</v>
          </cell>
          <cell r="C281">
            <v>8300</v>
          </cell>
          <cell r="D281">
            <v>1</v>
          </cell>
          <cell r="E281">
            <v>1</v>
          </cell>
          <cell r="F281">
            <v>2</v>
          </cell>
          <cell r="G281">
            <v>5000</v>
          </cell>
          <cell r="H281">
            <v>5200</v>
          </cell>
          <cell r="I281">
            <v>521</v>
          </cell>
          <cell r="J281">
            <v>1</v>
          </cell>
          <cell r="K281" t="str">
            <v xml:space="preserve">Amplificador </v>
          </cell>
          <cell r="L281">
            <v>0</v>
          </cell>
          <cell r="M281">
            <v>0</v>
          </cell>
          <cell r="N281">
            <v>0</v>
          </cell>
          <cell r="O281">
            <v>0</v>
          </cell>
          <cell r="P281">
            <v>0</v>
          </cell>
          <cell r="Q281">
            <v>0</v>
          </cell>
          <cell r="R281">
            <v>0</v>
          </cell>
          <cell r="S281" t="str">
            <v>Equipo/
Pieza</v>
          </cell>
          <cell r="V281" t="str">
            <v>FC</v>
          </cell>
        </row>
        <row r="282">
          <cell r="A282">
            <v>137</v>
          </cell>
          <cell r="B282">
            <v>2017</v>
          </cell>
          <cell r="C282">
            <v>8300</v>
          </cell>
          <cell r="D282">
            <v>1</v>
          </cell>
          <cell r="E282">
            <v>1</v>
          </cell>
          <cell r="F282">
            <v>2</v>
          </cell>
          <cell r="G282">
            <v>5000</v>
          </cell>
          <cell r="H282">
            <v>5200</v>
          </cell>
          <cell r="I282">
            <v>521</v>
          </cell>
          <cell r="J282">
            <v>2</v>
          </cell>
          <cell r="K282" t="str">
            <v>Consola</v>
          </cell>
          <cell r="L282">
            <v>0</v>
          </cell>
          <cell r="M282">
            <v>0</v>
          </cell>
          <cell r="N282">
            <v>0</v>
          </cell>
          <cell r="O282">
            <v>0</v>
          </cell>
          <cell r="P282">
            <v>0</v>
          </cell>
          <cell r="Q282">
            <v>0</v>
          </cell>
          <cell r="R282">
            <v>0</v>
          </cell>
          <cell r="S282" t="str">
            <v>Equipo/
Pieza</v>
          </cell>
          <cell r="V282" t="str">
            <v>FC</v>
          </cell>
        </row>
        <row r="283">
          <cell r="A283">
            <v>138</v>
          </cell>
          <cell r="B283">
            <v>2017</v>
          </cell>
          <cell r="C283">
            <v>8300</v>
          </cell>
          <cell r="D283">
            <v>1</v>
          </cell>
          <cell r="E283">
            <v>1</v>
          </cell>
          <cell r="F283">
            <v>2</v>
          </cell>
          <cell r="G283">
            <v>5000</v>
          </cell>
          <cell r="H283">
            <v>5200</v>
          </cell>
          <cell r="I283">
            <v>521</v>
          </cell>
          <cell r="J283">
            <v>3</v>
          </cell>
          <cell r="K283" t="str">
            <v xml:space="preserve">Equipo de sonido     </v>
          </cell>
          <cell r="L283">
            <v>0</v>
          </cell>
          <cell r="M283">
            <v>0</v>
          </cell>
          <cell r="N283">
            <v>0</v>
          </cell>
          <cell r="O283">
            <v>0</v>
          </cell>
          <cell r="P283">
            <v>0</v>
          </cell>
          <cell r="Q283">
            <v>0</v>
          </cell>
          <cell r="R283">
            <v>0</v>
          </cell>
          <cell r="S283" t="str">
            <v>Equipo/
Pieza</v>
          </cell>
          <cell r="V283" t="str">
            <v>FC</v>
          </cell>
        </row>
        <row r="284">
          <cell r="A284">
            <v>139</v>
          </cell>
          <cell r="B284">
            <v>2017</v>
          </cell>
          <cell r="C284">
            <v>8300</v>
          </cell>
          <cell r="D284">
            <v>1</v>
          </cell>
          <cell r="E284">
            <v>1</v>
          </cell>
          <cell r="F284">
            <v>2</v>
          </cell>
          <cell r="G284">
            <v>5000</v>
          </cell>
          <cell r="H284">
            <v>5200</v>
          </cell>
          <cell r="I284">
            <v>521</v>
          </cell>
          <cell r="J284">
            <v>4</v>
          </cell>
          <cell r="K284" t="str">
            <v xml:space="preserve">Grabadora de voz </v>
          </cell>
          <cell r="L284">
            <v>0</v>
          </cell>
          <cell r="M284">
            <v>0</v>
          </cell>
          <cell r="N284">
            <v>0</v>
          </cell>
          <cell r="O284">
            <v>0</v>
          </cell>
          <cell r="P284">
            <v>0</v>
          </cell>
          <cell r="Q284">
            <v>0</v>
          </cell>
          <cell r="R284">
            <v>0</v>
          </cell>
          <cell r="S284" t="str">
            <v>Equipo/
Pieza</v>
          </cell>
          <cell r="V284" t="str">
            <v>FC</v>
          </cell>
        </row>
        <row r="285">
          <cell r="A285">
            <v>140</v>
          </cell>
          <cell r="B285">
            <v>2017</v>
          </cell>
          <cell r="C285">
            <v>8300</v>
          </cell>
          <cell r="D285">
            <v>1</v>
          </cell>
          <cell r="E285">
            <v>1</v>
          </cell>
          <cell r="F285">
            <v>2</v>
          </cell>
          <cell r="G285">
            <v>5000</v>
          </cell>
          <cell r="H285">
            <v>5200</v>
          </cell>
          <cell r="I285">
            <v>521</v>
          </cell>
          <cell r="J285">
            <v>5</v>
          </cell>
          <cell r="K285" t="str">
            <v>Micrófono</v>
          </cell>
          <cell r="L285">
            <v>0</v>
          </cell>
          <cell r="M285">
            <v>0</v>
          </cell>
          <cell r="N285">
            <v>0</v>
          </cell>
          <cell r="O285">
            <v>0</v>
          </cell>
          <cell r="P285">
            <v>0</v>
          </cell>
          <cell r="Q285">
            <v>0</v>
          </cell>
          <cell r="R285">
            <v>0</v>
          </cell>
          <cell r="S285" t="str">
            <v>Equipo/
Pieza</v>
          </cell>
          <cell r="V285" t="str">
            <v>FC</v>
          </cell>
        </row>
        <row r="286">
          <cell r="A286">
            <v>141</v>
          </cell>
          <cell r="B286">
            <v>2017</v>
          </cell>
          <cell r="C286">
            <v>8300</v>
          </cell>
          <cell r="D286">
            <v>1</v>
          </cell>
          <cell r="E286">
            <v>1</v>
          </cell>
          <cell r="F286">
            <v>2</v>
          </cell>
          <cell r="G286">
            <v>5000</v>
          </cell>
          <cell r="H286">
            <v>5200</v>
          </cell>
          <cell r="I286">
            <v>521</v>
          </cell>
          <cell r="J286">
            <v>6</v>
          </cell>
          <cell r="K286" t="str">
            <v xml:space="preserve">Micrograbadora </v>
          </cell>
          <cell r="L286">
            <v>0</v>
          </cell>
          <cell r="M286">
            <v>0</v>
          </cell>
          <cell r="N286">
            <v>0</v>
          </cell>
          <cell r="O286">
            <v>0</v>
          </cell>
          <cell r="P286">
            <v>0</v>
          </cell>
          <cell r="Q286">
            <v>0</v>
          </cell>
          <cell r="R286">
            <v>0</v>
          </cell>
          <cell r="S286" t="str">
            <v>Equipo/
Pieza</v>
          </cell>
          <cell r="V286" t="str">
            <v>FC</v>
          </cell>
        </row>
        <row r="287">
          <cell r="A287">
            <v>142</v>
          </cell>
          <cell r="B287">
            <v>2017</v>
          </cell>
          <cell r="C287">
            <v>8300</v>
          </cell>
          <cell r="D287">
            <v>1</v>
          </cell>
          <cell r="E287">
            <v>1</v>
          </cell>
          <cell r="F287">
            <v>2</v>
          </cell>
          <cell r="G287">
            <v>5000</v>
          </cell>
          <cell r="H287">
            <v>5200</v>
          </cell>
          <cell r="I287">
            <v>521</v>
          </cell>
          <cell r="J287">
            <v>7</v>
          </cell>
          <cell r="K287" t="str">
            <v>Pantalla</v>
          </cell>
          <cell r="L287">
            <v>0</v>
          </cell>
          <cell r="M287">
            <v>0</v>
          </cell>
          <cell r="N287">
            <v>0</v>
          </cell>
          <cell r="O287">
            <v>0</v>
          </cell>
          <cell r="P287">
            <v>0</v>
          </cell>
          <cell r="Q287">
            <v>0</v>
          </cell>
          <cell r="R287">
            <v>0</v>
          </cell>
          <cell r="S287" t="str">
            <v>Equipo/
Pieza</v>
          </cell>
          <cell r="V287" t="str">
            <v>FC</v>
          </cell>
        </row>
        <row r="288">
          <cell r="A288">
            <v>143</v>
          </cell>
          <cell r="B288">
            <v>2017</v>
          </cell>
          <cell r="C288">
            <v>8300</v>
          </cell>
          <cell r="D288">
            <v>1</v>
          </cell>
          <cell r="E288">
            <v>1</v>
          </cell>
          <cell r="F288">
            <v>2</v>
          </cell>
          <cell r="G288">
            <v>5000</v>
          </cell>
          <cell r="H288">
            <v>5200</v>
          </cell>
          <cell r="I288">
            <v>521</v>
          </cell>
          <cell r="J288">
            <v>8</v>
          </cell>
          <cell r="K288" t="str">
            <v>Pantalla para proyección retráctil</v>
          </cell>
          <cell r="L288">
            <v>0</v>
          </cell>
          <cell r="M288">
            <v>0</v>
          </cell>
          <cell r="N288">
            <v>0</v>
          </cell>
          <cell r="O288">
            <v>0</v>
          </cell>
          <cell r="P288">
            <v>0</v>
          </cell>
          <cell r="Q288">
            <v>0</v>
          </cell>
          <cell r="R288">
            <v>0</v>
          </cell>
          <cell r="S288" t="str">
            <v>Equipo/
Pieza</v>
          </cell>
          <cell r="V288" t="str">
            <v>FC</v>
          </cell>
        </row>
        <row r="289">
          <cell r="A289">
            <v>144</v>
          </cell>
          <cell r="B289">
            <v>2017</v>
          </cell>
          <cell r="C289">
            <v>8300</v>
          </cell>
          <cell r="D289">
            <v>1</v>
          </cell>
          <cell r="E289">
            <v>1</v>
          </cell>
          <cell r="F289">
            <v>2</v>
          </cell>
          <cell r="G289">
            <v>5000</v>
          </cell>
          <cell r="H289">
            <v>5200</v>
          </cell>
          <cell r="I289">
            <v>521</v>
          </cell>
          <cell r="J289">
            <v>9</v>
          </cell>
          <cell r="K289" t="str">
            <v>Proyector</v>
          </cell>
          <cell r="L289">
            <v>0</v>
          </cell>
          <cell r="M289">
            <v>0</v>
          </cell>
          <cell r="N289">
            <v>0</v>
          </cell>
          <cell r="O289">
            <v>0</v>
          </cell>
          <cell r="P289">
            <v>0</v>
          </cell>
          <cell r="Q289">
            <v>0</v>
          </cell>
          <cell r="R289">
            <v>0</v>
          </cell>
          <cell r="S289" t="str">
            <v>Equipo/
Pieza</v>
          </cell>
          <cell r="V289" t="str">
            <v>FC</v>
          </cell>
        </row>
        <row r="290">
          <cell r="A290">
            <v>145</v>
          </cell>
          <cell r="B290">
            <v>2017</v>
          </cell>
          <cell r="C290">
            <v>8300</v>
          </cell>
          <cell r="D290">
            <v>1</v>
          </cell>
          <cell r="E290">
            <v>1</v>
          </cell>
          <cell r="F290">
            <v>2</v>
          </cell>
          <cell r="G290">
            <v>5000</v>
          </cell>
          <cell r="H290">
            <v>5200</v>
          </cell>
          <cell r="I290">
            <v>522</v>
          </cell>
          <cell r="K290" t="str">
            <v>Aparatos deportivos</v>
          </cell>
          <cell r="L290">
            <v>0</v>
          </cell>
          <cell r="M290">
            <v>0</v>
          </cell>
          <cell r="N290">
            <v>0</v>
          </cell>
          <cell r="O290">
            <v>0</v>
          </cell>
          <cell r="P290">
            <v>0</v>
          </cell>
          <cell r="Q290">
            <v>0</v>
          </cell>
          <cell r="R290">
            <v>0</v>
          </cell>
        </row>
        <row r="291">
          <cell r="A291">
            <v>146</v>
          </cell>
          <cell r="B291">
            <v>2017</v>
          </cell>
          <cell r="C291">
            <v>8300</v>
          </cell>
          <cell r="D291">
            <v>1</v>
          </cell>
          <cell r="E291">
            <v>1</v>
          </cell>
          <cell r="F291">
            <v>2</v>
          </cell>
          <cell r="G291">
            <v>5000</v>
          </cell>
          <cell r="H291">
            <v>5200</v>
          </cell>
          <cell r="I291">
            <v>522</v>
          </cell>
          <cell r="J291">
            <v>1</v>
          </cell>
          <cell r="K291" t="str">
            <v>Aparatos para gimnasio</v>
          </cell>
          <cell r="L291">
            <v>0</v>
          </cell>
          <cell r="M291">
            <v>0</v>
          </cell>
          <cell r="N291">
            <v>0</v>
          </cell>
          <cell r="O291">
            <v>0</v>
          </cell>
          <cell r="P291">
            <v>0</v>
          </cell>
          <cell r="Q291">
            <v>0</v>
          </cell>
          <cell r="R291">
            <v>0</v>
          </cell>
          <cell r="S291" t="str">
            <v>Equipo/
Pieza</v>
          </cell>
          <cell r="V291" t="str">
            <v>AE</v>
          </cell>
        </row>
        <row r="292">
          <cell r="A292">
            <v>147</v>
          </cell>
          <cell r="B292">
            <v>2017</v>
          </cell>
          <cell r="C292">
            <v>8300</v>
          </cell>
          <cell r="D292">
            <v>1</v>
          </cell>
          <cell r="E292">
            <v>1</v>
          </cell>
          <cell r="F292">
            <v>2</v>
          </cell>
          <cell r="G292">
            <v>5000</v>
          </cell>
          <cell r="H292">
            <v>5200</v>
          </cell>
          <cell r="I292">
            <v>523</v>
          </cell>
          <cell r="K292" t="str">
            <v>Cámaras fotográficas y de video</v>
          </cell>
          <cell r="L292">
            <v>0</v>
          </cell>
          <cell r="M292">
            <v>0</v>
          </cell>
          <cell r="N292">
            <v>0</v>
          </cell>
          <cell r="O292">
            <v>0</v>
          </cell>
          <cell r="P292">
            <v>0</v>
          </cell>
          <cell r="Q292">
            <v>0</v>
          </cell>
          <cell r="R292">
            <v>0</v>
          </cell>
        </row>
        <row r="293">
          <cell r="A293">
            <v>148</v>
          </cell>
          <cell r="B293">
            <v>2017</v>
          </cell>
          <cell r="C293">
            <v>8300</v>
          </cell>
          <cell r="D293">
            <v>1</v>
          </cell>
          <cell r="E293">
            <v>1</v>
          </cell>
          <cell r="F293">
            <v>2</v>
          </cell>
          <cell r="G293">
            <v>5000</v>
          </cell>
          <cell r="H293">
            <v>5200</v>
          </cell>
          <cell r="I293">
            <v>523</v>
          </cell>
          <cell r="J293">
            <v>1</v>
          </cell>
          <cell r="K293" t="str">
            <v>Cámara</v>
          </cell>
          <cell r="L293">
            <v>0</v>
          </cell>
          <cell r="M293">
            <v>0</v>
          </cell>
          <cell r="N293">
            <v>0</v>
          </cell>
          <cell r="O293">
            <v>0</v>
          </cell>
          <cell r="P293">
            <v>0</v>
          </cell>
          <cell r="Q293">
            <v>0</v>
          </cell>
          <cell r="R293">
            <v>0</v>
          </cell>
          <cell r="S293" t="str">
            <v>Pieza</v>
          </cell>
          <cell r="V293" t="str">
            <v>FC</v>
          </cell>
        </row>
        <row r="294">
          <cell r="A294">
            <v>149</v>
          </cell>
          <cell r="B294">
            <v>2017</v>
          </cell>
          <cell r="C294">
            <v>8300</v>
          </cell>
          <cell r="D294">
            <v>1</v>
          </cell>
          <cell r="E294">
            <v>1</v>
          </cell>
          <cell r="F294">
            <v>2</v>
          </cell>
          <cell r="G294">
            <v>5000</v>
          </cell>
          <cell r="H294">
            <v>5200</v>
          </cell>
          <cell r="I294">
            <v>523</v>
          </cell>
          <cell r="J294">
            <v>2</v>
          </cell>
          <cell r="K294" t="str">
            <v>Equipo de video y sonido para cámara gesell</v>
          </cell>
          <cell r="L294">
            <v>0</v>
          </cell>
          <cell r="M294">
            <v>0</v>
          </cell>
          <cell r="N294">
            <v>0</v>
          </cell>
          <cell r="O294">
            <v>0</v>
          </cell>
          <cell r="P294">
            <v>0</v>
          </cell>
          <cell r="Q294">
            <v>0</v>
          </cell>
          <cell r="R294">
            <v>0</v>
          </cell>
          <cell r="S294" t="str">
            <v>Pieza</v>
          </cell>
          <cell r="V294" t="str">
            <v>FC</v>
          </cell>
        </row>
        <row r="295">
          <cell r="A295">
            <v>150</v>
          </cell>
          <cell r="B295">
            <v>2017</v>
          </cell>
          <cell r="C295">
            <v>8300</v>
          </cell>
          <cell r="D295">
            <v>1</v>
          </cell>
          <cell r="E295">
            <v>1</v>
          </cell>
          <cell r="F295">
            <v>2</v>
          </cell>
          <cell r="G295">
            <v>5000</v>
          </cell>
          <cell r="H295">
            <v>5200</v>
          </cell>
          <cell r="I295">
            <v>523</v>
          </cell>
          <cell r="J295">
            <v>3</v>
          </cell>
          <cell r="K295" t="str">
            <v xml:space="preserve">Equipo de videograbación   </v>
          </cell>
          <cell r="L295">
            <v>0</v>
          </cell>
          <cell r="M295">
            <v>0</v>
          </cell>
          <cell r="N295">
            <v>0</v>
          </cell>
          <cell r="O295">
            <v>0</v>
          </cell>
          <cell r="P295">
            <v>0</v>
          </cell>
          <cell r="Q295">
            <v>0</v>
          </cell>
          <cell r="R295">
            <v>0</v>
          </cell>
          <cell r="S295" t="str">
            <v>Pieza</v>
          </cell>
          <cell r="V295" t="str">
            <v>FC</v>
          </cell>
        </row>
        <row r="296">
          <cell r="A296">
            <v>151</v>
          </cell>
          <cell r="B296">
            <v>2017</v>
          </cell>
          <cell r="C296">
            <v>8300</v>
          </cell>
          <cell r="D296">
            <v>1</v>
          </cell>
          <cell r="E296">
            <v>1</v>
          </cell>
          <cell r="F296">
            <v>2</v>
          </cell>
          <cell r="G296">
            <v>5000</v>
          </cell>
          <cell r="H296">
            <v>5200</v>
          </cell>
          <cell r="I296">
            <v>523</v>
          </cell>
          <cell r="J296">
            <v>4</v>
          </cell>
          <cell r="K296" t="str">
            <v>Reproductor</v>
          </cell>
          <cell r="L296">
            <v>0</v>
          </cell>
          <cell r="M296">
            <v>0</v>
          </cell>
          <cell r="N296">
            <v>0</v>
          </cell>
          <cell r="O296">
            <v>0</v>
          </cell>
          <cell r="P296">
            <v>0</v>
          </cell>
          <cell r="Q296">
            <v>0</v>
          </cell>
          <cell r="R296">
            <v>0</v>
          </cell>
          <cell r="S296" t="str">
            <v>Pieza</v>
          </cell>
          <cell r="V296" t="str">
            <v>FC</v>
          </cell>
        </row>
        <row r="297">
          <cell r="A297">
            <v>152</v>
          </cell>
          <cell r="B297">
            <v>2017</v>
          </cell>
          <cell r="C297">
            <v>8300</v>
          </cell>
          <cell r="D297">
            <v>1</v>
          </cell>
          <cell r="E297">
            <v>1</v>
          </cell>
          <cell r="F297">
            <v>2</v>
          </cell>
          <cell r="G297">
            <v>5000</v>
          </cell>
          <cell r="H297">
            <v>5200</v>
          </cell>
          <cell r="I297">
            <v>523</v>
          </cell>
          <cell r="J297">
            <v>5</v>
          </cell>
          <cell r="K297" t="str">
            <v xml:space="preserve">Videocámaras  </v>
          </cell>
          <cell r="L297">
            <v>0</v>
          </cell>
          <cell r="M297">
            <v>0</v>
          </cell>
          <cell r="N297">
            <v>0</v>
          </cell>
          <cell r="O297">
            <v>0</v>
          </cell>
          <cell r="P297">
            <v>0</v>
          </cell>
          <cell r="Q297">
            <v>0</v>
          </cell>
          <cell r="R297">
            <v>0</v>
          </cell>
          <cell r="S297" t="str">
            <v>Pieza</v>
          </cell>
          <cell r="V297" t="str">
            <v>FC</v>
          </cell>
        </row>
        <row r="298">
          <cell r="A298">
            <v>153</v>
          </cell>
          <cell r="B298">
            <v>2017</v>
          </cell>
          <cell r="C298">
            <v>8300</v>
          </cell>
          <cell r="D298">
            <v>1</v>
          </cell>
          <cell r="E298">
            <v>1</v>
          </cell>
          <cell r="F298">
            <v>2</v>
          </cell>
          <cell r="G298">
            <v>5000</v>
          </cell>
          <cell r="H298">
            <v>5200</v>
          </cell>
          <cell r="I298">
            <v>523</v>
          </cell>
          <cell r="J298">
            <v>6</v>
          </cell>
          <cell r="K298" t="str">
            <v>Videoproyector</v>
          </cell>
          <cell r="L298">
            <v>0</v>
          </cell>
          <cell r="M298">
            <v>0</v>
          </cell>
          <cell r="N298">
            <v>0</v>
          </cell>
          <cell r="O298">
            <v>0</v>
          </cell>
          <cell r="P298">
            <v>0</v>
          </cell>
          <cell r="Q298">
            <v>0</v>
          </cell>
          <cell r="R298">
            <v>0</v>
          </cell>
          <cell r="S298" t="str">
            <v>Pieza</v>
          </cell>
          <cell r="V298" t="str">
            <v>FC</v>
          </cell>
        </row>
        <row r="299">
          <cell r="A299">
            <v>154</v>
          </cell>
          <cell r="B299">
            <v>2017</v>
          </cell>
          <cell r="C299">
            <v>8300</v>
          </cell>
          <cell r="D299">
            <v>1</v>
          </cell>
          <cell r="E299">
            <v>1</v>
          </cell>
          <cell r="F299">
            <v>2</v>
          </cell>
          <cell r="G299">
            <v>5000</v>
          </cell>
          <cell r="H299">
            <v>5200</v>
          </cell>
          <cell r="I299">
            <v>529</v>
          </cell>
          <cell r="K299" t="str">
            <v>Otro mobiliario y equipo educacional y recreativo</v>
          </cell>
          <cell r="L299">
            <v>0</v>
          </cell>
          <cell r="M299">
            <v>0</v>
          </cell>
          <cell r="N299">
            <v>0</v>
          </cell>
          <cell r="O299">
            <v>0</v>
          </cell>
          <cell r="P299">
            <v>0</v>
          </cell>
          <cell r="Q299">
            <v>0</v>
          </cell>
          <cell r="R299">
            <v>0</v>
          </cell>
        </row>
        <row r="300">
          <cell r="A300">
            <v>155</v>
          </cell>
          <cell r="B300">
            <v>2017</v>
          </cell>
          <cell r="C300">
            <v>8300</v>
          </cell>
          <cell r="D300">
            <v>1</v>
          </cell>
          <cell r="E300">
            <v>1</v>
          </cell>
          <cell r="F300">
            <v>2</v>
          </cell>
          <cell r="G300">
            <v>5000</v>
          </cell>
          <cell r="H300">
            <v>5200</v>
          </cell>
          <cell r="I300">
            <v>529</v>
          </cell>
          <cell r="J300">
            <v>1</v>
          </cell>
          <cell r="K300" t="str">
            <v>Arenero de plástico</v>
          </cell>
          <cell r="L300">
            <v>0</v>
          </cell>
          <cell r="M300">
            <v>0</v>
          </cell>
          <cell r="N300">
            <v>0</v>
          </cell>
          <cell r="O300">
            <v>0</v>
          </cell>
          <cell r="P300">
            <v>0</v>
          </cell>
          <cell r="Q300">
            <v>0</v>
          </cell>
          <cell r="R300">
            <v>0</v>
          </cell>
          <cell r="S300" t="str">
            <v>Pieza</v>
          </cell>
          <cell r="V300" t="str">
            <v>AE</v>
          </cell>
        </row>
        <row r="301">
          <cell r="A301">
            <v>156</v>
          </cell>
          <cell r="B301">
            <v>2017</v>
          </cell>
          <cell r="C301">
            <v>8300</v>
          </cell>
          <cell r="D301">
            <v>1</v>
          </cell>
          <cell r="E301">
            <v>1</v>
          </cell>
          <cell r="F301">
            <v>2</v>
          </cell>
          <cell r="G301">
            <v>5000</v>
          </cell>
          <cell r="H301">
            <v>5200</v>
          </cell>
          <cell r="I301">
            <v>529</v>
          </cell>
          <cell r="J301">
            <v>2</v>
          </cell>
          <cell r="K301" t="str">
            <v>Banco manicure</v>
          </cell>
          <cell r="L301">
            <v>0</v>
          </cell>
          <cell r="M301">
            <v>0</v>
          </cell>
          <cell r="N301">
            <v>0</v>
          </cell>
          <cell r="O301">
            <v>0</v>
          </cell>
          <cell r="P301">
            <v>0</v>
          </cell>
          <cell r="Q301">
            <v>0</v>
          </cell>
          <cell r="R301">
            <v>0</v>
          </cell>
          <cell r="S301" t="str">
            <v>Pieza</v>
          </cell>
          <cell r="V301" t="str">
            <v>AE</v>
          </cell>
        </row>
        <row r="302">
          <cell r="A302">
            <v>157</v>
          </cell>
          <cell r="B302">
            <v>2017</v>
          </cell>
          <cell r="C302">
            <v>8300</v>
          </cell>
          <cell r="D302">
            <v>1</v>
          </cell>
          <cell r="E302">
            <v>1</v>
          </cell>
          <cell r="F302">
            <v>2</v>
          </cell>
          <cell r="G302">
            <v>5000</v>
          </cell>
          <cell r="H302">
            <v>5200</v>
          </cell>
          <cell r="I302">
            <v>529</v>
          </cell>
          <cell r="J302">
            <v>3</v>
          </cell>
          <cell r="K302" t="str">
            <v>Banco pedicure</v>
          </cell>
          <cell r="L302">
            <v>0</v>
          </cell>
          <cell r="M302">
            <v>0</v>
          </cell>
          <cell r="N302">
            <v>0</v>
          </cell>
          <cell r="O302">
            <v>0</v>
          </cell>
          <cell r="P302">
            <v>0</v>
          </cell>
          <cell r="Q302">
            <v>0</v>
          </cell>
          <cell r="R302">
            <v>0</v>
          </cell>
          <cell r="S302" t="str">
            <v>Pieza</v>
          </cell>
          <cell r="V302" t="str">
            <v>AE</v>
          </cell>
        </row>
        <row r="303">
          <cell r="A303">
            <v>158</v>
          </cell>
          <cell r="B303">
            <v>2017</v>
          </cell>
          <cell r="C303">
            <v>8300</v>
          </cell>
          <cell r="D303">
            <v>1</v>
          </cell>
          <cell r="E303">
            <v>1</v>
          </cell>
          <cell r="F303">
            <v>2</v>
          </cell>
          <cell r="G303">
            <v>5000</v>
          </cell>
          <cell r="H303">
            <v>5200</v>
          </cell>
          <cell r="I303">
            <v>529</v>
          </cell>
          <cell r="J303">
            <v>4</v>
          </cell>
          <cell r="K303" t="str">
            <v>Casa de muñecas</v>
          </cell>
          <cell r="L303">
            <v>0</v>
          </cell>
          <cell r="M303">
            <v>0</v>
          </cell>
          <cell r="N303">
            <v>0</v>
          </cell>
          <cell r="O303">
            <v>0</v>
          </cell>
          <cell r="P303">
            <v>0</v>
          </cell>
          <cell r="Q303">
            <v>0</v>
          </cell>
          <cell r="R303">
            <v>0</v>
          </cell>
          <cell r="S303" t="str">
            <v>Pieza</v>
          </cell>
          <cell r="V303" t="str">
            <v>AE</v>
          </cell>
        </row>
        <row r="304">
          <cell r="A304">
            <v>159</v>
          </cell>
          <cell r="B304">
            <v>2017</v>
          </cell>
          <cell r="C304">
            <v>8300</v>
          </cell>
          <cell r="D304">
            <v>1</v>
          </cell>
          <cell r="E304">
            <v>1</v>
          </cell>
          <cell r="F304">
            <v>2</v>
          </cell>
          <cell r="G304">
            <v>5000</v>
          </cell>
          <cell r="H304">
            <v>5200</v>
          </cell>
          <cell r="I304">
            <v>529</v>
          </cell>
          <cell r="J304">
            <v>5</v>
          </cell>
          <cell r="K304" t="str">
            <v>Juegos de Jardín</v>
          </cell>
          <cell r="L304">
            <v>0</v>
          </cell>
          <cell r="M304">
            <v>0</v>
          </cell>
          <cell r="N304">
            <v>0</v>
          </cell>
          <cell r="O304">
            <v>0</v>
          </cell>
          <cell r="P304">
            <v>0</v>
          </cell>
          <cell r="Q304">
            <v>0</v>
          </cell>
          <cell r="R304">
            <v>0</v>
          </cell>
          <cell r="S304" t="str">
            <v>Pieza</v>
          </cell>
          <cell r="V304" t="str">
            <v>AE</v>
          </cell>
        </row>
        <row r="305">
          <cell r="A305">
            <v>160</v>
          </cell>
          <cell r="B305">
            <v>2017</v>
          </cell>
          <cell r="C305">
            <v>8300</v>
          </cell>
          <cell r="D305">
            <v>1</v>
          </cell>
          <cell r="E305">
            <v>1</v>
          </cell>
          <cell r="F305">
            <v>2</v>
          </cell>
          <cell r="G305">
            <v>5000</v>
          </cell>
          <cell r="H305">
            <v>5200</v>
          </cell>
          <cell r="I305">
            <v>529</v>
          </cell>
          <cell r="J305">
            <v>6</v>
          </cell>
          <cell r="K305" t="str">
            <v>Juegos psicológicos terapéuticos</v>
          </cell>
          <cell r="L305">
            <v>0</v>
          </cell>
          <cell r="M305">
            <v>0</v>
          </cell>
          <cell r="N305">
            <v>0</v>
          </cell>
          <cell r="O305">
            <v>0</v>
          </cell>
          <cell r="P305">
            <v>0</v>
          </cell>
          <cell r="Q305">
            <v>0</v>
          </cell>
          <cell r="R305">
            <v>0</v>
          </cell>
          <cell r="S305" t="str">
            <v>Pieza</v>
          </cell>
          <cell r="V305" t="str">
            <v>AE</v>
          </cell>
        </row>
        <row r="306">
          <cell r="A306">
            <v>161</v>
          </cell>
          <cell r="B306">
            <v>2017</v>
          </cell>
          <cell r="C306">
            <v>8300</v>
          </cell>
          <cell r="D306">
            <v>1</v>
          </cell>
          <cell r="E306">
            <v>1</v>
          </cell>
          <cell r="F306">
            <v>2</v>
          </cell>
          <cell r="G306">
            <v>5000</v>
          </cell>
          <cell r="H306">
            <v>5200</v>
          </cell>
          <cell r="I306">
            <v>529</v>
          </cell>
          <cell r="J306">
            <v>7</v>
          </cell>
          <cell r="K306" t="str">
            <v>Juguetes recreativos</v>
          </cell>
          <cell r="L306">
            <v>0</v>
          </cell>
          <cell r="M306">
            <v>0</v>
          </cell>
          <cell r="N306">
            <v>0</v>
          </cell>
          <cell r="O306">
            <v>0</v>
          </cell>
          <cell r="P306">
            <v>0</v>
          </cell>
          <cell r="Q306">
            <v>0</v>
          </cell>
          <cell r="R306">
            <v>0</v>
          </cell>
          <cell r="S306" t="str">
            <v>Pieza</v>
          </cell>
          <cell r="V306" t="str">
            <v>AE</v>
          </cell>
        </row>
        <row r="307">
          <cell r="A307">
            <v>162</v>
          </cell>
          <cell r="B307">
            <v>2017</v>
          </cell>
          <cell r="C307">
            <v>8300</v>
          </cell>
          <cell r="D307">
            <v>1</v>
          </cell>
          <cell r="E307">
            <v>1</v>
          </cell>
          <cell r="F307">
            <v>2</v>
          </cell>
          <cell r="G307">
            <v>5000</v>
          </cell>
          <cell r="H307">
            <v>5200</v>
          </cell>
          <cell r="I307">
            <v>529</v>
          </cell>
          <cell r="J307">
            <v>8</v>
          </cell>
          <cell r="K307" t="str">
            <v>Maniquí</v>
          </cell>
          <cell r="L307">
            <v>0</v>
          </cell>
          <cell r="M307">
            <v>0</v>
          </cell>
          <cell r="N307">
            <v>0</v>
          </cell>
          <cell r="O307">
            <v>0</v>
          </cell>
          <cell r="P307">
            <v>0</v>
          </cell>
          <cell r="Q307">
            <v>0</v>
          </cell>
          <cell r="R307">
            <v>0</v>
          </cell>
          <cell r="S307" t="str">
            <v>Pieza</v>
          </cell>
          <cell r="V307" t="str">
            <v>AE</v>
          </cell>
        </row>
        <row r="308">
          <cell r="A308">
            <v>163</v>
          </cell>
          <cell r="B308">
            <v>2017</v>
          </cell>
          <cell r="C308">
            <v>8300</v>
          </cell>
          <cell r="D308">
            <v>1</v>
          </cell>
          <cell r="E308">
            <v>1</v>
          </cell>
          <cell r="F308">
            <v>2</v>
          </cell>
          <cell r="G308">
            <v>5000</v>
          </cell>
          <cell r="H308">
            <v>5200</v>
          </cell>
          <cell r="I308">
            <v>529</v>
          </cell>
          <cell r="J308">
            <v>9</v>
          </cell>
          <cell r="K308" t="str">
            <v>Mesa auxiliar</v>
          </cell>
          <cell r="L308">
            <v>0</v>
          </cell>
          <cell r="M308">
            <v>0</v>
          </cell>
          <cell r="N308">
            <v>0</v>
          </cell>
          <cell r="O308">
            <v>0</v>
          </cell>
          <cell r="P308">
            <v>0</v>
          </cell>
          <cell r="Q308">
            <v>0</v>
          </cell>
          <cell r="R308">
            <v>0</v>
          </cell>
          <cell r="S308" t="str">
            <v>Pieza</v>
          </cell>
          <cell r="V308" t="str">
            <v>AE</v>
          </cell>
        </row>
        <row r="309">
          <cell r="A309">
            <v>164</v>
          </cell>
          <cell r="B309">
            <v>2017</v>
          </cell>
          <cell r="C309">
            <v>8300</v>
          </cell>
          <cell r="D309">
            <v>1</v>
          </cell>
          <cell r="E309">
            <v>1</v>
          </cell>
          <cell r="F309">
            <v>2</v>
          </cell>
          <cell r="G309">
            <v>5000</v>
          </cell>
          <cell r="H309">
            <v>5200</v>
          </cell>
          <cell r="I309">
            <v>529</v>
          </cell>
          <cell r="J309">
            <v>10</v>
          </cell>
          <cell r="K309" t="str">
            <v>Mesa manicure</v>
          </cell>
          <cell r="L309">
            <v>0</v>
          </cell>
          <cell r="M309">
            <v>0</v>
          </cell>
          <cell r="N309">
            <v>0</v>
          </cell>
          <cell r="O309">
            <v>0</v>
          </cell>
          <cell r="P309">
            <v>0</v>
          </cell>
          <cell r="Q309">
            <v>0</v>
          </cell>
          <cell r="R309">
            <v>0</v>
          </cell>
          <cell r="S309" t="str">
            <v>Pieza</v>
          </cell>
          <cell r="V309" t="str">
            <v>AE</v>
          </cell>
        </row>
        <row r="310">
          <cell r="A310">
            <v>165</v>
          </cell>
          <cell r="B310">
            <v>2017</v>
          </cell>
          <cell r="C310">
            <v>8300</v>
          </cell>
          <cell r="D310">
            <v>1</v>
          </cell>
          <cell r="E310">
            <v>1</v>
          </cell>
          <cell r="F310">
            <v>2</v>
          </cell>
          <cell r="G310">
            <v>5000</v>
          </cell>
          <cell r="H310">
            <v>5200</v>
          </cell>
          <cell r="I310">
            <v>529</v>
          </cell>
          <cell r="J310">
            <v>11</v>
          </cell>
          <cell r="K310" t="str">
            <v xml:space="preserve">Mesa trapezoidal de primaria </v>
          </cell>
          <cell r="L310">
            <v>0</v>
          </cell>
          <cell r="M310">
            <v>0</v>
          </cell>
          <cell r="N310">
            <v>0</v>
          </cell>
          <cell r="O310">
            <v>0</v>
          </cell>
          <cell r="P310">
            <v>0</v>
          </cell>
          <cell r="Q310">
            <v>0</v>
          </cell>
          <cell r="R310">
            <v>0</v>
          </cell>
          <cell r="S310" t="str">
            <v>Pieza</v>
          </cell>
          <cell r="V310" t="str">
            <v>AE</v>
          </cell>
        </row>
        <row r="311">
          <cell r="A311">
            <v>166</v>
          </cell>
          <cell r="B311">
            <v>2017</v>
          </cell>
          <cell r="C311">
            <v>8300</v>
          </cell>
          <cell r="D311">
            <v>1</v>
          </cell>
          <cell r="E311">
            <v>1</v>
          </cell>
          <cell r="F311">
            <v>2</v>
          </cell>
          <cell r="G311">
            <v>5000</v>
          </cell>
          <cell r="H311">
            <v>5200</v>
          </cell>
          <cell r="I311">
            <v>529</v>
          </cell>
          <cell r="J311">
            <v>12</v>
          </cell>
          <cell r="K311" t="str">
            <v xml:space="preserve">Mesa de plástico </v>
          </cell>
          <cell r="L311">
            <v>0</v>
          </cell>
          <cell r="M311">
            <v>0</v>
          </cell>
          <cell r="N311">
            <v>0</v>
          </cell>
          <cell r="O311">
            <v>0</v>
          </cell>
          <cell r="P311">
            <v>0</v>
          </cell>
          <cell r="Q311">
            <v>0</v>
          </cell>
          <cell r="R311">
            <v>0</v>
          </cell>
          <cell r="S311" t="str">
            <v>Pieza</v>
          </cell>
          <cell r="V311" t="str">
            <v>AE</v>
          </cell>
        </row>
        <row r="312">
          <cell r="A312">
            <v>167</v>
          </cell>
          <cell r="B312">
            <v>2017</v>
          </cell>
          <cell r="C312">
            <v>8300</v>
          </cell>
          <cell r="D312">
            <v>1</v>
          </cell>
          <cell r="E312">
            <v>1</v>
          </cell>
          <cell r="F312">
            <v>2</v>
          </cell>
          <cell r="G312">
            <v>5000</v>
          </cell>
          <cell r="H312">
            <v>5200</v>
          </cell>
          <cell r="I312">
            <v>529</v>
          </cell>
          <cell r="J312">
            <v>13</v>
          </cell>
          <cell r="K312" t="str">
            <v>Muñecos sexuados (Juego o set)</v>
          </cell>
          <cell r="L312">
            <v>0</v>
          </cell>
          <cell r="M312">
            <v>0</v>
          </cell>
          <cell r="N312">
            <v>0</v>
          </cell>
          <cell r="O312">
            <v>0</v>
          </cell>
          <cell r="P312">
            <v>0</v>
          </cell>
          <cell r="Q312">
            <v>0</v>
          </cell>
          <cell r="R312">
            <v>0</v>
          </cell>
          <cell r="S312" t="str">
            <v>Pieza</v>
          </cell>
          <cell r="V312" t="str">
            <v>AE</v>
          </cell>
        </row>
        <row r="313">
          <cell r="A313">
            <v>168</v>
          </cell>
          <cell r="B313">
            <v>2017</v>
          </cell>
          <cell r="C313">
            <v>8300</v>
          </cell>
          <cell r="D313">
            <v>1</v>
          </cell>
          <cell r="E313">
            <v>1</v>
          </cell>
          <cell r="F313">
            <v>2</v>
          </cell>
          <cell r="G313">
            <v>5000</v>
          </cell>
          <cell r="H313">
            <v>5200</v>
          </cell>
          <cell r="I313">
            <v>529</v>
          </cell>
          <cell r="J313">
            <v>14</v>
          </cell>
          <cell r="K313" t="str">
            <v xml:space="preserve">Silla de corte </v>
          </cell>
          <cell r="L313">
            <v>0</v>
          </cell>
          <cell r="M313">
            <v>0</v>
          </cell>
          <cell r="N313">
            <v>0</v>
          </cell>
          <cell r="O313">
            <v>0</v>
          </cell>
          <cell r="P313">
            <v>0</v>
          </cell>
          <cell r="Q313">
            <v>0</v>
          </cell>
          <cell r="R313">
            <v>0</v>
          </cell>
          <cell r="S313" t="str">
            <v>Pieza</v>
          </cell>
          <cell r="V313" t="str">
            <v>AE</v>
          </cell>
        </row>
        <row r="314">
          <cell r="A314">
            <v>169</v>
          </cell>
          <cell r="B314">
            <v>2017</v>
          </cell>
          <cell r="C314">
            <v>8300</v>
          </cell>
          <cell r="D314">
            <v>1</v>
          </cell>
          <cell r="E314">
            <v>1</v>
          </cell>
          <cell r="F314">
            <v>2</v>
          </cell>
          <cell r="G314">
            <v>5000</v>
          </cell>
          <cell r="H314">
            <v>5200</v>
          </cell>
          <cell r="I314">
            <v>529</v>
          </cell>
          <cell r="J314">
            <v>15</v>
          </cell>
          <cell r="K314" t="str">
            <v xml:space="preserve">Silla de plástico </v>
          </cell>
          <cell r="L314">
            <v>0</v>
          </cell>
          <cell r="M314">
            <v>0</v>
          </cell>
          <cell r="N314">
            <v>0</v>
          </cell>
          <cell r="O314">
            <v>0</v>
          </cell>
          <cell r="P314">
            <v>0</v>
          </cell>
          <cell r="Q314">
            <v>0</v>
          </cell>
          <cell r="R314">
            <v>0</v>
          </cell>
          <cell r="S314" t="str">
            <v>Pieza</v>
          </cell>
          <cell r="V314" t="str">
            <v>AE</v>
          </cell>
        </row>
        <row r="315">
          <cell r="A315">
            <v>170</v>
          </cell>
          <cell r="B315">
            <v>2017</v>
          </cell>
          <cell r="C315">
            <v>8300</v>
          </cell>
          <cell r="D315">
            <v>1</v>
          </cell>
          <cell r="E315">
            <v>1</v>
          </cell>
          <cell r="F315">
            <v>2</v>
          </cell>
          <cell r="G315">
            <v>5000</v>
          </cell>
          <cell r="H315">
            <v>5200</v>
          </cell>
          <cell r="I315">
            <v>529</v>
          </cell>
          <cell r="J315">
            <v>16</v>
          </cell>
          <cell r="K315" t="str">
            <v>Sillas de salón</v>
          </cell>
          <cell r="L315">
            <v>0</v>
          </cell>
          <cell r="M315">
            <v>0</v>
          </cell>
          <cell r="N315">
            <v>0</v>
          </cell>
          <cell r="O315">
            <v>0</v>
          </cell>
          <cell r="P315">
            <v>0</v>
          </cell>
          <cell r="Q315">
            <v>0</v>
          </cell>
          <cell r="R315">
            <v>0</v>
          </cell>
          <cell r="S315" t="str">
            <v>Pieza</v>
          </cell>
          <cell r="V315" t="str">
            <v>AE</v>
          </cell>
        </row>
        <row r="316">
          <cell r="A316">
            <v>171</v>
          </cell>
          <cell r="B316">
            <v>2017</v>
          </cell>
          <cell r="C316">
            <v>8300</v>
          </cell>
          <cell r="D316">
            <v>1</v>
          </cell>
          <cell r="E316">
            <v>1</v>
          </cell>
          <cell r="F316">
            <v>2</v>
          </cell>
          <cell r="G316">
            <v>5000</v>
          </cell>
          <cell r="H316">
            <v>5200</v>
          </cell>
          <cell r="I316">
            <v>529</v>
          </cell>
          <cell r="J316">
            <v>17</v>
          </cell>
          <cell r="K316" t="str">
            <v>Tocador con luna</v>
          </cell>
          <cell r="L316">
            <v>0</v>
          </cell>
          <cell r="M316">
            <v>0</v>
          </cell>
          <cell r="N316">
            <v>0</v>
          </cell>
          <cell r="O316">
            <v>0</v>
          </cell>
          <cell r="P316">
            <v>0</v>
          </cell>
          <cell r="Q316">
            <v>0</v>
          </cell>
          <cell r="R316">
            <v>0</v>
          </cell>
          <cell r="S316" t="str">
            <v>Pieza</v>
          </cell>
          <cell r="V316" t="str">
            <v>AE</v>
          </cell>
        </row>
        <row r="317">
          <cell r="A317">
            <v>172</v>
          </cell>
          <cell r="B317">
            <v>2017</v>
          </cell>
          <cell r="C317">
            <v>8300</v>
          </cell>
          <cell r="D317">
            <v>1</v>
          </cell>
          <cell r="E317">
            <v>1</v>
          </cell>
          <cell r="F317">
            <v>2</v>
          </cell>
          <cell r="G317">
            <v>5000</v>
          </cell>
          <cell r="H317">
            <v>5200</v>
          </cell>
          <cell r="I317">
            <v>529</v>
          </cell>
          <cell r="J317">
            <v>18</v>
          </cell>
          <cell r="K317" t="str">
            <v>Mesa infantil</v>
          </cell>
          <cell r="L317">
            <v>0</v>
          </cell>
          <cell r="M317">
            <v>0</v>
          </cell>
          <cell r="N317">
            <v>0</v>
          </cell>
          <cell r="O317">
            <v>0</v>
          </cell>
          <cell r="P317">
            <v>0</v>
          </cell>
          <cell r="Q317">
            <v>0</v>
          </cell>
          <cell r="R317">
            <v>0</v>
          </cell>
          <cell r="S317" t="str">
            <v>Pieza</v>
          </cell>
          <cell r="V317" t="str">
            <v>AE</v>
          </cell>
        </row>
        <row r="318">
          <cell r="A318">
            <v>173</v>
          </cell>
          <cell r="B318">
            <v>2017</v>
          </cell>
          <cell r="C318">
            <v>8300</v>
          </cell>
          <cell r="D318">
            <v>1</v>
          </cell>
          <cell r="E318">
            <v>1</v>
          </cell>
          <cell r="F318">
            <v>2</v>
          </cell>
          <cell r="G318">
            <v>5000</v>
          </cell>
          <cell r="H318">
            <v>5200</v>
          </cell>
          <cell r="I318">
            <v>529</v>
          </cell>
          <cell r="J318">
            <v>19</v>
          </cell>
          <cell r="K318" t="str">
            <v>Silla infantil</v>
          </cell>
          <cell r="L318">
            <v>0</v>
          </cell>
          <cell r="M318">
            <v>0</v>
          </cell>
          <cell r="N318">
            <v>0</v>
          </cell>
          <cell r="O318">
            <v>0</v>
          </cell>
          <cell r="P318">
            <v>0</v>
          </cell>
          <cell r="Q318">
            <v>0</v>
          </cell>
          <cell r="R318">
            <v>0</v>
          </cell>
          <cell r="S318" t="str">
            <v>Pieza</v>
          </cell>
          <cell r="V318" t="str">
            <v>AE</v>
          </cell>
        </row>
        <row r="319">
          <cell r="A319">
            <v>174</v>
          </cell>
          <cell r="B319">
            <v>2017</v>
          </cell>
          <cell r="C319">
            <v>8300</v>
          </cell>
          <cell r="D319">
            <v>1</v>
          </cell>
          <cell r="E319">
            <v>1</v>
          </cell>
          <cell r="F319">
            <v>2</v>
          </cell>
          <cell r="G319">
            <v>5000</v>
          </cell>
          <cell r="H319">
            <v>5300</v>
          </cell>
          <cell r="K319" t="str">
            <v>Equipo e Instrumental Médico y de Laboratorio</v>
          </cell>
          <cell r="L319">
            <v>0</v>
          </cell>
          <cell r="M319">
            <v>0</v>
          </cell>
          <cell r="N319">
            <v>0</v>
          </cell>
          <cell r="O319">
            <v>0</v>
          </cell>
          <cell r="P319">
            <v>0</v>
          </cell>
          <cell r="Q319">
            <v>0</v>
          </cell>
          <cell r="R319">
            <v>0</v>
          </cell>
        </row>
        <row r="320">
          <cell r="A320">
            <v>175</v>
          </cell>
          <cell r="B320">
            <v>2017</v>
          </cell>
          <cell r="C320">
            <v>8300</v>
          </cell>
          <cell r="D320">
            <v>1</v>
          </cell>
          <cell r="E320">
            <v>1</v>
          </cell>
          <cell r="F320">
            <v>2</v>
          </cell>
          <cell r="G320">
            <v>5000</v>
          </cell>
          <cell r="H320">
            <v>5300</v>
          </cell>
          <cell r="I320">
            <v>531</v>
          </cell>
          <cell r="K320" t="str">
            <v>Equipo médico y de laboratorio</v>
          </cell>
          <cell r="L320">
            <v>0</v>
          </cell>
          <cell r="M320">
            <v>0</v>
          </cell>
          <cell r="N320">
            <v>0</v>
          </cell>
          <cell r="O320">
            <v>0</v>
          </cell>
          <cell r="P320">
            <v>0</v>
          </cell>
          <cell r="Q320">
            <v>0</v>
          </cell>
          <cell r="R320">
            <v>0</v>
          </cell>
        </row>
        <row r="321">
          <cell r="A321">
            <v>176</v>
          </cell>
          <cell r="B321">
            <v>2017</v>
          </cell>
          <cell r="C321">
            <v>8300</v>
          </cell>
          <cell r="D321">
            <v>1</v>
          </cell>
          <cell r="E321">
            <v>1</v>
          </cell>
          <cell r="F321">
            <v>2</v>
          </cell>
          <cell r="G321">
            <v>5000</v>
          </cell>
          <cell r="H321">
            <v>5300</v>
          </cell>
          <cell r="I321">
            <v>531</v>
          </cell>
          <cell r="J321">
            <v>1</v>
          </cell>
          <cell r="K321" t="str">
            <v xml:space="preserve">Buró </v>
          </cell>
          <cell r="L321">
            <v>0</v>
          </cell>
          <cell r="M321">
            <v>0</v>
          </cell>
          <cell r="N321">
            <v>0</v>
          </cell>
          <cell r="O321">
            <v>0</v>
          </cell>
          <cell r="P321">
            <v>0</v>
          </cell>
          <cell r="Q321">
            <v>0</v>
          </cell>
          <cell r="R321">
            <v>0</v>
          </cell>
          <cell r="S321" t="str">
            <v>Pieza</v>
          </cell>
          <cell r="V321" t="str">
            <v>FC</v>
          </cell>
        </row>
        <row r="322">
          <cell r="A322">
            <v>177</v>
          </cell>
          <cell r="B322">
            <v>2017</v>
          </cell>
          <cell r="C322">
            <v>8300</v>
          </cell>
          <cell r="D322">
            <v>1</v>
          </cell>
          <cell r="E322">
            <v>1</v>
          </cell>
          <cell r="F322">
            <v>2</v>
          </cell>
          <cell r="G322">
            <v>5000</v>
          </cell>
          <cell r="H322">
            <v>5300</v>
          </cell>
          <cell r="I322">
            <v>531</v>
          </cell>
          <cell r="J322">
            <v>2</v>
          </cell>
          <cell r="K322" t="str">
            <v xml:space="preserve">Cama </v>
          </cell>
          <cell r="L322">
            <v>0</v>
          </cell>
          <cell r="M322">
            <v>0</v>
          </cell>
          <cell r="N322">
            <v>0</v>
          </cell>
          <cell r="O322">
            <v>0</v>
          </cell>
          <cell r="P322">
            <v>0</v>
          </cell>
          <cell r="Q322">
            <v>0</v>
          </cell>
          <cell r="R322">
            <v>0</v>
          </cell>
          <cell r="S322" t="str">
            <v>Pieza</v>
          </cell>
          <cell r="V322" t="str">
            <v>FC</v>
          </cell>
        </row>
        <row r="323">
          <cell r="A323">
            <v>178</v>
          </cell>
          <cell r="B323">
            <v>2017</v>
          </cell>
          <cell r="C323">
            <v>8300</v>
          </cell>
          <cell r="D323">
            <v>1</v>
          </cell>
          <cell r="E323">
            <v>1</v>
          </cell>
          <cell r="F323">
            <v>2</v>
          </cell>
          <cell r="G323">
            <v>5000</v>
          </cell>
          <cell r="H323">
            <v>5300</v>
          </cell>
          <cell r="I323">
            <v>531</v>
          </cell>
          <cell r="J323">
            <v>3</v>
          </cell>
          <cell r="K323" t="str">
            <v xml:space="preserve">Cama de exploración </v>
          </cell>
          <cell r="L323">
            <v>0</v>
          </cell>
          <cell r="M323">
            <v>0</v>
          </cell>
          <cell r="N323">
            <v>0</v>
          </cell>
          <cell r="O323">
            <v>0</v>
          </cell>
          <cell r="P323">
            <v>0</v>
          </cell>
          <cell r="Q323">
            <v>0</v>
          </cell>
          <cell r="R323">
            <v>0</v>
          </cell>
          <cell r="S323" t="str">
            <v>Pieza</v>
          </cell>
          <cell r="V323" t="str">
            <v>FC</v>
          </cell>
        </row>
        <row r="324">
          <cell r="A324">
            <v>179</v>
          </cell>
          <cell r="B324">
            <v>2017</v>
          </cell>
          <cell r="C324">
            <v>8300</v>
          </cell>
          <cell r="D324">
            <v>1</v>
          </cell>
          <cell r="E324">
            <v>1</v>
          </cell>
          <cell r="F324">
            <v>2</v>
          </cell>
          <cell r="G324">
            <v>5000</v>
          </cell>
          <cell r="H324">
            <v>5300</v>
          </cell>
          <cell r="I324">
            <v>531</v>
          </cell>
          <cell r="J324">
            <v>4</v>
          </cell>
          <cell r="K324" t="str">
            <v>Cauterizador</v>
          </cell>
          <cell r="L324">
            <v>0</v>
          </cell>
          <cell r="M324">
            <v>0</v>
          </cell>
          <cell r="N324">
            <v>0</v>
          </cell>
          <cell r="O324">
            <v>0</v>
          </cell>
          <cell r="P324">
            <v>0</v>
          </cell>
          <cell r="Q324">
            <v>0</v>
          </cell>
          <cell r="R324">
            <v>0</v>
          </cell>
          <cell r="S324" t="str">
            <v>Pieza</v>
          </cell>
          <cell r="V324" t="str">
            <v>FC</v>
          </cell>
        </row>
        <row r="325">
          <cell r="A325">
            <v>180</v>
          </cell>
          <cell r="B325">
            <v>2017</v>
          </cell>
          <cell r="C325">
            <v>8300</v>
          </cell>
          <cell r="D325">
            <v>1</v>
          </cell>
          <cell r="E325">
            <v>1</v>
          </cell>
          <cell r="F325">
            <v>2</v>
          </cell>
          <cell r="G325">
            <v>5000</v>
          </cell>
          <cell r="H325">
            <v>5300</v>
          </cell>
          <cell r="I325">
            <v>531</v>
          </cell>
          <cell r="J325">
            <v>5</v>
          </cell>
          <cell r="K325" t="str">
            <v>Equipo de química sanguínea</v>
          </cell>
          <cell r="L325">
            <v>0</v>
          </cell>
          <cell r="M325">
            <v>0</v>
          </cell>
          <cell r="N325">
            <v>0</v>
          </cell>
          <cell r="O325">
            <v>0</v>
          </cell>
          <cell r="P325">
            <v>0</v>
          </cell>
          <cell r="Q325">
            <v>0</v>
          </cell>
          <cell r="R325">
            <v>0</v>
          </cell>
          <cell r="S325" t="str">
            <v>Pieza</v>
          </cell>
          <cell r="V325" t="str">
            <v>FC</v>
          </cell>
        </row>
        <row r="326">
          <cell r="A326">
            <v>181</v>
          </cell>
          <cell r="B326">
            <v>2017</v>
          </cell>
          <cell r="C326">
            <v>8300</v>
          </cell>
          <cell r="D326">
            <v>1</v>
          </cell>
          <cell r="E326">
            <v>1</v>
          </cell>
          <cell r="F326">
            <v>2</v>
          </cell>
          <cell r="G326">
            <v>5000</v>
          </cell>
          <cell r="H326">
            <v>5300</v>
          </cell>
          <cell r="I326">
            <v>531</v>
          </cell>
          <cell r="J326">
            <v>6</v>
          </cell>
          <cell r="K326" t="str">
            <v>Equipo de rayos X</v>
          </cell>
          <cell r="L326">
            <v>0</v>
          </cell>
          <cell r="M326">
            <v>0</v>
          </cell>
          <cell r="N326">
            <v>0</v>
          </cell>
          <cell r="O326">
            <v>0</v>
          </cell>
          <cell r="P326">
            <v>0</v>
          </cell>
          <cell r="Q326">
            <v>0</v>
          </cell>
          <cell r="R326">
            <v>0</v>
          </cell>
          <cell r="S326" t="str">
            <v>Pieza</v>
          </cell>
          <cell r="V326" t="str">
            <v>FC</v>
          </cell>
        </row>
        <row r="327">
          <cell r="A327">
            <v>182</v>
          </cell>
          <cell r="B327">
            <v>2017</v>
          </cell>
          <cell r="C327">
            <v>8300</v>
          </cell>
          <cell r="D327">
            <v>1</v>
          </cell>
          <cell r="E327">
            <v>1</v>
          </cell>
          <cell r="F327">
            <v>2</v>
          </cell>
          <cell r="G327">
            <v>5000</v>
          </cell>
          <cell r="H327">
            <v>5300</v>
          </cell>
          <cell r="I327">
            <v>531</v>
          </cell>
          <cell r="J327">
            <v>7</v>
          </cell>
          <cell r="K327" t="str">
            <v>Equipo de ultrasonido</v>
          </cell>
          <cell r="L327">
            <v>0</v>
          </cell>
          <cell r="M327">
            <v>0</v>
          </cell>
          <cell r="N327">
            <v>0</v>
          </cell>
          <cell r="O327">
            <v>0</v>
          </cell>
          <cell r="P327">
            <v>0</v>
          </cell>
          <cell r="Q327">
            <v>0</v>
          </cell>
          <cell r="R327">
            <v>0</v>
          </cell>
          <cell r="S327" t="str">
            <v>Pieza</v>
          </cell>
          <cell r="V327" t="str">
            <v>FC</v>
          </cell>
        </row>
        <row r="328">
          <cell r="A328">
            <v>183</v>
          </cell>
          <cell r="B328">
            <v>2017</v>
          </cell>
          <cell r="C328">
            <v>8300</v>
          </cell>
          <cell r="D328">
            <v>1</v>
          </cell>
          <cell r="E328">
            <v>1</v>
          </cell>
          <cell r="F328">
            <v>2</v>
          </cell>
          <cell r="G328">
            <v>5000</v>
          </cell>
          <cell r="H328">
            <v>5300</v>
          </cell>
          <cell r="I328">
            <v>531</v>
          </cell>
          <cell r="J328">
            <v>8</v>
          </cell>
          <cell r="K328" t="str">
            <v>Equipo de uroanálisis</v>
          </cell>
          <cell r="L328">
            <v>0</v>
          </cell>
          <cell r="M328">
            <v>0</v>
          </cell>
          <cell r="N328">
            <v>0</v>
          </cell>
          <cell r="O328">
            <v>0</v>
          </cell>
          <cell r="P328">
            <v>0</v>
          </cell>
          <cell r="Q328">
            <v>0</v>
          </cell>
          <cell r="R328">
            <v>0</v>
          </cell>
          <cell r="S328" t="str">
            <v>Pieza</v>
          </cell>
          <cell r="V328" t="str">
            <v>FC</v>
          </cell>
        </row>
        <row r="329">
          <cell r="A329">
            <v>184</v>
          </cell>
          <cell r="B329">
            <v>2017</v>
          </cell>
          <cell r="C329">
            <v>8300</v>
          </cell>
          <cell r="D329">
            <v>1</v>
          </cell>
          <cell r="E329">
            <v>1</v>
          </cell>
          <cell r="F329">
            <v>2</v>
          </cell>
          <cell r="G329">
            <v>5000</v>
          </cell>
          <cell r="H329">
            <v>5300</v>
          </cell>
          <cell r="I329">
            <v>531</v>
          </cell>
          <cell r="J329">
            <v>9</v>
          </cell>
          <cell r="K329" t="str">
            <v>Equipo para hematología clínica</v>
          </cell>
          <cell r="L329">
            <v>0</v>
          </cell>
          <cell r="M329">
            <v>0</v>
          </cell>
          <cell r="N329">
            <v>0</v>
          </cell>
          <cell r="O329">
            <v>0</v>
          </cell>
          <cell r="P329">
            <v>0</v>
          </cell>
          <cell r="Q329">
            <v>0</v>
          </cell>
          <cell r="R329">
            <v>0</v>
          </cell>
          <cell r="S329" t="str">
            <v>Pieza</v>
          </cell>
          <cell r="V329" t="str">
            <v>FC</v>
          </cell>
        </row>
        <row r="330">
          <cell r="A330">
            <v>185</v>
          </cell>
          <cell r="B330">
            <v>2017</v>
          </cell>
          <cell r="C330">
            <v>8300</v>
          </cell>
          <cell r="D330">
            <v>1</v>
          </cell>
          <cell r="E330">
            <v>1</v>
          </cell>
          <cell r="F330">
            <v>2</v>
          </cell>
          <cell r="G330">
            <v>5000</v>
          </cell>
          <cell r="H330">
            <v>5300</v>
          </cell>
          <cell r="I330">
            <v>531</v>
          </cell>
          <cell r="J330">
            <v>10</v>
          </cell>
          <cell r="K330" t="str">
            <v>Equipo servicios médicos</v>
          </cell>
          <cell r="L330">
            <v>0</v>
          </cell>
          <cell r="M330">
            <v>0</v>
          </cell>
          <cell r="N330">
            <v>0</v>
          </cell>
          <cell r="O330">
            <v>0</v>
          </cell>
          <cell r="P330">
            <v>0</v>
          </cell>
          <cell r="Q330">
            <v>0</v>
          </cell>
          <cell r="R330">
            <v>0</v>
          </cell>
          <cell r="S330" t="str">
            <v>Pieza</v>
          </cell>
          <cell r="V330" t="str">
            <v>FC</v>
          </cell>
        </row>
        <row r="331">
          <cell r="A331">
            <v>186</v>
          </cell>
          <cell r="B331">
            <v>2017</v>
          </cell>
          <cell r="C331">
            <v>8300</v>
          </cell>
          <cell r="D331">
            <v>1</v>
          </cell>
          <cell r="E331">
            <v>1</v>
          </cell>
          <cell r="F331">
            <v>2</v>
          </cell>
          <cell r="G331">
            <v>5000</v>
          </cell>
          <cell r="H331">
            <v>5300</v>
          </cell>
          <cell r="I331">
            <v>531</v>
          </cell>
          <cell r="J331">
            <v>11</v>
          </cell>
          <cell r="K331" t="str">
            <v>Gabinete médico</v>
          </cell>
          <cell r="L331">
            <v>0</v>
          </cell>
          <cell r="M331">
            <v>0</v>
          </cell>
          <cell r="N331">
            <v>0</v>
          </cell>
          <cell r="O331">
            <v>0</v>
          </cell>
          <cell r="P331">
            <v>0</v>
          </cell>
          <cell r="Q331">
            <v>0</v>
          </cell>
          <cell r="R331">
            <v>0</v>
          </cell>
          <cell r="S331" t="str">
            <v>Pieza</v>
          </cell>
          <cell r="V331" t="str">
            <v>FC</v>
          </cell>
        </row>
        <row r="332">
          <cell r="A332">
            <v>187</v>
          </cell>
          <cell r="B332">
            <v>2017</v>
          </cell>
          <cell r="C332">
            <v>8300</v>
          </cell>
          <cell r="D332">
            <v>1</v>
          </cell>
          <cell r="E332">
            <v>1</v>
          </cell>
          <cell r="F332">
            <v>2</v>
          </cell>
          <cell r="G332">
            <v>5000</v>
          </cell>
          <cell r="H332">
            <v>5300</v>
          </cell>
          <cell r="I332">
            <v>531</v>
          </cell>
          <cell r="J332">
            <v>12</v>
          </cell>
          <cell r="K332" t="str">
            <v>Maniquí anatómico</v>
          </cell>
          <cell r="L332">
            <v>0</v>
          </cell>
          <cell r="M332">
            <v>0</v>
          </cell>
          <cell r="N332">
            <v>0</v>
          </cell>
          <cell r="O332">
            <v>0</v>
          </cell>
          <cell r="P332">
            <v>0</v>
          </cell>
          <cell r="Q332">
            <v>0</v>
          </cell>
          <cell r="R332">
            <v>0</v>
          </cell>
          <cell r="S332" t="str">
            <v>Pieza</v>
          </cell>
          <cell r="V332" t="str">
            <v>FC</v>
          </cell>
        </row>
        <row r="333">
          <cell r="A333">
            <v>188</v>
          </cell>
          <cell r="B333">
            <v>2017</v>
          </cell>
          <cell r="C333">
            <v>8300</v>
          </cell>
          <cell r="D333">
            <v>1</v>
          </cell>
          <cell r="E333">
            <v>1</v>
          </cell>
          <cell r="F333">
            <v>2</v>
          </cell>
          <cell r="G333">
            <v>5000</v>
          </cell>
          <cell r="H333">
            <v>5300</v>
          </cell>
          <cell r="I333">
            <v>531</v>
          </cell>
          <cell r="J333">
            <v>13</v>
          </cell>
          <cell r="K333" t="str">
            <v>Mesa de exploración</v>
          </cell>
          <cell r="L333">
            <v>0</v>
          </cell>
          <cell r="M333">
            <v>0</v>
          </cell>
          <cell r="N333">
            <v>0</v>
          </cell>
          <cell r="O333">
            <v>0</v>
          </cell>
          <cell r="P333">
            <v>0</v>
          </cell>
          <cell r="Q333">
            <v>0</v>
          </cell>
          <cell r="R333">
            <v>0</v>
          </cell>
          <cell r="S333" t="str">
            <v>Pieza</v>
          </cell>
          <cell r="V333" t="str">
            <v>FC</v>
          </cell>
        </row>
        <row r="334">
          <cell r="A334">
            <v>189</v>
          </cell>
          <cell r="B334">
            <v>2017</v>
          </cell>
          <cell r="C334">
            <v>8300</v>
          </cell>
          <cell r="D334">
            <v>1</v>
          </cell>
          <cell r="E334">
            <v>1</v>
          </cell>
          <cell r="F334">
            <v>2</v>
          </cell>
          <cell r="G334">
            <v>5000</v>
          </cell>
          <cell r="H334">
            <v>5300</v>
          </cell>
          <cell r="I334">
            <v>531</v>
          </cell>
          <cell r="J334">
            <v>14</v>
          </cell>
          <cell r="K334" t="str">
            <v>Microscopio</v>
          </cell>
          <cell r="L334">
            <v>0</v>
          </cell>
          <cell r="M334">
            <v>0</v>
          </cell>
          <cell r="N334">
            <v>0</v>
          </cell>
          <cell r="O334">
            <v>0</v>
          </cell>
          <cell r="P334">
            <v>0</v>
          </cell>
          <cell r="Q334">
            <v>0</v>
          </cell>
          <cell r="R334">
            <v>0</v>
          </cell>
          <cell r="S334" t="str">
            <v>Equipo/
Pieza</v>
          </cell>
          <cell r="V334" t="str">
            <v>FC</v>
          </cell>
        </row>
        <row r="335">
          <cell r="A335">
            <v>190</v>
          </cell>
          <cell r="B335">
            <v>2017</v>
          </cell>
          <cell r="C335">
            <v>8300</v>
          </cell>
          <cell r="D335">
            <v>1</v>
          </cell>
          <cell r="E335">
            <v>1</v>
          </cell>
          <cell r="F335">
            <v>2</v>
          </cell>
          <cell r="G335">
            <v>5000</v>
          </cell>
          <cell r="H335">
            <v>5300</v>
          </cell>
          <cell r="I335">
            <v>531</v>
          </cell>
          <cell r="J335">
            <v>15</v>
          </cell>
          <cell r="K335" t="str">
            <v>Sillas de ruedas</v>
          </cell>
          <cell r="L335">
            <v>0</v>
          </cell>
          <cell r="M335">
            <v>0</v>
          </cell>
          <cell r="N335">
            <v>0</v>
          </cell>
          <cell r="O335">
            <v>0</v>
          </cell>
          <cell r="P335">
            <v>0</v>
          </cell>
          <cell r="Q335">
            <v>0</v>
          </cell>
          <cell r="R335">
            <v>0</v>
          </cell>
          <cell r="S335" t="str">
            <v>Pieza</v>
          </cell>
          <cell r="V335" t="str">
            <v>FC</v>
          </cell>
        </row>
        <row r="336">
          <cell r="A336">
            <v>191</v>
          </cell>
          <cell r="B336">
            <v>2017</v>
          </cell>
          <cell r="C336">
            <v>8300</v>
          </cell>
          <cell r="D336">
            <v>1</v>
          </cell>
          <cell r="E336">
            <v>1</v>
          </cell>
          <cell r="F336">
            <v>2</v>
          </cell>
          <cell r="G336">
            <v>5000</v>
          </cell>
          <cell r="H336">
            <v>5300</v>
          </cell>
          <cell r="I336">
            <v>531</v>
          </cell>
          <cell r="J336">
            <v>16</v>
          </cell>
          <cell r="K336" t="str">
            <v xml:space="preserve">Unidad mastográfica </v>
          </cell>
          <cell r="L336">
            <v>0</v>
          </cell>
          <cell r="M336">
            <v>0</v>
          </cell>
          <cell r="N336">
            <v>0</v>
          </cell>
          <cell r="O336">
            <v>0</v>
          </cell>
          <cell r="P336">
            <v>0</v>
          </cell>
          <cell r="Q336">
            <v>0</v>
          </cell>
          <cell r="R336">
            <v>0</v>
          </cell>
          <cell r="S336" t="str">
            <v>Pieza</v>
          </cell>
          <cell r="V336" t="str">
            <v>FC</v>
          </cell>
        </row>
        <row r="337">
          <cell r="A337">
            <v>192</v>
          </cell>
          <cell r="B337">
            <v>2017</v>
          </cell>
          <cell r="C337">
            <v>8300</v>
          </cell>
          <cell r="D337">
            <v>1</v>
          </cell>
          <cell r="E337">
            <v>1</v>
          </cell>
          <cell r="F337">
            <v>2</v>
          </cell>
          <cell r="G337">
            <v>5000</v>
          </cell>
          <cell r="H337">
            <v>5300</v>
          </cell>
          <cell r="I337">
            <v>531</v>
          </cell>
          <cell r="J337">
            <v>17</v>
          </cell>
          <cell r="K337" t="str">
            <v>Vitrina</v>
          </cell>
          <cell r="L337">
            <v>0</v>
          </cell>
          <cell r="M337">
            <v>0</v>
          </cell>
          <cell r="N337">
            <v>0</v>
          </cell>
          <cell r="O337">
            <v>0</v>
          </cell>
          <cell r="P337">
            <v>0</v>
          </cell>
          <cell r="Q337">
            <v>0</v>
          </cell>
          <cell r="R337">
            <v>0</v>
          </cell>
          <cell r="S337" t="str">
            <v>Pieza</v>
          </cell>
          <cell r="V337" t="str">
            <v>FC</v>
          </cell>
        </row>
        <row r="338">
          <cell r="A338">
            <v>193</v>
          </cell>
          <cell r="B338">
            <v>2017</v>
          </cell>
          <cell r="C338">
            <v>8300</v>
          </cell>
          <cell r="D338">
            <v>1</v>
          </cell>
          <cell r="E338">
            <v>1</v>
          </cell>
          <cell r="F338">
            <v>2</v>
          </cell>
          <cell r="G338">
            <v>5000</v>
          </cell>
          <cell r="H338">
            <v>5300</v>
          </cell>
          <cell r="I338">
            <v>531</v>
          </cell>
          <cell r="J338">
            <v>18</v>
          </cell>
          <cell r="K338" t="str">
            <v>Refrigerador para medicamentos</v>
          </cell>
          <cell r="L338">
            <v>0</v>
          </cell>
          <cell r="M338">
            <v>0</v>
          </cell>
          <cell r="N338">
            <v>0</v>
          </cell>
          <cell r="O338">
            <v>0</v>
          </cell>
          <cell r="P338">
            <v>0</v>
          </cell>
          <cell r="Q338">
            <v>0</v>
          </cell>
          <cell r="R338">
            <v>0</v>
          </cell>
          <cell r="S338" t="str">
            <v>Pieza</v>
          </cell>
          <cell r="V338" t="str">
            <v>FC</v>
          </cell>
        </row>
        <row r="339">
          <cell r="A339">
            <v>194</v>
          </cell>
          <cell r="B339">
            <v>2017</v>
          </cell>
          <cell r="C339">
            <v>8300</v>
          </cell>
          <cell r="D339">
            <v>1</v>
          </cell>
          <cell r="E339">
            <v>1</v>
          </cell>
          <cell r="F339">
            <v>2</v>
          </cell>
          <cell r="G339">
            <v>5000</v>
          </cell>
          <cell r="H339">
            <v>5300</v>
          </cell>
          <cell r="I339">
            <v>532</v>
          </cell>
          <cell r="K339" t="str">
            <v>Instrumental médico y de laboratorio</v>
          </cell>
          <cell r="L339">
            <v>0</v>
          </cell>
          <cell r="M339">
            <v>0</v>
          </cell>
          <cell r="N339">
            <v>0</v>
          </cell>
          <cell r="O339">
            <v>0</v>
          </cell>
          <cell r="P339">
            <v>0</v>
          </cell>
          <cell r="Q339">
            <v>0</v>
          </cell>
          <cell r="R339">
            <v>0</v>
          </cell>
        </row>
        <row r="340">
          <cell r="A340">
            <v>195</v>
          </cell>
          <cell r="B340">
            <v>2017</v>
          </cell>
          <cell r="C340">
            <v>8300</v>
          </cell>
          <cell r="D340">
            <v>1</v>
          </cell>
          <cell r="E340">
            <v>1</v>
          </cell>
          <cell r="F340">
            <v>2</v>
          </cell>
          <cell r="G340">
            <v>5000</v>
          </cell>
          <cell r="H340">
            <v>5300</v>
          </cell>
          <cell r="I340">
            <v>532</v>
          </cell>
          <cell r="J340">
            <v>1</v>
          </cell>
          <cell r="K340" t="str">
            <v xml:space="preserve">Báscula  </v>
          </cell>
          <cell r="L340">
            <v>0</v>
          </cell>
          <cell r="M340">
            <v>0</v>
          </cell>
          <cell r="N340">
            <v>0</v>
          </cell>
          <cell r="O340">
            <v>0</v>
          </cell>
          <cell r="P340">
            <v>0</v>
          </cell>
          <cell r="Q340">
            <v>0</v>
          </cell>
          <cell r="R340">
            <v>0</v>
          </cell>
          <cell r="S340" t="str">
            <v>Pieza</v>
          </cell>
          <cell r="V340" t="str">
            <v>FC</v>
          </cell>
        </row>
        <row r="341">
          <cell r="A341">
            <v>196</v>
          </cell>
          <cell r="B341">
            <v>2017</v>
          </cell>
          <cell r="C341">
            <v>8300</v>
          </cell>
          <cell r="D341">
            <v>1</v>
          </cell>
          <cell r="E341">
            <v>1</v>
          </cell>
          <cell r="F341">
            <v>2</v>
          </cell>
          <cell r="G341">
            <v>5000</v>
          </cell>
          <cell r="H341">
            <v>5300</v>
          </cell>
          <cell r="I341">
            <v>532</v>
          </cell>
          <cell r="J341">
            <v>2</v>
          </cell>
          <cell r="K341" t="str">
            <v>Colposcopio</v>
          </cell>
          <cell r="L341">
            <v>0</v>
          </cell>
          <cell r="M341">
            <v>0</v>
          </cell>
          <cell r="N341">
            <v>0</v>
          </cell>
          <cell r="O341">
            <v>0</v>
          </cell>
          <cell r="P341">
            <v>0</v>
          </cell>
          <cell r="Q341">
            <v>0</v>
          </cell>
          <cell r="R341">
            <v>0</v>
          </cell>
          <cell r="S341" t="str">
            <v>Pieza</v>
          </cell>
          <cell r="V341" t="str">
            <v>FC</v>
          </cell>
        </row>
        <row r="342">
          <cell r="A342">
            <v>197</v>
          </cell>
          <cell r="B342">
            <v>2017</v>
          </cell>
          <cell r="C342">
            <v>8300</v>
          </cell>
          <cell r="D342">
            <v>1</v>
          </cell>
          <cell r="E342">
            <v>1</v>
          </cell>
          <cell r="F342">
            <v>2</v>
          </cell>
          <cell r="G342">
            <v>5000</v>
          </cell>
          <cell r="H342">
            <v>5300</v>
          </cell>
          <cell r="I342">
            <v>532</v>
          </cell>
          <cell r="J342">
            <v>3</v>
          </cell>
          <cell r="K342" t="str">
            <v xml:space="preserve">Detector de latidos fetales  </v>
          </cell>
          <cell r="L342">
            <v>0</v>
          </cell>
          <cell r="M342">
            <v>0</v>
          </cell>
          <cell r="N342">
            <v>0</v>
          </cell>
          <cell r="O342">
            <v>0</v>
          </cell>
          <cell r="P342">
            <v>0</v>
          </cell>
          <cell r="Q342">
            <v>0</v>
          </cell>
          <cell r="R342">
            <v>0</v>
          </cell>
          <cell r="S342" t="str">
            <v>Pieza</v>
          </cell>
          <cell r="V342" t="str">
            <v>FC</v>
          </cell>
        </row>
        <row r="343">
          <cell r="A343">
            <v>198</v>
          </cell>
          <cell r="B343">
            <v>2017</v>
          </cell>
          <cell r="C343">
            <v>8300</v>
          </cell>
          <cell r="D343">
            <v>1</v>
          </cell>
          <cell r="E343">
            <v>1</v>
          </cell>
          <cell r="F343">
            <v>2</v>
          </cell>
          <cell r="G343">
            <v>5000</v>
          </cell>
          <cell r="H343">
            <v>5300</v>
          </cell>
          <cell r="I343">
            <v>532</v>
          </cell>
          <cell r="J343">
            <v>4</v>
          </cell>
          <cell r="K343" t="str">
            <v>Equipo instrumental de servicios clínicos</v>
          </cell>
          <cell r="L343">
            <v>0</v>
          </cell>
          <cell r="M343">
            <v>0</v>
          </cell>
          <cell r="N343">
            <v>0</v>
          </cell>
          <cell r="O343">
            <v>0</v>
          </cell>
          <cell r="P343">
            <v>0</v>
          </cell>
          <cell r="Q343">
            <v>0</v>
          </cell>
          <cell r="R343">
            <v>0</v>
          </cell>
          <cell r="S343" t="str">
            <v>Pieza</v>
          </cell>
          <cell r="V343" t="str">
            <v>FC</v>
          </cell>
        </row>
        <row r="344">
          <cell r="A344">
            <v>199</v>
          </cell>
          <cell r="B344">
            <v>2017</v>
          </cell>
          <cell r="C344">
            <v>8300</v>
          </cell>
          <cell r="D344">
            <v>1</v>
          </cell>
          <cell r="E344">
            <v>1</v>
          </cell>
          <cell r="F344">
            <v>2</v>
          </cell>
          <cell r="G344">
            <v>5000</v>
          </cell>
          <cell r="H344">
            <v>5400</v>
          </cell>
          <cell r="K344" t="str">
            <v>Vehículos y Equipo de Transporte</v>
          </cell>
          <cell r="L344">
            <v>0</v>
          </cell>
          <cell r="M344">
            <v>0</v>
          </cell>
          <cell r="N344">
            <v>0</v>
          </cell>
          <cell r="O344">
            <v>0</v>
          </cell>
          <cell r="P344">
            <v>0</v>
          </cell>
          <cell r="Q344">
            <v>0</v>
          </cell>
          <cell r="R344">
            <v>0</v>
          </cell>
        </row>
        <row r="345">
          <cell r="A345">
            <v>200</v>
          </cell>
          <cell r="B345">
            <v>2017</v>
          </cell>
          <cell r="C345">
            <v>8300</v>
          </cell>
          <cell r="D345">
            <v>1</v>
          </cell>
          <cell r="E345">
            <v>1</v>
          </cell>
          <cell r="F345">
            <v>2</v>
          </cell>
          <cell r="G345">
            <v>5000</v>
          </cell>
          <cell r="H345">
            <v>5400</v>
          </cell>
          <cell r="I345">
            <v>541</v>
          </cell>
          <cell r="K345" t="str">
            <v>Vehículos y equipo terrestre</v>
          </cell>
          <cell r="L345">
            <v>0</v>
          </cell>
          <cell r="M345">
            <v>0</v>
          </cell>
          <cell r="N345">
            <v>0</v>
          </cell>
          <cell r="O345">
            <v>0</v>
          </cell>
          <cell r="P345">
            <v>0</v>
          </cell>
          <cell r="Q345">
            <v>0</v>
          </cell>
          <cell r="R345">
            <v>0</v>
          </cell>
        </row>
        <row r="346">
          <cell r="A346">
            <v>201</v>
          </cell>
          <cell r="B346">
            <v>2017</v>
          </cell>
          <cell r="C346">
            <v>8300</v>
          </cell>
          <cell r="D346">
            <v>1</v>
          </cell>
          <cell r="E346">
            <v>1</v>
          </cell>
          <cell r="F346">
            <v>2</v>
          </cell>
          <cell r="G346">
            <v>5000</v>
          </cell>
          <cell r="H346">
            <v>5400</v>
          </cell>
          <cell r="I346">
            <v>541</v>
          </cell>
          <cell r="J346">
            <v>1</v>
          </cell>
          <cell r="K346" t="str">
            <v>Vehículo</v>
          </cell>
          <cell r="L346">
            <v>0</v>
          </cell>
          <cell r="M346">
            <v>0</v>
          </cell>
          <cell r="N346">
            <v>0</v>
          </cell>
          <cell r="O346">
            <v>0</v>
          </cell>
          <cell r="P346">
            <v>0</v>
          </cell>
          <cell r="Q346">
            <v>0</v>
          </cell>
          <cell r="R346">
            <v>0</v>
          </cell>
          <cell r="S346" t="str">
            <v>Pieza</v>
          </cell>
          <cell r="V346" t="str">
            <v>AE</v>
          </cell>
        </row>
        <row r="347">
          <cell r="A347">
            <v>202</v>
          </cell>
          <cell r="B347">
            <v>2017</v>
          </cell>
          <cell r="C347">
            <v>8300</v>
          </cell>
          <cell r="D347">
            <v>1</v>
          </cell>
          <cell r="E347">
            <v>1</v>
          </cell>
          <cell r="F347">
            <v>2</v>
          </cell>
          <cell r="G347">
            <v>5000</v>
          </cell>
          <cell r="H347">
            <v>5600</v>
          </cell>
          <cell r="K347" t="str">
            <v>Maquinaria, Otros Equipos y Herramientas</v>
          </cell>
          <cell r="L347">
            <v>2000</v>
          </cell>
          <cell r="M347">
            <v>0</v>
          </cell>
          <cell r="N347">
            <v>2000</v>
          </cell>
          <cell r="O347">
            <v>0</v>
          </cell>
          <cell r="P347">
            <v>0</v>
          </cell>
          <cell r="Q347">
            <v>0</v>
          </cell>
          <cell r="R347">
            <v>2000</v>
          </cell>
        </row>
        <row r="348">
          <cell r="A348">
            <v>203</v>
          </cell>
          <cell r="B348">
            <v>2017</v>
          </cell>
          <cell r="C348">
            <v>8300</v>
          </cell>
          <cell r="D348">
            <v>1</v>
          </cell>
          <cell r="E348">
            <v>1</v>
          </cell>
          <cell r="F348">
            <v>2</v>
          </cell>
          <cell r="G348">
            <v>5000</v>
          </cell>
          <cell r="H348">
            <v>5600</v>
          </cell>
          <cell r="I348">
            <v>564</v>
          </cell>
          <cell r="K348" t="str">
            <v>Sistemas de aire acondicionado, calefacción y de refrigeración industrial y comercial</v>
          </cell>
          <cell r="L348">
            <v>0</v>
          </cell>
          <cell r="M348">
            <v>0</v>
          </cell>
          <cell r="N348">
            <v>0</v>
          </cell>
          <cell r="O348">
            <v>0</v>
          </cell>
          <cell r="P348">
            <v>0</v>
          </cell>
          <cell r="Q348">
            <v>0</v>
          </cell>
          <cell r="R348">
            <v>0</v>
          </cell>
        </row>
        <row r="349">
          <cell r="A349">
            <v>204</v>
          </cell>
          <cell r="B349">
            <v>2017</v>
          </cell>
          <cell r="C349">
            <v>8300</v>
          </cell>
          <cell r="D349">
            <v>1</v>
          </cell>
          <cell r="E349">
            <v>1</v>
          </cell>
          <cell r="F349">
            <v>2</v>
          </cell>
          <cell r="G349">
            <v>5000</v>
          </cell>
          <cell r="H349">
            <v>5600</v>
          </cell>
          <cell r="I349">
            <v>564</v>
          </cell>
          <cell r="J349">
            <v>1</v>
          </cell>
          <cell r="K349" t="str">
            <v>Congelador Industrial</v>
          </cell>
          <cell r="L349">
            <v>0</v>
          </cell>
          <cell r="M349">
            <v>0</v>
          </cell>
          <cell r="N349">
            <v>0</v>
          </cell>
          <cell r="O349">
            <v>0</v>
          </cell>
          <cell r="P349">
            <v>0</v>
          </cell>
          <cell r="Q349">
            <v>0</v>
          </cell>
          <cell r="R349">
            <v>0</v>
          </cell>
          <cell r="S349" t="str">
            <v>Pieza</v>
          </cell>
          <cell r="V349" t="str">
            <v>FC</v>
          </cell>
        </row>
        <row r="350">
          <cell r="A350">
            <v>205</v>
          </cell>
          <cell r="B350">
            <v>2017</v>
          </cell>
          <cell r="C350">
            <v>8300</v>
          </cell>
          <cell r="D350">
            <v>1</v>
          </cell>
          <cell r="E350">
            <v>1</v>
          </cell>
          <cell r="F350">
            <v>2</v>
          </cell>
          <cell r="G350">
            <v>5000</v>
          </cell>
          <cell r="H350">
            <v>5600</v>
          </cell>
          <cell r="I350">
            <v>564</v>
          </cell>
          <cell r="J350">
            <v>2</v>
          </cell>
          <cell r="K350" t="str">
            <v>Refrigerador industrial</v>
          </cell>
          <cell r="L350">
            <v>0</v>
          </cell>
          <cell r="M350">
            <v>0</v>
          </cell>
          <cell r="N350">
            <v>0</v>
          </cell>
          <cell r="O350">
            <v>0</v>
          </cell>
          <cell r="P350">
            <v>0</v>
          </cell>
          <cell r="Q350">
            <v>0</v>
          </cell>
          <cell r="R350">
            <v>0</v>
          </cell>
          <cell r="S350" t="str">
            <v>Pieza</v>
          </cell>
          <cell r="V350" t="str">
            <v>FC</v>
          </cell>
        </row>
        <row r="351">
          <cell r="A351">
            <v>206</v>
          </cell>
          <cell r="B351">
            <v>2017</v>
          </cell>
          <cell r="C351">
            <v>8300</v>
          </cell>
          <cell r="D351">
            <v>1</v>
          </cell>
          <cell r="E351">
            <v>1</v>
          </cell>
          <cell r="F351">
            <v>2</v>
          </cell>
          <cell r="G351">
            <v>5000</v>
          </cell>
          <cell r="H351">
            <v>5600</v>
          </cell>
          <cell r="I351">
            <v>564</v>
          </cell>
          <cell r="J351">
            <v>3</v>
          </cell>
          <cell r="K351" t="str">
            <v>Aire Acondicionado</v>
          </cell>
          <cell r="L351">
            <v>0</v>
          </cell>
          <cell r="M351">
            <v>0</v>
          </cell>
          <cell r="N351">
            <v>0</v>
          </cell>
          <cell r="O351">
            <v>0</v>
          </cell>
          <cell r="P351">
            <v>0</v>
          </cell>
          <cell r="Q351">
            <v>0</v>
          </cell>
          <cell r="R351">
            <v>0</v>
          </cell>
          <cell r="S351" t="str">
            <v>Pieza</v>
          </cell>
          <cell r="V351" t="str">
            <v>FC</v>
          </cell>
        </row>
        <row r="352">
          <cell r="A352">
            <v>207</v>
          </cell>
          <cell r="B352">
            <v>2017</v>
          </cell>
          <cell r="C352">
            <v>8300</v>
          </cell>
          <cell r="D352">
            <v>1</v>
          </cell>
          <cell r="E352">
            <v>1</v>
          </cell>
          <cell r="F352">
            <v>2</v>
          </cell>
          <cell r="G352">
            <v>5000</v>
          </cell>
          <cell r="H352">
            <v>5600</v>
          </cell>
          <cell r="I352">
            <v>565</v>
          </cell>
          <cell r="K352" t="str">
            <v>Equipo de comunicación y telecomunicación</v>
          </cell>
          <cell r="L352">
            <v>0</v>
          </cell>
          <cell r="M352">
            <v>0</v>
          </cell>
          <cell r="N352">
            <v>0</v>
          </cell>
          <cell r="O352">
            <v>0</v>
          </cell>
          <cell r="P352">
            <v>0</v>
          </cell>
          <cell r="Q352">
            <v>0</v>
          </cell>
          <cell r="R352">
            <v>0</v>
          </cell>
        </row>
        <row r="353">
          <cell r="A353">
            <v>208</v>
          </cell>
          <cell r="B353">
            <v>2017</v>
          </cell>
          <cell r="C353">
            <v>8300</v>
          </cell>
          <cell r="D353">
            <v>1</v>
          </cell>
          <cell r="E353">
            <v>1</v>
          </cell>
          <cell r="F353">
            <v>2</v>
          </cell>
          <cell r="G353">
            <v>5000</v>
          </cell>
          <cell r="H353">
            <v>5600</v>
          </cell>
          <cell r="I353">
            <v>565</v>
          </cell>
          <cell r="J353">
            <v>1</v>
          </cell>
          <cell r="K353" t="str">
            <v>Cámara IP</v>
          </cell>
          <cell r="L353">
            <v>0</v>
          </cell>
          <cell r="M353">
            <v>0</v>
          </cell>
          <cell r="N353">
            <v>0</v>
          </cell>
          <cell r="O353">
            <v>0</v>
          </cell>
          <cell r="P353">
            <v>0</v>
          </cell>
          <cell r="Q353">
            <v>0</v>
          </cell>
          <cell r="R353">
            <v>0</v>
          </cell>
          <cell r="S353" t="str">
            <v>Pieza</v>
          </cell>
          <cell r="V353" t="str">
            <v>FC</v>
          </cell>
        </row>
        <row r="354">
          <cell r="A354">
            <v>209</v>
          </cell>
          <cell r="B354">
            <v>2017</v>
          </cell>
          <cell r="C354">
            <v>8300</v>
          </cell>
          <cell r="D354">
            <v>1</v>
          </cell>
          <cell r="E354">
            <v>1</v>
          </cell>
          <cell r="F354">
            <v>2</v>
          </cell>
          <cell r="G354">
            <v>5000</v>
          </cell>
          <cell r="H354">
            <v>5600</v>
          </cell>
          <cell r="I354">
            <v>565</v>
          </cell>
          <cell r="J354">
            <v>2</v>
          </cell>
          <cell r="K354" t="str">
            <v xml:space="preserve">Equipo para enlaces de comunicación </v>
          </cell>
          <cell r="L354">
            <v>0</v>
          </cell>
          <cell r="M354">
            <v>0</v>
          </cell>
          <cell r="N354">
            <v>0</v>
          </cell>
          <cell r="O354">
            <v>0</v>
          </cell>
          <cell r="P354">
            <v>0</v>
          </cell>
          <cell r="Q354">
            <v>0</v>
          </cell>
          <cell r="R354">
            <v>0</v>
          </cell>
          <cell r="S354" t="str">
            <v>Pieza</v>
          </cell>
          <cell r="V354" t="str">
            <v>FC</v>
          </cell>
        </row>
        <row r="355">
          <cell r="A355">
            <v>210</v>
          </cell>
          <cell r="B355">
            <v>2017</v>
          </cell>
          <cell r="C355">
            <v>8300</v>
          </cell>
          <cell r="D355">
            <v>1</v>
          </cell>
          <cell r="E355">
            <v>1</v>
          </cell>
          <cell r="F355">
            <v>2</v>
          </cell>
          <cell r="G355">
            <v>5000</v>
          </cell>
          <cell r="H355">
            <v>5600</v>
          </cell>
          <cell r="I355">
            <v>565</v>
          </cell>
          <cell r="J355">
            <v>3</v>
          </cell>
          <cell r="K355" t="str">
            <v>Torre</v>
          </cell>
          <cell r="L355">
            <v>0</v>
          </cell>
          <cell r="M355">
            <v>0</v>
          </cell>
          <cell r="N355">
            <v>0</v>
          </cell>
          <cell r="O355">
            <v>0</v>
          </cell>
          <cell r="P355">
            <v>0</v>
          </cell>
          <cell r="Q355">
            <v>0</v>
          </cell>
          <cell r="R355">
            <v>0</v>
          </cell>
          <cell r="S355" t="str">
            <v>Pieza</v>
          </cell>
          <cell r="V355" t="str">
            <v>FC</v>
          </cell>
        </row>
        <row r="356">
          <cell r="A356">
            <v>211</v>
          </cell>
          <cell r="B356">
            <v>2017</v>
          </cell>
          <cell r="C356">
            <v>8300</v>
          </cell>
          <cell r="D356">
            <v>1</v>
          </cell>
          <cell r="E356">
            <v>1</v>
          </cell>
          <cell r="F356">
            <v>2</v>
          </cell>
          <cell r="G356">
            <v>5000</v>
          </cell>
          <cell r="H356">
            <v>5600</v>
          </cell>
          <cell r="I356">
            <v>569</v>
          </cell>
          <cell r="K356" t="str">
            <v>Otros equipos</v>
          </cell>
          <cell r="L356">
            <v>2000</v>
          </cell>
          <cell r="M356">
            <v>0</v>
          </cell>
          <cell r="N356">
            <v>2000</v>
          </cell>
          <cell r="O356">
            <v>0</v>
          </cell>
          <cell r="P356">
            <v>0</v>
          </cell>
          <cell r="Q356">
            <v>0</v>
          </cell>
          <cell r="R356">
            <v>2000</v>
          </cell>
        </row>
        <row r="357">
          <cell r="A357">
            <v>212</v>
          </cell>
          <cell r="B357">
            <v>2017</v>
          </cell>
          <cell r="C357">
            <v>8300</v>
          </cell>
          <cell r="D357">
            <v>1</v>
          </cell>
          <cell r="E357">
            <v>1</v>
          </cell>
          <cell r="F357">
            <v>2</v>
          </cell>
          <cell r="G357">
            <v>5000</v>
          </cell>
          <cell r="H357">
            <v>5600</v>
          </cell>
          <cell r="I357">
            <v>569</v>
          </cell>
          <cell r="J357">
            <v>1</v>
          </cell>
          <cell r="K357" t="str">
            <v xml:space="preserve">Extintor   </v>
          </cell>
          <cell r="L357">
            <v>2000</v>
          </cell>
          <cell r="M357">
            <v>0</v>
          </cell>
          <cell r="N357">
            <v>2000</v>
          </cell>
          <cell r="O357">
            <v>0</v>
          </cell>
          <cell r="P357">
            <v>0</v>
          </cell>
          <cell r="Q357">
            <v>0</v>
          </cell>
          <cell r="R357">
            <v>2000</v>
          </cell>
          <cell r="S357" t="str">
            <v>Pieza</v>
          </cell>
          <cell r="T357">
            <v>2</v>
          </cell>
          <cell r="V357" t="str">
            <v>FC</v>
          </cell>
        </row>
        <row r="358">
          <cell r="A358">
            <v>213</v>
          </cell>
          <cell r="B358">
            <v>2017</v>
          </cell>
          <cell r="C358">
            <v>8300</v>
          </cell>
          <cell r="D358">
            <v>1</v>
          </cell>
          <cell r="E358">
            <v>1</v>
          </cell>
          <cell r="F358">
            <v>2</v>
          </cell>
          <cell r="G358">
            <v>5000</v>
          </cell>
          <cell r="H358">
            <v>5900</v>
          </cell>
          <cell r="K358" t="str">
            <v>Activos Intangibles</v>
          </cell>
          <cell r="L358">
            <v>0</v>
          </cell>
          <cell r="M358">
            <v>0</v>
          </cell>
          <cell r="N358">
            <v>0</v>
          </cell>
          <cell r="O358">
            <v>0</v>
          </cell>
          <cell r="P358">
            <v>0</v>
          </cell>
          <cell r="Q358">
            <v>0</v>
          </cell>
          <cell r="R358">
            <v>0</v>
          </cell>
        </row>
        <row r="359">
          <cell r="A359">
            <v>214</v>
          </cell>
          <cell r="B359">
            <v>2017</v>
          </cell>
          <cell r="C359">
            <v>8300</v>
          </cell>
          <cell r="D359">
            <v>1</v>
          </cell>
          <cell r="E359">
            <v>1</v>
          </cell>
          <cell r="F359">
            <v>2</v>
          </cell>
          <cell r="G359">
            <v>5000</v>
          </cell>
          <cell r="H359">
            <v>5900</v>
          </cell>
          <cell r="I359">
            <v>591</v>
          </cell>
          <cell r="K359" t="str">
            <v>Software</v>
          </cell>
          <cell r="L359">
            <v>0</v>
          </cell>
          <cell r="M359">
            <v>0</v>
          </cell>
          <cell r="N359">
            <v>0</v>
          </cell>
          <cell r="O359">
            <v>0</v>
          </cell>
          <cell r="P359">
            <v>0</v>
          </cell>
          <cell r="Q359">
            <v>0</v>
          </cell>
          <cell r="R359">
            <v>0</v>
          </cell>
        </row>
        <row r="360">
          <cell r="A360">
            <v>215</v>
          </cell>
          <cell r="B360">
            <v>2017</v>
          </cell>
          <cell r="C360">
            <v>8300</v>
          </cell>
          <cell r="D360">
            <v>1</v>
          </cell>
          <cell r="E360">
            <v>1</v>
          </cell>
          <cell r="F360">
            <v>2</v>
          </cell>
          <cell r="G360">
            <v>5000</v>
          </cell>
          <cell r="H360">
            <v>5900</v>
          </cell>
          <cell r="I360">
            <v>591</v>
          </cell>
          <cell r="J360">
            <v>1</v>
          </cell>
          <cell r="K360" t="str">
            <v>Software</v>
          </cell>
          <cell r="L360">
            <v>0</v>
          </cell>
          <cell r="M360">
            <v>0</v>
          </cell>
          <cell r="N360">
            <v>0</v>
          </cell>
          <cell r="O360">
            <v>0</v>
          </cell>
          <cell r="P360">
            <v>0</v>
          </cell>
          <cell r="Q360">
            <v>0</v>
          </cell>
          <cell r="R360">
            <v>0</v>
          </cell>
          <cell r="S360" t="str">
            <v>Licencia</v>
          </cell>
          <cell r="V360" t="str">
            <v>FC</v>
          </cell>
        </row>
        <row r="361">
          <cell r="A361">
            <v>216</v>
          </cell>
          <cell r="B361">
            <v>2017</v>
          </cell>
          <cell r="C361">
            <v>8300</v>
          </cell>
          <cell r="D361">
            <v>1</v>
          </cell>
          <cell r="E361">
            <v>1</v>
          </cell>
          <cell r="F361">
            <v>2</v>
          </cell>
          <cell r="G361">
            <v>5000</v>
          </cell>
          <cell r="H361">
            <v>5900</v>
          </cell>
          <cell r="I361">
            <v>597</v>
          </cell>
          <cell r="K361" t="str">
            <v>Licencias informáticas e intelectuales</v>
          </cell>
          <cell r="L361">
            <v>0</v>
          </cell>
          <cell r="M361">
            <v>0</v>
          </cell>
          <cell r="N361">
            <v>0</v>
          </cell>
          <cell r="O361">
            <v>0</v>
          </cell>
          <cell r="P361">
            <v>0</v>
          </cell>
          <cell r="Q361">
            <v>0</v>
          </cell>
          <cell r="R361">
            <v>0</v>
          </cell>
        </row>
        <row r="362">
          <cell r="A362">
            <v>217</v>
          </cell>
          <cell r="B362">
            <v>2017</v>
          </cell>
          <cell r="C362">
            <v>8300</v>
          </cell>
          <cell r="D362">
            <v>1</v>
          </cell>
          <cell r="E362">
            <v>1</v>
          </cell>
          <cell r="F362">
            <v>2</v>
          </cell>
          <cell r="G362">
            <v>5000</v>
          </cell>
          <cell r="H362">
            <v>5900</v>
          </cell>
          <cell r="I362">
            <v>597</v>
          </cell>
          <cell r="J362">
            <v>1</v>
          </cell>
          <cell r="K362" t="str">
            <v>Licencias</v>
          </cell>
          <cell r="L362">
            <v>0</v>
          </cell>
          <cell r="M362">
            <v>0</v>
          </cell>
          <cell r="N362">
            <v>0</v>
          </cell>
          <cell r="O362">
            <v>0</v>
          </cell>
          <cell r="P362">
            <v>0</v>
          </cell>
          <cell r="Q362">
            <v>0</v>
          </cell>
          <cell r="R362">
            <v>0</v>
          </cell>
          <cell r="S362" t="str">
            <v>Licencia</v>
          </cell>
          <cell r="V362" t="str">
            <v>FC</v>
          </cell>
        </row>
        <row r="363">
          <cell r="A363">
            <v>218</v>
          </cell>
          <cell r="B363">
            <v>2017</v>
          </cell>
          <cell r="C363">
            <v>8300</v>
          </cell>
          <cell r="D363">
            <v>1</v>
          </cell>
          <cell r="E363">
            <v>1</v>
          </cell>
          <cell r="F363">
            <v>2</v>
          </cell>
          <cell r="G363">
            <v>6000</v>
          </cell>
          <cell r="K363" t="str">
            <v>INVERSIÓN PÚBLICA</v>
          </cell>
          <cell r="L363">
            <v>0</v>
          </cell>
          <cell r="M363">
            <v>0</v>
          </cell>
          <cell r="N363">
            <v>0</v>
          </cell>
          <cell r="O363">
            <v>0</v>
          </cell>
          <cell r="P363">
            <v>0</v>
          </cell>
          <cell r="Q363">
            <v>0</v>
          </cell>
          <cell r="R363">
            <v>0</v>
          </cell>
        </row>
        <row r="364">
          <cell r="A364">
            <v>219</v>
          </cell>
          <cell r="B364">
            <v>2017</v>
          </cell>
          <cell r="C364">
            <v>8300</v>
          </cell>
          <cell r="D364">
            <v>1</v>
          </cell>
          <cell r="E364">
            <v>1</v>
          </cell>
          <cell r="F364">
            <v>2</v>
          </cell>
          <cell r="G364">
            <v>6000</v>
          </cell>
          <cell r="H364">
            <v>6200</v>
          </cell>
          <cell r="K364" t="str">
            <v>Obra Pública en Bienes Propios</v>
          </cell>
          <cell r="L364">
            <v>0</v>
          </cell>
          <cell r="M364">
            <v>0</v>
          </cell>
          <cell r="N364">
            <v>0</v>
          </cell>
          <cell r="O364">
            <v>0</v>
          </cell>
          <cell r="P364">
            <v>0</v>
          </cell>
          <cell r="Q364">
            <v>0</v>
          </cell>
          <cell r="R364">
            <v>0</v>
          </cell>
        </row>
        <row r="365">
          <cell r="A365">
            <v>220</v>
          </cell>
          <cell r="B365">
            <v>2017</v>
          </cell>
          <cell r="C365">
            <v>8300</v>
          </cell>
          <cell r="D365">
            <v>1</v>
          </cell>
          <cell r="E365">
            <v>1</v>
          </cell>
          <cell r="F365">
            <v>2</v>
          </cell>
          <cell r="G365">
            <v>6000</v>
          </cell>
          <cell r="H365">
            <v>6200</v>
          </cell>
          <cell r="I365">
            <v>622</v>
          </cell>
          <cell r="K365" t="str">
            <v>Edificación no habitacional</v>
          </cell>
          <cell r="L365">
            <v>0</v>
          </cell>
          <cell r="M365">
            <v>0</v>
          </cell>
          <cell r="N365">
            <v>0</v>
          </cell>
          <cell r="O365">
            <v>0</v>
          </cell>
          <cell r="P365">
            <v>0</v>
          </cell>
          <cell r="Q365">
            <v>0</v>
          </cell>
          <cell r="R365">
            <v>0</v>
          </cell>
        </row>
        <row r="366">
          <cell r="A366">
            <v>221</v>
          </cell>
          <cell r="B366">
            <v>2017</v>
          </cell>
          <cell r="C366">
            <v>8300</v>
          </cell>
          <cell r="D366">
            <v>1</v>
          </cell>
          <cell r="E366">
            <v>1</v>
          </cell>
          <cell r="F366">
            <v>2</v>
          </cell>
          <cell r="G366">
            <v>6000</v>
          </cell>
          <cell r="H366">
            <v>6200</v>
          </cell>
          <cell r="I366">
            <v>622</v>
          </cell>
          <cell r="J366">
            <v>1</v>
          </cell>
          <cell r="K366" t="str">
            <v>Construcción</v>
          </cell>
          <cell r="L366">
            <v>0</v>
          </cell>
          <cell r="M366">
            <v>0</v>
          </cell>
          <cell r="N366">
            <v>0</v>
          </cell>
          <cell r="O366">
            <v>0</v>
          </cell>
          <cell r="P366">
            <v>0</v>
          </cell>
          <cell r="Q366">
            <v>0</v>
          </cell>
          <cell r="R366">
            <v>0</v>
          </cell>
          <cell r="S366" t="str">
            <v>Obra</v>
          </cell>
          <cell r="V366" t="str">
            <v>FC</v>
          </cell>
        </row>
        <row r="367">
          <cell r="A367">
            <v>222</v>
          </cell>
          <cell r="B367">
            <v>2017</v>
          </cell>
          <cell r="C367">
            <v>8300</v>
          </cell>
          <cell r="D367">
            <v>1</v>
          </cell>
          <cell r="E367">
            <v>1</v>
          </cell>
          <cell r="F367">
            <v>2</v>
          </cell>
          <cell r="G367">
            <v>6000</v>
          </cell>
          <cell r="H367">
            <v>6200</v>
          </cell>
          <cell r="I367">
            <v>622</v>
          </cell>
          <cell r="J367">
            <v>1</v>
          </cell>
          <cell r="K367" t="str">
            <v xml:space="preserve">Dependencia:
Nombre:
Domicilio: 
Meta: 
Etapa: </v>
          </cell>
          <cell r="M367">
            <v>0</v>
          </cell>
          <cell r="N367">
            <v>0</v>
          </cell>
          <cell r="O367">
            <v>0</v>
          </cell>
          <cell r="P367">
            <v>0</v>
          </cell>
          <cell r="Q367">
            <v>0</v>
          </cell>
          <cell r="R367">
            <v>0</v>
          </cell>
          <cell r="S367" t="str">
            <v>Obra</v>
          </cell>
          <cell r="V367" t="str">
            <v>FC</v>
          </cell>
        </row>
        <row r="368">
          <cell r="A368">
            <v>223</v>
          </cell>
          <cell r="B368">
            <v>2017</v>
          </cell>
          <cell r="C368">
            <v>8300</v>
          </cell>
          <cell r="D368">
            <v>1</v>
          </cell>
          <cell r="E368">
            <v>1</v>
          </cell>
          <cell r="F368">
            <v>2</v>
          </cell>
          <cell r="G368">
            <v>6000</v>
          </cell>
          <cell r="H368">
            <v>6200</v>
          </cell>
          <cell r="I368">
            <v>622</v>
          </cell>
          <cell r="J368">
            <v>2</v>
          </cell>
          <cell r="K368" t="str">
            <v>Mejoramiento y/o ampliación</v>
          </cell>
          <cell r="L368">
            <v>0</v>
          </cell>
          <cell r="M368">
            <v>0</v>
          </cell>
          <cell r="N368">
            <v>0</v>
          </cell>
          <cell r="O368">
            <v>0</v>
          </cell>
          <cell r="P368">
            <v>0</v>
          </cell>
          <cell r="Q368">
            <v>0</v>
          </cell>
          <cell r="R368">
            <v>0</v>
          </cell>
          <cell r="S368" t="str">
            <v>Obra</v>
          </cell>
          <cell r="V368" t="str">
            <v>FC</v>
          </cell>
        </row>
        <row r="369">
          <cell r="A369">
            <v>224</v>
          </cell>
          <cell r="B369">
            <v>2017</v>
          </cell>
          <cell r="C369">
            <v>8300</v>
          </cell>
          <cell r="D369">
            <v>1</v>
          </cell>
          <cell r="E369">
            <v>1</v>
          </cell>
          <cell r="F369">
            <v>2</v>
          </cell>
          <cell r="G369">
            <v>6000</v>
          </cell>
          <cell r="H369">
            <v>6200</v>
          </cell>
          <cell r="I369">
            <v>622</v>
          </cell>
          <cell r="J369">
            <v>2</v>
          </cell>
          <cell r="K369" t="str">
            <v xml:space="preserve">Dependencia:
Nombre:
Domicilio: 
Meta: 
Etapa: </v>
          </cell>
          <cell r="M369">
            <v>0</v>
          </cell>
          <cell r="N369">
            <v>0</v>
          </cell>
          <cell r="O369">
            <v>0</v>
          </cell>
          <cell r="P369">
            <v>0</v>
          </cell>
          <cell r="Q369">
            <v>0</v>
          </cell>
          <cell r="R369">
            <v>0</v>
          </cell>
          <cell r="S369" t="str">
            <v>Obra</v>
          </cell>
          <cell r="V369" t="str">
            <v>FC</v>
          </cell>
        </row>
        <row r="456">
          <cell r="A456">
            <v>84</v>
          </cell>
          <cell r="B456">
            <v>2017</v>
          </cell>
          <cell r="C456">
            <v>8300</v>
          </cell>
          <cell r="D456">
            <v>2</v>
          </cell>
          <cell r="E456">
            <v>2</v>
          </cell>
          <cell r="F456">
            <v>1</v>
          </cell>
          <cell r="G456">
            <v>3000</v>
          </cell>
          <cell r="H456">
            <v>3300</v>
          </cell>
          <cell r="I456">
            <v>334</v>
          </cell>
          <cell r="K456" t="str">
            <v>Curso de capacitación para Policía de Investigación</v>
          </cell>
          <cell r="L456">
            <v>2300000</v>
          </cell>
          <cell r="M456">
            <v>0</v>
          </cell>
          <cell r="N456">
            <v>2300000</v>
          </cell>
          <cell r="O456">
            <v>0</v>
          </cell>
          <cell r="P456">
            <v>0</v>
          </cell>
          <cell r="Q456">
            <v>0</v>
          </cell>
          <cell r="R456">
            <v>2300000</v>
          </cell>
          <cell r="S456" t="str">
            <v>Servicio</v>
          </cell>
        </row>
        <row r="457">
          <cell r="A457">
            <v>85</v>
          </cell>
          <cell r="B457">
            <v>2017</v>
          </cell>
          <cell r="C457">
            <v>8300</v>
          </cell>
          <cell r="D457">
            <v>2</v>
          </cell>
          <cell r="E457">
            <v>2</v>
          </cell>
          <cell r="F457">
            <v>1</v>
          </cell>
          <cell r="G457">
            <v>3000</v>
          </cell>
          <cell r="H457">
            <v>3300</v>
          </cell>
          <cell r="I457">
            <v>334</v>
          </cell>
          <cell r="K457" t="str">
            <v xml:space="preserve">Formación Inicial </v>
          </cell>
          <cell r="L457">
            <v>2100000</v>
          </cell>
          <cell r="M457">
            <v>0</v>
          </cell>
          <cell r="N457">
            <v>2100000</v>
          </cell>
          <cell r="O457">
            <v>0</v>
          </cell>
          <cell r="P457">
            <v>0</v>
          </cell>
          <cell r="Q457">
            <v>0</v>
          </cell>
          <cell r="R457">
            <v>2100000</v>
          </cell>
          <cell r="S457" t="str">
            <v>Servicio</v>
          </cell>
          <cell r="T457">
            <v>80</v>
          </cell>
        </row>
        <row r="458">
          <cell r="A458">
            <v>86</v>
          </cell>
          <cell r="B458">
            <v>2017</v>
          </cell>
          <cell r="C458">
            <v>8300</v>
          </cell>
          <cell r="D458">
            <v>2</v>
          </cell>
          <cell r="E458">
            <v>2</v>
          </cell>
          <cell r="F458">
            <v>1</v>
          </cell>
          <cell r="G458">
            <v>3000</v>
          </cell>
          <cell r="H458">
            <v>3300</v>
          </cell>
          <cell r="I458">
            <v>334</v>
          </cell>
          <cell r="K458" t="str">
            <v>Formación Continua</v>
          </cell>
          <cell r="L458">
            <v>200000</v>
          </cell>
          <cell r="M458">
            <v>0</v>
          </cell>
          <cell r="N458">
            <v>200000</v>
          </cell>
          <cell r="O458">
            <v>0</v>
          </cell>
          <cell r="P458">
            <v>0</v>
          </cell>
          <cell r="Q458">
            <v>0</v>
          </cell>
          <cell r="R458">
            <v>200000</v>
          </cell>
          <cell r="S458" t="str">
            <v>Servicio</v>
          </cell>
          <cell r="T458">
            <v>30</v>
          </cell>
        </row>
        <row r="459">
          <cell r="A459">
            <v>87</v>
          </cell>
          <cell r="B459">
            <v>2017</v>
          </cell>
          <cell r="C459">
            <v>8300</v>
          </cell>
          <cell r="D459">
            <v>2</v>
          </cell>
          <cell r="E459">
            <v>2</v>
          </cell>
          <cell r="F459">
            <v>1</v>
          </cell>
          <cell r="G459">
            <v>3000</v>
          </cell>
          <cell r="H459">
            <v>3300</v>
          </cell>
          <cell r="I459">
            <v>334</v>
          </cell>
          <cell r="K459" t="str">
            <v>Nivelación Académica</v>
          </cell>
          <cell r="L459">
            <v>0</v>
          </cell>
          <cell r="M459">
            <v>0</v>
          </cell>
          <cell r="N459">
            <v>0</v>
          </cell>
          <cell r="O459">
            <v>0</v>
          </cell>
          <cell r="P459">
            <v>0</v>
          </cell>
          <cell r="Q459">
            <v>0</v>
          </cell>
          <cell r="R459">
            <v>0</v>
          </cell>
          <cell r="S459" t="str">
            <v>Servicio</v>
          </cell>
        </row>
        <row r="460">
          <cell r="A460">
            <v>88</v>
          </cell>
          <cell r="B460">
            <v>2017</v>
          </cell>
          <cell r="C460">
            <v>8300</v>
          </cell>
          <cell r="D460">
            <v>2</v>
          </cell>
          <cell r="E460">
            <v>2</v>
          </cell>
          <cell r="F460">
            <v>1</v>
          </cell>
          <cell r="G460">
            <v>3000</v>
          </cell>
          <cell r="H460">
            <v>3300</v>
          </cell>
          <cell r="I460">
            <v>334</v>
          </cell>
          <cell r="K460" t="str">
            <v>Curso de capacitación para Perito</v>
          </cell>
          <cell r="L460">
            <v>1100000</v>
          </cell>
          <cell r="M460">
            <v>0</v>
          </cell>
          <cell r="N460">
            <v>1100000</v>
          </cell>
          <cell r="O460">
            <v>0</v>
          </cell>
          <cell r="P460">
            <v>0</v>
          </cell>
          <cell r="Q460">
            <v>0</v>
          </cell>
          <cell r="R460">
            <v>1100000</v>
          </cell>
          <cell r="S460" t="str">
            <v>Servicio</v>
          </cell>
        </row>
        <row r="461">
          <cell r="A461">
            <v>89</v>
          </cell>
          <cell r="B461">
            <v>2017</v>
          </cell>
          <cell r="C461">
            <v>8300</v>
          </cell>
          <cell r="D461">
            <v>2</v>
          </cell>
          <cell r="E461">
            <v>2</v>
          </cell>
          <cell r="F461">
            <v>1</v>
          </cell>
          <cell r="G461">
            <v>3000</v>
          </cell>
          <cell r="H461">
            <v>3300</v>
          </cell>
          <cell r="I461">
            <v>334</v>
          </cell>
          <cell r="K461" t="str">
            <v xml:space="preserve">Formación Inicial </v>
          </cell>
          <cell r="L461">
            <v>900000</v>
          </cell>
          <cell r="M461">
            <v>0</v>
          </cell>
          <cell r="N461">
            <v>900000</v>
          </cell>
          <cell r="O461">
            <v>0</v>
          </cell>
          <cell r="P461">
            <v>0</v>
          </cell>
          <cell r="Q461">
            <v>0</v>
          </cell>
          <cell r="R461">
            <v>900000</v>
          </cell>
          <cell r="S461" t="str">
            <v>Servicio</v>
          </cell>
          <cell r="T461">
            <v>20</v>
          </cell>
        </row>
        <row r="462">
          <cell r="A462">
            <v>90</v>
          </cell>
          <cell r="B462">
            <v>2017</v>
          </cell>
          <cell r="C462">
            <v>8300</v>
          </cell>
          <cell r="D462">
            <v>2</v>
          </cell>
          <cell r="E462">
            <v>2</v>
          </cell>
          <cell r="F462">
            <v>1</v>
          </cell>
          <cell r="G462">
            <v>3000</v>
          </cell>
          <cell r="H462">
            <v>3300</v>
          </cell>
          <cell r="I462">
            <v>334</v>
          </cell>
          <cell r="K462" t="str">
            <v>Formación Continua</v>
          </cell>
          <cell r="L462">
            <v>200000</v>
          </cell>
          <cell r="M462">
            <v>0</v>
          </cell>
          <cell r="N462">
            <v>200000</v>
          </cell>
          <cell r="O462">
            <v>0</v>
          </cell>
          <cell r="P462">
            <v>0</v>
          </cell>
          <cell r="Q462">
            <v>0</v>
          </cell>
          <cell r="R462">
            <v>200000</v>
          </cell>
          <cell r="S462" t="str">
            <v>Servicio</v>
          </cell>
          <cell r="T462">
            <v>20</v>
          </cell>
        </row>
        <row r="463">
          <cell r="A463">
            <v>91</v>
          </cell>
          <cell r="B463">
            <v>2017</v>
          </cell>
          <cell r="C463">
            <v>8300</v>
          </cell>
          <cell r="D463">
            <v>2</v>
          </cell>
          <cell r="E463">
            <v>2</v>
          </cell>
          <cell r="F463">
            <v>1</v>
          </cell>
          <cell r="G463">
            <v>3000</v>
          </cell>
          <cell r="H463">
            <v>3300</v>
          </cell>
          <cell r="I463">
            <v>334</v>
          </cell>
          <cell r="K463" t="str">
            <v>Nivelación Académica</v>
          </cell>
          <cell r="L463">
            <v>0</v>
          </cell>
          <cell r="M463">
            <v>0</v>
          </cell>
          <cell r="N463">
            <v>0</v>
          </cell>
          <cell r="O463">
            <v>0</v>
          </cell>
          <cell r="P463">
            <v>0</v>
          </cell>
          <cell r="Q463">
            <v>0</v>
          </cell>
          <cell r="R463">
            <v>0</v>
          </cell>
          <cell r="S463" t="str">
            <v>Servicio</v>
          </cell>
        </row>
        <row r="464">
          <cell r="A464">
            <v>92</v>
          </cell>
          <cell r="B464">
            <v>2017</v>
          </cell>
          <cell r="C464">
            <v>8300</v>
          </cell>
          <cell r="D464">
            <v>2</v>
          </cell>
          <cell r="E464">
            <v>2</v>
          </cell>
          <cell r="F464">
            <v>1</v>
          </cell>
          <cell r="G464">
            <v>3000</v>
          </cell>
          <cell r="H464">
            <v>3300</v>
          </cell>
          <cell r="I464">
            <v>334</v>
          </cell>
          <cell r="K464" t="str">
            <v>Curso de capacitación para Agente del Ministerio Público</v>
          </cell>
          <cell r="L464">
            <v>1200000</v>
          </cell>
          <cell r="M464">
            <v>0</v>
          </cell>
          <cell r="N464">
            <v>1200000</v>
          </cell>
          <cell r="O464">
            <v>0</v>
          </cell>
          <cell r="P464">
            <v>0</v>
          </cell>
          <cell r="Q464">
            <v>0</v>
          </cell>
          <cell r="R464">
            <v>1200000</v>
          </cell>
          <cell r="S464" t="str">
            <v>Servicio</v>
          </cell>
        </row>
        <row r="465">
          <cell r="A465">
            <v>93</v>
          </cell>
          <cell r="B465">
            <v>2017</v>
          </cell>
          <cell r="C465">
            <v>8300</v>
          </cell>
          <cell r="D465">
            <v>2</v>
          </cell>
          <cell r="E465">
            <v>2</v>
          </cell>
          <cell r="F465">
            <v>1</v>
          </cell>
          <cell r="G465">
            <v>3000</v>
          </cell>
          <cell r="H465">
            <v>3300</v>
          </cell>
          <cell r="I465">
            <v>334</v>
          </cell>
          <cell r="K465" t="str">
            <v xml:space="preserve">Formación Inicial </v>
          </cell>
          <cell r="L465">
            <v>800000</v>
          </cell>
          <cell r="M465">
            <v>0</v>
          </cell>
          <cell r="N465">
            <v>800000</v>
          </cell>
          <cell r="O465">
            <v>0</v>
          </cell>
          <cell r="P465">
            <v>0</v>
          </cell>
          <cell r="Q465">
            <v>0</v>
          </cell>
          <cell r="R465">
            <v>800000</v>
          </cell>
          <cell r="S465" t="str">
            <v>Servicio</v>
          </cell>
          <cell r="T465">
            <v>20</v>
          </cell>
        </row>
        <row r="466">
          <cell r="A466">
            <v>94</v>
          </cell>
          <cell r="B466">
            <v>2017</v>
          </cell>
          <cell r="C466">
            <v>8300</v>
          </cell>
          <cell r="D466">
            <v>2</v>
          </cell>
          <cell r="E466">
            <v>2</v>
          </cell>
          <cell r="F466">
            <v>1</v>
          </cell>
          <cell r="G466">
            <v>3000</v>
          </cell>
          <cell r="H466">
            <v>3300</v>
          </cell>
          <cell r="I466">
            <v>334</v>
          </cell>
          <cell r="K466" t="str">
            <v>Formación Continua</v>
          </cell>
          <cell r="L466">
            <v>400000</v>
          </cell>
          <cell r="M466">
            <v>0</v>
          </cell>
          <cell r="N466">
            <v>400000</v>
          </cell>
          <cell r="O466">
            <v>0</v>
          </cell>
          <cell r="P466">
            <v>0</v>
          </cell>
          <cell r="Q466">
            <v>0</v>
          </cell>
          <cell r="R466">
            <v>400000</v>
          </cell>
          <cell r="S466" t="str">
            <v>Servicio</v>
          </cell>
          <cell r="T466">
            <v>45</v>
          </cell>
        </row>
        <row r="467">
          <cell r="A467">
            <v>95</v>
          </cell>
          <cell r="B467">
            <v>2017</v>
          </cell>
          <cell r="C467">
            <v>8300</v>
          </cell>
          <cell r="D467">
            <v>2</v>
          </cell>
          <cell r="E467">
            <v>2</v>
          </cell>
          <cell r="F467">
            <v>1</v>
          </cell>
          <cell r="G467">
            <v>3000</v>
          </cell>
          <cell r="H467">
            <v>3300</v>
          </cell>
          <cell r="I467">
            <v>334</v>
          </cell>
          <cell r="K467" t="str">
            <v>Nivelación Académica</v>
          </cell>
          <cell r="L467">
            <v>0</v>
          </cell>
          <cell r="M467">
            <v>0</v>
          </cell>
          <cell r="N467">
            <v>0</v>
          </cell>
          <cell r="O467">
            <v>0</v>
          </cell>
          <cell r="P467">
            <v>0</v>
          </cell>
          <cell r="Q467">
            <v>0</v>
          </cell>
          <cell r="R467">
            <v>0</v>
          </cell>
          <cell r="S467" t="str">
            <v>Servicio</v>
          </cell>
        </row>
        <row r="468">
          <cell r="A468">
            <v>96</v>
          </cell>
          <cell r="B468">
            <v>2017</v>
          </cell>
          <cell r="C468">
            <v>8300</v>
          </cell>
          <cell r="D468">
            <v>2</v>
          </cell>
          <cell r="E468">
            <v>2</v>
          </cell>
          <cell r="F468">
            <v>1</v>
          </cell>
          <cell r="G468">
            <v>3000</v>
          </cell>
          <cell r="H468">
            <v>3300</v>
          </cell>
          <cell r="I468">
            <v>334</v>
          </cell>
          <cell r="K468" t="str">
            <v>Curso de capacitación para otros operadores de Procuración de Justicia</v>
          </cell>
          <cell r="L468">
            <v>0</v>
          </cell>
          <cell r="M468">
            <v>0</v>
          </cell>
          <cell r="N468">
            <v>0</v>
          </cell>
          <cell r="O468">
            <v>0</v>
          </cell>
          <cell r="P468">
            <v>0</v>
          </cell>
          <cell r="Q468">
            <v>0</v>
          </cell>
          <cell r="R468">
            <v>0</v>
          </cell>
          <cell r="S468" t="str">
            <v>Servicio</v>
          </cell>
        </row>
        <row r="469">
          <cell r="A469">
            <v>97</v>
          </cell>
          <cell r="B469">
            <v>2017</v>
          </cell>
          <cell r="C469">
            <v>8300</v>
          </cell>
          <cell r="D469">
            <v>2</v>
          </cell>
          <cell r="E469">
            <v>2</v>
          </cell>
          <cell r="F469">
            <v>1</v>
          </cell>
          <cell r="G469">
            <v>3000</v>
          </cell>
          <cell r="H469">
            <v>3300</v>
          </cell>
          <cell r="I469">
            <v>334</v>
          </cell>
          <cell r="K469" t="str">
            <v xml:space="preserve">Formación Inicial </v>
          </cell>
          <cell r="L469">
            <v>0</v>
          </cell>
          <cell r="M469">
            <v>0</v>
          </cell>
          <cell r="N469">
            <v>0</v>
          </cell>
          <cell r="O469">
            <v>0</v>
          </cell>
          <cell r="P469">
            <v>0</v>
          </cell>
          <cell r="Q469">
            <v>0</v>
          </cell>
          <cell r="R469">
            <v>0</v>
          </cell>
          <cell r="S469" t="str">
            <v>Servicio</v>
          </cell>
        </row>
        <row r="470">
          <cell r="A470">
            <v>98</v>
          </cell>
          <cell r="B470">
            <v>2017</v>
          </cell>
          <cell r="C470">
            <v>8300</v>
          </cell>
          <cell r="D470">
            <v>2</v>
          </cell>
          <cell r="E470">
            <v>2</v>
          </cell>
          <cell r="F470">
            <v>1</v>
          </cell>
          <cell r="G470">
            <v>3000</v>
          </cell>
          <cell r="H470">
            <v>3300</v>
          </cell>
          <cell r="I470">
            <v>334</v>
          </cell>
          <cell r="K470" t="str">
            <v>Formación Continua</v>
          </cell>
          <cell r="L470">
            <v>0</v>
          </cell>
          <cell r="M470">
            <v>0</v>
          </cell>
          <cell r="N470">
            <v>0</v>
          </cell>
          <cell r="O470">
            <v>0</v>
          </cell>
          <cell r="P470">
            <v>0</v>
          </cell>
          <cell r="Q470">
            <v>0</v>
          </cell>
          <cell r="R470">
            <v>0</v>
          </cell>
          <cell r="S470" t="str">
            <v>Servicio</v>
          </cell>
          <cell r="T470">
            <v>0</v>
          </cell>
        </row>
        <row r="471">
          <cell r="A471">
            <v>99</v>
          </cell>
          <cell r="B471">
            <v>2017</v>
          </cell>
          <cell r="C471">
            <v>8300</v>
          </cell>
          <cell r="D471">
            <v>2</v>
          </cell>
          <cell r="E471">
            <v>2</v>
          </cell>
          <cell r="F471">
            <v>1</v>
          </cell>
          <cell r="G471">
            <v>3000</v>
          </cell>
          <cell r="H471">
            <v>3300</v>
          </cell>
          <cell r="I471">
            <v>334</v>
          </cell>
          <cell r="K471" t="str">
            <v xml:space="preserve">Curso de capacitación para Personal del Sistema Penitenciario </v>
          </cell>
          <cell r="L471">
            <v>0</v>
          </cell>
          <cell r="M471">
            <v>0</v>
          </cell>
          <cell r="N471">
            <v>0</v>
          </cell>
          <cell r="O471">
            <v>0</v>
          </cell>
          <cell r="P471">
            <v>0</v>
          </cell>
          <cell r="Q471">
            <v>0</v>
          </cell>
          <cell r="R471">
            <v>0</v>
          </cell>
          <cell r="S471" t="str">
            <v>Servicio</v>
          </cell>
        </row>
        <row r="472">
          <cell r="A472">
            <v>100</v>
          </cell>
          <cell r="B472">
            <v>2017</v>
          </cell>
          <cell r="C472">
            <v>8300</v>
          </cell>
          <cell r="D472">
            <v>2</v>
          </cell>
          <cell r="E472">
            <v>2</v>
          </cell>
          <cell r="F472">
            <v>1</v>
          </cell>
          <cell r="G472">
            <v>3000</v>
          </cell>
          <cell r="H472">
            <v>3300</v>
          </cell>
          <cell r="I472">
            <v>334</v>
          </cell>
          <cell r="K472" t="str">
            <v>Formación Inicial (Custodia Penitenciaria)</v>
          </cell>
          <cell r="L472">
            <v>0</v>
          </cell>
          <cell r="M472">
            <v>0</v>
          </cell>
          <cell r="N472">
            <v>0</v>
          </cell>
          <cell r="O472">
            <v>0</v>
          </cell>
          <cell r="P472">
            <v>0</v>
          </cell>
          <cell r="Q472">
            <v>0</v>
          </cell>
          <cell r="R472">
            <v>0</v>
          </cell>
          <cell r="S472" t="str">
            <v>Servicio</v>
          </cell>
        </row>
        <row r="473">
          <cell r="A473">
            <v>101</v>
          </cell>
          <cell r="B473">
            <v>2017</v>
          </cell>
          <cell r="C473">
            <v>8300</v>
          </cell>
          <cell r="D473">
            <v>2</v>
          </cell>
          <cell r="E473">
            <v>2</v>
          </cell>
          <cell r="F473">
            <v>1</v>
          </cell>
          <cell r="G473">
            <v>3000</v>
          </cell>
          <cell r="H473">
            <v>3300</v>
          </cell>
          <cell r="I473">
            <v>334</v>
          </cell>
          <cell r="K473" t="str">
            <v>Formación Inicial (Técnico)</v>
          </cell>
          <cell r="L473">
            <v>0</v>
          </cell>
          <cell r="M473">
            <v>0</v>
          </cell>
          <cell r="N473">
            <v>0</v>
          </cell>
          <cell r="O473">
            <v>0</v>
          </cell>
          <cell r="P473">
            <v>0</v>
          </cell>
          <cell r="Q473">
            <v>0</v>
          </cell>
          <cell r="R473">
            <v>0</v>
          </cell>
          <cell r="S473" t="str">
            <v>Servicio</v>
          </cell>
        </row>
        <row r="474">
          <cell r="A474">
            <v>102</v>
          </cell>
          <cell r="B474">
            <v>2017</v>
          </cell>
          <cell r="C474">
            <v>8300</v>
          </cell>
          <cell r="D474">
            <v>2</v>
          </cell>
          <cell r="E474">
            <v>2</v>
          </cell>
          <cell r="F474">
            <v>1</v>
          </cell>
          <cell r="G474">
            <v>3000</v>
          </cell>
          <cell r="H474">
            <v>3300</v>
          </cell>
          <cell r="I474">
            <v>334</v>
          </cell>
          <cell r="K474" t="str">
            <v>Formación Inicial (Administrativo)</v>
          </cell>
          <cell r="L474">
            <v>0</v>
          </cell>
          <cell r="M474">
            <v>0</v>
          </cell>
          <cell r="N474">
            <v>0</v>
          </cell>
          <cell r="O474">
            <v>0</v>
          </cell>
          <cell r="P474">
            <v>0</v>
          </cell>
          <cell r="Q474">
            <v>0</v>
          </cell>
          <cell r="R474">
            <v>0</v>
          </cell>
          <cell r="S474" t="str">
            <v>Servicio</v>
          </cell>
        </row>
        <row r="475">
          <cell r="A475">
            <v>103</v>
          </cell>
          <cell r="B475">
            <v>2017</v>
          </cell>
          <cell r="C475">
            <v>8300</v>
          </cell>
          <cell r="D475">
            <v>2</v>
          </cell>
          <cell r="E475">
            <v>2</v>
          </cell>
          <cell r="F475">
            <v>1</v>
          </cell>
          <cell r="G475">
            <v>3000</v>
          </cell>
          <cell r="H475">
            <v>3300</v>
          </cell>
          <cell r="I475">
            <v>334</v>
          </cell>
          <cell r="K475" t="str">
            <v>Formación Inicial (Jurídico)</v>
          </cell>
          <cell r="L475">
            <v>0</v>
          </cell>
          <cell r="M475">
            <v>0</v>
          </cell>
          <cell r="N475">
            <v>0</v>
          </cell>
          <cell r="O475">
            <v>0</v>
          </cell>
          <cell r="P475">
            <v>0</v>
          </cell>
          <cell r="Q475">
            <v>0</v>
          </cell>
          <cell r="R475">
            <v>0</v>
          </cell>
          <cell r="S475" t="str">
            <v>Servicio</v>
          </cell>
        </row>
        <row r="476">
          <cell r="A476">
            <v>104</v>
          </cell>
          <cell r="B476">
            <v>2017</v>
          </cell>
          <cell r="C476">
            <v>8300</v>
          </cell>
          <cell r="D476">
            <v>2</v>
          </cell>
          <cell r="E476">
            <v>2</v>
          </cell>
          <cell r="F476">
            <v>1</v>
          </cell>
          <cell r="G476">
            <v>3000</v>
          </cell>
          <cell r="H476">
            <v>3300</v>
          </cell>
          <cell r="I476">
            <v>334</v>
          </cell>
          <cell r="K476" t="str">
            <v>Formación Continua (Custodia Penitenciaria)</v>
          </cell>
          <cell r="L476">
            <v>0</v>
          </cell>
          <cell r="M476">
            <v>0</v>
          </cell>
          <cell r="N476">
            <v>0</v>
          </cell>
          <cell r="O476">
            <v>0</v>
          </cell>
          <cell r="P476">
            <v>0</v>
          </cell>
          <cell r="Q476">
            <v>0</v>
          </cell>
          <cell r="R476">
            <v>0</v>
          </cell>
          <cell r="S476" t="str">
            <v>Servicio</v>
          </cell>
        </row>
        <row r="477">
          <cell r="A477">
            <v>105</v>
          </cell>
          <cell r="B477">
            <v>2017</v>
          </cell>
          <cell r="C477">
            <v>8300</v>
          </cell>
          <cell r="D477">
            <v>2</v>
          </cell>
          <cell r="E477">
            <v>2</v>
          </cell>
          <cell r="F477">
            <v>1</v>
          </cell>
          <cell r="G477">
            <v>3000</v>
          </cell>
          <cell r="H477">
            <v>3300</v>
          </cell>
          <cell r="I477">
            <v>334</v>
          </cell>
          <cell r="K477" t="str">
            <v>Formación Continua (Técnico)</v>
          </cell>
          <cell r="L477">
            <v>0</v>
          </cell>
          <cell r="M477">
            <v>0</v>
          </cell>
          <cell r="N477">
            <v>0</v>
          </cell>
          <cell r="O477">
            <v>0</v>
          </cell>
          <cell r="P477">
            <v>0</v>
          </cell>
          <cell r="Q477">
            <v>0</v>
          </cell>
          <cell r="R477">
            <v>0</v>
          </cell>
          <cell r="S477" t="str">
            <v>Servicio</v>
          </cell>
        </row>
        <row r="478">
          <cell r="A478">
            <v>106</v>
          </cell>
          <cell r="B478">
            <v>2017</v>
          </cell>
          <cell r="C478">
            <v>8300</v>
          </cell>
          <cell r="D478">
            <v>2</v>
          </cell>
          <cell r="E478">
            <v>2</v>
          </cell>
          <cell r="F478">
            <v>1</v>
          </cell>
          <cell r="G478">
            <v>3000</v>
          </cell>
          <cell r="H478">
            <v>3300</v>
          </cell>
          <cell r="I478">
            <v>334</v>
          </cell>
          <cell r="K478" t="str">
            <v>Formación Continua (Administrativo)</v>
          </cell>
          <cell r="L478">
            <v>0</v>
          </cell>
          <cell r="M478">
            <v>0</v>
          </cell>
          <cell r="N478">
            <v>0</v>
          </cell>
          <cell r="O478">
            <v>0</v>
          </cell>
          <cell r="P478">
            <v>0</v>
          </cell>
          <cell r="Q478">
            <v>0</v>
          </cell>
          <cell r="R478">
            <v>0</v>
          </cell>
          <cell r="S478" t="str">
            <v>Servicio</v>
          </cell>
        </row>
        <row r="479">
          <cell r="A479">
            <v>107</v>
          </cell>
          <cell r="B479">
            <v>2017</v>
          </cell>
          <cell r="C479">
            <v>8300</v>
          </cell>
          <cell r="D479">
            <v>2</v>
          </cell>
          <cell r="E479">
            <v>2</v>
          </cell>
          <cell r="F479">
            <v>1</v>
          </cell>
          <cell r="G479">
            <v>3000</v>
          </cell>
          <cell r="H479">
            <v>3300</v>
          </cell>
          <cell r="I479">
            <v>334</v>
          </cell>
          <cell r="K479" t="str">
            <v>Formación Continua  (Jurídico)</v>
          </cell>
          <cell r="L479">
            <v>0</v>
          </cell>
          <cell r="M479">
            <v>0</v>
          </cell>
          <cell r="N479">
            <v>0</v>
          </cell>
          <cell r="O479">
            <v>0</v>
          </cell>
          <cell r="P479">
            <v>0</v>
          </cell>
          <cell r="Q479">
            <v>0</v>
          </cell>
          <cell r="R479">
            <v>0</v>
          </cell>
          <cell r="S479" t="str">
            <v>Servicio</v>
          </cell>
        </row>
        <row r="480">
          <cell r="A480">
            <v>108</v>
          </cell>
          <cell r="B480">
            <v>2017</v>
          </cell>
          <cell r="C480">
            <v>8300</v>
          </cell>
          <cell r="D480">
            <v>2</v>
          </cell>
          <cell r="E480">
            <v>2</v>
          </cell>
          <cell r="F480">
            <v>1</v>
          </cell>
          <cell r="G480">
            <v>3000</v>
          </cell>
          <cell r="H480">
            <v>3300</v>
          </cell>
          <cell r="I480">
            <v>334</v>
          </cell>
          <cell r="K480" t="str">
            <v>Formación Inicial (otros perfiles)</v>
          </cell>
          <cell r="L480">
            <v>0</v>
          </cell>
          <cell r="M480">
            <v>0</v>
          </cell>
          <cell r="N480">
            <v>0</v>
          </cell>
          <cell r="O480">
            <v>0</v>
          </cell>
          <cell r="P480">
            <v>0</v>
          </cell>
          <cell r="Q480">
            <v>0</v>
          </cell>
          <cell r="R480">
            <v>0</v>
          </cell>
          <cell r="S480" t="str">
            <v>Servicio</v>
          </cell>
          <cell r="T480">
            <v>0</v>
          </cell>
        </row>
        <row r="481">
          <cell r="A481">
            <v>109</v>
          </cell>
          <cell r="B481">
            <v>2017</v>
          </cell>
          <cell r="C481">
            <v>8300</v>
          </cell>
          <cell r="D481">
            <v>2</v>
          </cell>
          <cell r="E481">
            <v>2</v>
          </cell>
          <cell r="F481">
            <v>1</v>
          </cell>
          <cell r="G481">
            <v>3000</v>
          </cell>
          <cell r="H481">
            <v>3300</v>
          </cell>
          <cell r="I481">
            <v>334</v>
          </cell>
          <cell r="K481" t="str">
            <v>Formación continua (otros perfiles)</v>
          </cell>
          <cell r="L481">
            <v>0</v>
          </cell>
          <cell r="M481">
            <v>0</v>
          </cell>
          <cell r="N481">
            <v>0</v>
          </cell>
          <cell r="O481">
            <v>0</v>
          </cell>
          <cell r="P481">
            <v>0</v>
          </cell>
          <cell r="Q481">
            <v>0</v>
          </cell>
          <cell r="R481">
            <v>0</v>
          </cell>
          <cell r="S481" t="str">
            <v>Servicio</v>
          </cell>
          <cell r="T481">
            <v>0</v>
          </cell>
        </row>
        <row r="482">
          <cell r="A482">
            <v>110</v>
          </cell>
          <cell r="B482">
            <v>2017</v>
          </cell>
          <cell r="C482">
            <v>8300</v>
          </cell>
          <cell r="D482">
            <v>2</v>
          </cell>
          <cell r="E482">
            <v>2</v>
          </cell>
          <cell r="F482">
            <v>1</v>
          </cell>
          <cell r="G482">
            <v>3000</v>
          </cell>
          <cell r="H482">
            <v>3300</v>
          </cell>
          <cell r="I482">
            <v>334</v>
          </cell>
          <cell r="K482" t="str">
            <v>Nivelación Académica</v>
          </cell>
          <cell r="L482">
            <v>0</v>
          </cell>
          <cell r="M482">
            <v>0</v>
          </cell>
          <cell r="N482">
            <v>0</v>
          </cell>
          <cell r="O482">
            <v>0</v>
          </cell>
          <cell r="P482">
            <v>0</v>
          </cell>
          <cell r="Q482">
            <v>0</v>
          </cell>
          <cell r="R482">
            <v>0</v>
          </cell>
          <cell r="S482" t="str">
            <v>Servicio</v>
          </cell>
          <cell r="T482">
            <v>0</v>
          </cell>
        </row>
        <row r="483">
          <cell r="A483">
            <v>111</v>
          </cell>
          <cell r="B483">
            <v>2017</v>
          </cell>
          <cell r="C483">
            <v>8300</v>
          </cell>
          <cell r="D483">
            <v>2</v>
          </cell>
          <cell r="E483">
            <v>2</v>
          </cell>
          <cell r="F483">
            <v>1</v>
          </cell>
          <cell r="G483">
            <v>3000</v>
          </cell>
          <cell r="H483">
            <v>3300</v>
          </cell>
          <cell r="I483">
            <v>334</v>
          </cell>
          <cell r="K483" t="str">
            <v>Curso de capacitación en materia de prevención del delito</v>
          </cell>
          <cell r="L483">
            <v>0</v>
          </cell>
          <cell r="M483">
            <v>0</v>
          </cell>
          <cell r="N483">
            <v>0</v>
          </cell>
          <cell r="O483">
            <v>0</v>
          </cell>
          <cell r="P483">
            <v>0</v>
          </cell>
          <cell r="Q483">
            <v>0</v>
          </cell>
          <cell r="R483">
            <v>0</v>
          </cell>
          <cell r="S483" t="str">
            <v>Servicio</v>
          </cell>
          <cell r="T483">
            <v>0</v>
          </cell>
        </row>
        <row r="484">
          <cell r="A484">
            <v>112</v>
          </cell>
          <cell r="B484">
            <v>2017</v>
          </cell>
          <cell r="C484">
            <v>8300</v>
          </cell>
          <cell r="D484">
            <v>2</v>
          </cell>
          <cell r="E484">
            <v>2</v>
          </cell>
          <cell r="F484">
            <v>1</v>
          </cell>
          <cell r="G484">
            <v>3000</v>
          </cell>
          <cell r="H484">
            <v>3300</v>
          </cell>
          <cell r="I484">
            <v>334</v>
          </cell>
          <cell r="K484" t="str">
            <v>Formación Continua</v>
          </cell>
          <cell r="L484">
            <v>0</v>
          </cell>
          <cell r="M484">
            <v>0</v>
          </cell>
          <cell r="N484">
            <v>0</v>
          </cell>
          <cell r="O484">
            <v>0</v>
          </cell>
          <cell r="P484">
            <v>0</v>
          </cell>
          <cell r="Q484">
            <v>0</v>
          </cell>
          <cell r="R484">
            <v>0</v>
          </cell>
          <cell r="S484" t="str">
            <v>Servicio</v>
          </cell>
          <cell r="T484">
            <v>0</v>
          </cell>
        </row>
        <row r="485">
          <cell r="A485">
            <v>113</v>
          </cell>
          <cell r="B485">
            <v>2017</v>
          </cell>
          <cell r="C485">
            <v>8300</v>
          </cell>
          <cell r="D485">
            <v>2</v>
          </cell>
          <cell r="E485">
            <v>2</v>
          </cell>
          <cell r="F485">
            <v>1</v>
          </cell>
          <cell r="G485">
            <v>3000</v>
          </cell>
          <cell r="H485">
            <v>3300</v>
          </cell>
          <cell r="I485">
            <v>334</v>
          </cell>
          <cell r="K485" t="str">
            <v>Curso de capacitación a servidores públicos en temas  de acceso a la justicia para mujeres</v>
          </cell>
          <cell r="L485">
            <v>400000</v>
          </cell>
          <cell r="M485">
            <v>0</v>
          </cell>
          <cell r="N485">
            <v>400000</v>
          </cell>
          <cell r="O485">
            <v>0</v>
          </cell>
          <cell r="P485">
            <v>0</v>
          </cell>
          <cell r="Q485">
            <v>0</v>
          </cell>
          <cell r="R485">
            <v>400000</v>
          </cell>
          <cell r="S485" t="str">
            <v>Servicio</v>
          </cell>
          <cell r="T485">
            <v>0</v>
          </cell>
        </row>
        <row r="486">
          <cell r="A486">
            <v>114</v>
          </cell>
          <cell r="B486">
            <v>2017</v>
          </cell>
          <cell r="C486">
            <v>8300</v>
          </cell>
          <cell r="D486">
            <v>2</v>
          </cell>
          <cell r="E486">
            <v>2</v>
          </cell>
          <cell r="F486">
            <v>1</v>
          </cell>
          <cell r="G486">
            <v>3000</v>
          </cell>
          <cell r="H486">
            <v>3300</v>
          </cell>
          <cell r="I486">
            <v>334</v>
          </cell>
          <cell r="K486" t="str">
            <v xml:space="preserve">Formación Continua </v>
          </cell>
          <cell r="L486">
            <v>400000</v>
          </cell>
          <cell r="M486">
            <v>0</v>
          </cell>
          <cell r="N486">
            <v>400000</v>
          </cell>
          <cell r="O486">
            <v>0</v>
          </cell>
          <cell r="P486">
            <v>0</v>
          </cell>
          <cell r="Q486">
            <v>0</v>
          </cell>
          <cell r="R486">
            <v>400000</v>
          </cell>
          <cell r="S486" t="str">
            <v>Servicio</v>
          </cell>
          <cell r="T486">
            <v>20</v>
          </cell>
        </row>
        <row r="487">
          <cell r="A487">
            <v>115</v>
          </cell>
          <cell r="B487">
            <v>2017</v>
          </cell>
          <cell r="C487">
            <v>8300</v>
          </cell>
          <cell r="D487">
            <v>2</v>
          </cell>
          <cell r="E487">
            <v>2</v>
          </cell>
          <cell r="F487">
            <v>1</v>
          </cell>
          <cell r="G487">
            <v>3000</v>
          </cell>
          <cell r="H487">
            <v>3300</v>
          </cell>
          <cell r="I487">
            <v>334</v>
          </cell>
          <cell r="K487" t="str">
            <v>Curso de capacitación al personal en temas de control de confianza</v>
          </cell>
          <cell r="L487">
            <v>0</v>
          </cell>
          <cell r="M487">
            <v>0</v>
          </cell>
          <cell r="N487">
            <v>0</v>
          </cell>
          <cell r="O487">
            <v>0</v>
          </cell>
          <cell r="P487">
            <v>0</v>
          </cell>
          <cell r="Q487">
            <v>0</v>
          </cell>
          <cell r="R487">
            <v>0</v>
          </cell>
          <cell r="S487" t="str">
            <v>Servicio</v>
          </cell>
          <cell r="T487">
            <v>0</v>
          </cell>
        </row>
        <row r="488">
          <cell r="A488">
            <v>116</v>
          </cell>
          <cell r="B488">
            <v>2017</v>
          </cell>
          <cell r="C488">
            <v>8300</v>
          </cell>
          <cell r="D488">
            <v>2</v>
          </cell>
          <cell r="E488">
            <v>2</v>
          </cell>
          <cell r="F488">
            <v>1</v>
          </cell>
          <cell r="G488">
            <v>3000</v>
          </cell>
          <cell r="H488">
            <v>3300</v>
          </cell>
          <cell r="I488">
            <v>334</v>
          </cell>
          <cell r="K488" t="str">
            <v>Formación Continua</v>
          </cell>
          <cell r="L488">
            <v>0</v>
          </cell>
          <cell r="M488">
            <v>0</v>
          </cell>
          <cell r="N488">
            <v>0</v>
          </cell>
          <cell r="O488">
            <v>0</v>
          </cell>
          <cell r="P488">
            <v>0</v>
          </cell>
          <cell r="Q488">
            <v>0</v>
          </cell>
          <cell r="R488">
            <v>0</v>
          </cell>
          <cell r="S488" t="str">
            <v>Servicio</v>
          </cell>
          <cell r="T488">
            <v>0</v>
          </cell>
        </row>
        <row r="489">
          <cell r="A489">
            <v>117</v>
          </cell>
          <cell r="B489">
            <v>2017</v>
          </cell>
          <cell r="C489">
            <v>8300</v>
          </cell>
          <cell r="D489">
            <v>2</v>
          </cell>
          <cell r="E489">
            <v>2</v>
          </cell>
          <cell r="F489">
            <v>1</v>
          </cell>
          <cell r="G489">
            <v>3000</v>
          </cell>
          <cell r="H489">
            <v>3300</v>
          </cell>
          <cell r="I489">
            <v>334</v>
          </cell>
          <cell r="K489" t="str">
            <v xml:space="preserve">Curso de capacitación en temas de Justicia para Adolescentes </v>
          </cell>
          <cell r="L489">
            <v>0</v>
          </cell>
          <cell r="M489">
            <v>0</v>
          </cell>
          <cell r="N489">
            <v>0</v>
          </cell>
          <cell r="O489">
            <v>0</v>
          </cell>
          <cell r="P489">
            <v>0</v>
          </cell>
          <cell r="Q489">
            <v>0</v>
          </cell>
          <cell r="R489">
            <v>0</v>
          </cell>
          <cell r="S489" t="str">
            <v>Servicio</v>
          </cell>
          <cell r="T489">
            <v>0</v>
          </cell>
        </row>
        <row r="490">
          <cell r="A490">
            <v>118</v>
          </cell>
          <cell r="B490">
            <v>2017</v>
          </cell>
          <cell r="C490">
            <v>8300</v>
          </cell>
          <cell r="D490">
            <v>2</v>
          </cell>
          <cell r="E490">
            <v>2</v>
          </cell>
          <cell r="F490">
            <v>1</v>
          </cell>
          <cell r="G490">
            <v>3000</v>
          </cell>
          <cell r="H490">
            <v>3300</v>
          </cell>
          <cell r="I490">
            <v>334</v>
          </cell>
          <cell r="K490" t="str">
            <v>Formación Inicial (Guía Técnico)</v>
          </cell>
          <cell r="L490">
            <v>0</v>
          </cell>
          <cell r="M490">
            <v>0</v>
          </cell>
          <cell r="N490">
            <v>0</v>
          </cell>
          <cell r="O490">
            <v>0</v>
          </cell>
          <cell r="P490">
            <v>0</v>
          </cell>
          <cell r="Q490">
            <v>0</v>
          </cell>
          <cell r="R490">
            <v>0</v>
          </cell>
          <cell r="S490" t="str">
            <v>Servicio</v>
          </cell>
          <cell r="T490">
            <v>0</v>
          </cell>
        </row>
        <row r="491">
          <cell r="A491">
            <v>119</v>
          </cell>
          <cell r="B491">
            <v>2017</v>
          </cell>
          <cell r="C491">
            <v>8300</v>
          </cell>
          <cell r="D491">
            <v>2</v>
          </cell>
          <cell r="E491">
            <v>2</v>
          </cell>
          <cell r="F491">
            <v>1</v>
          </cell>
          <cell r="G491">
            <v>3000</v>
          </cell>
          <cell r="H491">
            <v>3300</v>
          </cell>
          <cell r="I491">
            <v>334</v>
          </cell>
          <cell r="K491" t="str">
            <v>Formación Continua (Guía Técnico)</v>
          </cell>
          <cell r="L491">
            <v>0</v>
          </cell>
          <cell r="M491">
            <v>0</v>
          </cell>
          <cell r="N491">
            <v>0</v>
          </cell>
          <cell r="O491">
            <v>0</v>
          </cell>
          <cell r="P491">
            <v>0</v>
          </cell>
          <cell r="Q491">
            <v>0</v>
          </cell>
          <cell r="R491">
            <v>0</v>
          </cell>
          <cell r="S491" t="str">
            <v>Servicio</v>
          </cell>
        </row>
        <row r="492">
          <cell r="A492">
            <v>120</v>
          </cell>
          <cell r="B492">
            <v>2017</v>
          </cell>
          <cell r="C492">
            <v>8300</v>
          </cell>
          <cell r="D492">
            <v>2</v>
          </cell>
          <cell r="E492">
            <v>2</v>
          </cell>
          <cell r="F492">
            <v>1</v>
          </cell>
          <cell r="G492">
            <v>3000</v>
          </cell>
          <cell r="H492">
            <v>3300</v>
          </cell>
          <cell r="I492">
            <v>334</v>
          </cell>
          <cell r="K492" t="str">
            <v>Formación continua (otros perfiles)</v>
          </cell>
          <cell r="L492">
            <v>0</v>
          </cell>
          <cell r="M492">
            <v>0</v>
          </cell>
          <cell r="N492">
            <v>0</v>
          </cell>
          <cell r="O492">
            <v>0</v>
          </cell>
          <cell r="P492">
            <v>0</v>
          </cell>
          <cell r="Q492">
            <v>0</v>
          </cell>
          <cell r="R492">
            <v>0</v>
          </cell>
          <cell r="S492" t="str">
            <v>Servicio</v>
          </cell>
          <cell r="T492">
            <v>0</v>
          </cell>
        </row>
        <row r="493">
          <cell r="A493">
            <v>121</v>
          </cell>
          <cell r="B493">
            <v>2017</v>
          </cell>
          <cell r="C493">
            <v>8300</v>
          </cell>
          <cell r="D493">
            <v>2</v>
          </cell>
          <cell r="E493">
            <v>2</v>
          </cell>
          <cell r="F493">
            <v>1</v>
          </cell>
          <cell r="G493">
            <v>3000</v>
          </cell>
          <cell r="H493">
            <v>3300</v>
          </cell>
          <cell r="I493">
            <v>334</v>
          </cell>
          <cell r="K493" t="str">
            <v>Formación continua (custodios)</v>
          </cell>
          <cell r="L493">
            <v>0</v>
          </cell>
          <cell r="M493">
            <v>0</v>
          </cell>
          <cell r="N493">
            <v>0</v>
          </cell>
          <cell r="O493">
            <v>0</v>
          </cell>
          <cell r="P493">
            <v>0</v>
          </cell>
          <cell r="Q493">
            <v>0</v>
          </cell>
          <cell r="R493">
            <v>0</v>
          </cell>
          <cell r="S493" t="str">
            <v>Servicio</v>
          </cell>
        </row>
        <row r="494">
          <cell r="A494">
            <v>122</v>
          </cell>
          <cell r="B494">
            <v>2017</v>
          </cell>
          <cell r="C494">
            <v>8300</v>
          </cell>
          <cell r="D494">
            <v>2</v>
          </cell>
          <cell r="E494">
            <v>2</v>
          </cell>
          <cell r="F494">
            <v>1</v>
          </cell>
          <cell r="G494">
            <v>3000</v>
          </cell>
          <cell r="H494">
            <v>3300</v>
          </cell>
          <cell r="I494">
            <v>334</v>
          </cell>
          <cell r="K494" t="str">
            <v>Formación continua (juridicos)</v>
          </cell>
          <cell r="L494">
            <v>0</v>
          </cell>
          <cell r="M494">
            <v>0</v>
          </cell>
          <cell r="N494">
            <v>0</v>
          </cell>
          <cell r="O494">
            <v>0</v>
          </cell>
          <cell r="P494">
            <v>0</v>
          </cell>
          <cell r="Q494">
            <v>0</v>
          </cell>
          <cell r="R494">
            <v>0</v>
          </cell>
          <cell r="S494" t="str">
            <v>Servicio</v>
          </cell>
        </row>
        <row r="495">
          <cell r="A495">
            <v>123</v>
          </cell>
          <cell r="B495">
            <v>2017</v>
          </cell>
          <cell r="C495">
            <v>8300</v>
          </cell>
          <cell r="D495">
            <v>2</v>
          </cell>
          <cell r="E495">
            <v>2</v>
          </cell>
          <cell r="F495">
            <v>1</v>
          </cell>
          <cell r="G495">
            <v>3000</v>
          </cell>
          <cell r="H495">
            <v>3300</v>
          </cell>
          <cell r="I495">
            <v>334</v>
          </cell>
          <cell r="K495" t="str">
            <v xml:space="preserve">Curso de capacitación exclusivamente para personal que labora en el área de la Red Nacional de  Radiocomunicación </v>
          </cell>
          <cell r="L495">
            <v>0</v>
          </cell>
          <cell r="M495">
            <v>0</v>
          </cell>
          <cell r="N495">
            <v>0</v>
          </cell>
          <cell r="O495">
            <v>0</v>
          </cell>
          <cell r="P495">
            <v>0</v>
          </cell>
          <cell r="Q495">
            <v>0</v>
          </cell>
          <cell r="R495">
            <v>0</v>
          </cell>
          <cell r="S495" t="str">
            <v>Servicio</v>
          </cell>
          <cell r="T495">
            <v>0</v>
          </cell>
        </row>
        <row r="496">
          <cell r="A496">
            <v>124</v>
          </cell>
          <cell r="B496">
            <v>2017</v>
          </cell>
          <cell r="C496">
            <v>8300</v>
          </cell>
          <cell r="D496">
            <v>2</v>
          </cell>
          <cell r="E496">
            <v>2</v>
          </cell>
          <cell r="F496">
            <v>1</v>
          </cell>
          <cell r="G496">
            <v>3000</v>
          </cell>
          <cell r="H496">
            <v>3300</v>
          </cell>
          <cell r="I496">
            <v>334</v>
          </cell>
          <cell r="K496" t="str">
            <v>Formación Continua</v>
          </cell>
          <cell r="L496">
            <v>0</v>
          </cell>
          <cell r="M496">
            <v>0</v>
          </cell>
          <cell r="N496">
            <v>0</v>
          </cell>
          <cell r="O496">
            <v>0</v>
          </cell>
          <cell r="P496">
            <v>0</v>
          </cell>
          <cell r="Q496">
            <v>0</v>
          </cell>
          <cell r="R496">
            <v>0</v>
          </cell>
          <cell r="S496" t="str">
            <v>Servicio</v>
          </cell>
          <cell r="T496">
            <v>0</v>
          </cell>
        </row>
        <row r="497">
          <cell r="A497">
            <v>125</v>
          </cell>
          <cell r="B497">
            <v>2017</v>
          </cell>
          <cell r="C497">
            <v>8300</v>
          </cell>
          <cell r="D497">
            <v>2</v>
          </cell>
          <cell r="E497">
            <v>2</v>
          </cell>
          <cell r="F497">
            <v>1</v>
          </cell>
          <cell r="G497">
            <v>3000</v>
          </cell>
          <cell r="H497">
            <v>3300</v>
          </cell>
          <cell r="I497">
            <v>334</v>
          </cell>
          <cell r="K497" t="str">
            <v>Curso de capacitación exclusivamente para proyectos relacionados con el Sistema de Videovigilancia</v>
          </cell>
          <cell r="L497">
            <v>0</v>
          </cell>
          <cell r="M497">
            <v>0</v>
          </cell>
          <cell r="N497">
            <v>0</v>
          </cell>
          <cell r="O497">
            <v>0</v>
          </cell>
          <cell r="P497">
            <v>0</v>
          </cell>
          <cell r="Q497">
            <v>0</v>
          </cell>
          <cell r="R497">
            <v>0</v>
          </cell>
          <cell r="S497" t="str">
            <v>Servicio</v>
          </cell>
          <cell r="T497">
            <v>0</v>
          </cell>
        </row>
        <row r="498">
          <cell r="A498">
            <v>126</v>
          </cell>
          <cell r="B498">
            <v>2017</v>
          </cell>
          <cell r="C498">
            <v>8300</v>
          </cell>
          <cell r="D498">
            <v>2</v>
          </cell>
          <cell r="E498">
            <v>2</v>
          </cell>
          <cell r="F498">
            <v>1</v>
          </cell>
          <cell r="G498">
            <v>3000</v>
          </cell>
          <cell r="H498">
            <v>3300</v>
          </cell>
          <cell r="I498">
            <v>334</v>
          </cell>
          <cell r="K498" t="str">
            <v>Formación Continua</v>
          </cell>
          <cell r="L498">
            <v>0</v>
          </cell>
          <cell r="M498">
            <v>0</v>
          </cell>
          <cell r="N498">
            <v>0</v>
          </cell>
          <cell r="O498">
            <v>0</v>
          </cell>
          <cell r="P498">
            <v>0</v>
          </cell>
          <cell r="Q498">
            <v>0</v>
          </cell>
          <cell r="R498">
            <v>0</v>
          </cell>
          <cell r="S498" t="str">
            <v>Servicio</v>
          </cell>
          <cell r="T498">
            <v>0</v>
          </cell>
        </row>
        <row r="499">
          <cell r="A499">
            <v>127</v>
          </cell>
          <cell r="B499">
            <v>2017</v>
          </cell>
          <cell r="C499">
            <v>8300</v>
          </cell>
          <cell r="D499">
            <v>2</v>
          </cell>
          <cell r="E499">
            <v>2</v>
          </cell>
          <cell r="F499">
            <v>1</v>
          </cell>
          <cell r="G499">
            <v>3000</v>
          </cell>
          <cell r="H499">
            <v>3300</v>
          </cell>
          <cell r="I499">
            <v>334</v>
          </cell>
          <cell r="K499" t="str">
            <v>Curso de capacitación para personal de las áreas de análisis, captura e investigación del Sistema Nacional de Información</v>
          </cell>
          <cell r="L499">
            <v>0</v>
          </cell>
          <cell r="M499">
            <v>0</v>
          </cell>
          <cell r="N499">
            <v>0</v>
          </cell>
          <cell r="O499">
            <v>0</v>
          </cell>
          <cell r="P499">
            <v>0</v>
          </cell>
          <cell r="Q499">
            <v>0</v>
          </cell>
          <cell r="R499">
            <v>0</v>
          </cell>
          <cell r="S499" t="str">
            <v>Servicio</v>
          </cell>
          <cell r="T499">
            <v>0</v>
          </cell>
        </row>
        <row r="500">
          <cell r="A500">
            <v>128</v>
          </cell>
          <cell r="B500">
            <v>2017</v>
          </cell>
          <cell r="C500">
            <v>8300</v>
          </cell>
          <cell r="D500">
            <v>2</v>
          </cell>
          <cell r="E500">
            <v>2</v>
          </cell>
          <cell r="F500">
            <v>1</v>
          </cell>
          <cell r="G500">
            <v>3000</v>
          </cell>
          <cell r="H500">
            <v>3300</v>
          </cell>
          <cell r="I500">
            <v>334</v>
          </cell>
          <cell r="K500" t="str">
            <v>Formación Continua</v>
          </cell>
          <cell r="L500">
            <v>0</v>
          </cell>
          <cell r="M500">
            <v>0</v>
          </cell>
          <cell r="N500">
            <v>0</v>
          </cell>
          <cell r="O500">
            <v>0</v>
          </cell>
          <cell r="P500">
            <v>0</v>
          </cell>
          <cell r="Q500">
            <v>0</v>
          </cell>
          <cell r="R500">
            <v>0</v>
          </cell>
          <cell r="S500" t="str">
            <v>Servicio</v>
          </cell>
          <cell r="T500">
            <v>0</v>
          </cell>
        </row>
        <row r="501">
          <cell r="A501">
            <v>129</v>
          </cell>
          <cell r="B501">
            <v>2017</v>
          </cell>
          <cell r="C501">
            <v>8300</v>
          </cell>
          <cell r="D501">
            <v>2</v>
          </cell>
          <cell r="E501">
            <v>2</v>
          </cell>
          <cell r="F501">
            <v>1</v>
          </cell>
          <cell r="G501">
            <v>3000</v>
          </cell>
          <cell r="H501">
            <v>3300</v>
          </cell>
          <cell r="I501">
            <v>334</v>
          </cell>
          <cell r="K501" t="str">
            <v>Curso de capacitación en materia de Registro Público Vehicular</v>
          </cell>
          <cell r="L501">
            <v>0</v>
          </cell>
          <cell r="M501">
            <v>0</v>
          </cell>
          <cell r="N501">
            <v>0</v>
          </cell>
          <cell r="O501">
            <v>0</v>
          </cell>
          <cell r="P501">
            <v>0</v>
          </cell>
          <cell r="Q501">
            <v>0</v>
          </cell>
          <cell r="R501">
            <v>0</v>
          </cell>
          <cell r="S501" t="str">
            <v>Servicio</v>
          </cell>
          <cell r="T501">
            <v>0</v>
          </cell>
        </row>
        <row r="502">
          <cell r="A502">
            <v>130</v>
          </cell>
          <cell r="B502">
            <v>2017</v>
          </cell>
          <cell r="C502">
            <v>8300</v>
          </cell>
          <cell r="D502">
            <v>2</v>
          </cell>
          <cell r="E502">
            <v>2</v>
          </cell>
          <cell r="F502">
            <v>1</v>
          </cell>
          <cell r="G502">
            <v>3000</v>
          </cell>
          <cell r="H502">
            <v>3300</v>
          </cell>
          <cell r="I502">
            <v>334</v>
          </cell>
          <cell r="K502" t="str">
            <v>Formación Continua</v>
          </cell>
          <cell r="L502">
            <v>0</v>
          </cell>
          <cell r="M502">
            <v>0</v>
          </cell>
          <cell r="N502">
            <v>0</v>
          </cell>
          <cell r="O502">
            <v>0</v>
          </cell>
          <cell r="P502">
            <v>0</v>
          </cell>
          <cell r="Q502">
            <v>0</v>
          </cell>
          <cell r="R502">
            <v>0</v>
          </cell>
          <cell r="S502" t="str">
            <v>Servicio</v>
          </cell>
          <cell r="T502">
            <v>0</v>
          </cell>
        </row>
        <row r="503">
          <cell r="A503">
            <v>131</v>
          </cell>
          <cell r="B503">
            <v>2017</v>
          </cell>
          <cell r="C503">
            <v>8300</v>
          </cell>
          <cell r="D503">
            <v>2</v>
          </cell>
          <cell r="E503">
            <v>2</v>
          </cell>
          <cell r="F503">
            <v>1</v>
          </cell>
          <cell r="G503">
            <v>3000</v>
          </cell>
          <cell r="H503">
            <v>3300</v>
          </cell>
          <cell r="I503">
            <v>334</v>
          </cell>
          <cell r="K503" t="str">
            <v xml:space="preserve">Curso de capacitación para operadores telefónicos y supervisores del Sistema Nacional de Atención de Llamadas de Emergencia y Denuncias Ciudadanas. </v>
          </cell>
          <cell r="L503">
            <v>0</v>
          </cell>
          <cell r="M503">
            <v>0</v>
          </cell>
          <cell r="N503">
            <v>0</v>
          </cell>
          <cell r="O503">
            <v>0</v>
          </cell>
          <cell r="P503">
            <v>0</v>
          </cell>
          <cell r="Q503">
            <v>0</v>
          </cell>
          <cell r="R503">
            <v>0</v>
          </cell>
          <cell r="S503" t="str">
            <v>Servicio</v>
          </cell>
          <cell r="T503">
            <v>0</v>
          </cell>
        </row>
        <row r="504">
          <cell r="A504">
            <v>132</v>
          </cell>
          <cell r="B504">
            <v>2017</v>
          </cell>
          <cell r="C504">
            <v>8300</v>
          </cell>
          <cell r="D504">
            <v>2</v>
          </cell>
          <cell r="E504">
            <v>2</v>
          </cell>
          <cell r="F504">
            <v>1</v>
          </cell>
          <cell r="G504">
            <v>3000</v>
          </cell>
          <cell r="H504">
            <v>3300</v>
          </cell>
          <cell r="I504">
            <v>334</v>
          </cell>
          <cell r="K504" t="str">
            <v>Formación Continua</v>
          </cell>
          <cell r="L504">
            <v>0</v>
          </cell>
          <cell r="M504">
            <v>0</v>
          </cell>
          <cell r="N504">
            <v>0</v>
          </cell>
          <cell r="O504">
            <v>0</v>
          </cell>
          <cell r="P504">
            <v>0</v>
          </cell>
          <cell r="Q504">
            <v>0</v>
          </cell>
          <cell r="R504">
            <v>0</v>
          </cell>
          <cell r="S504" t="str">
            <v>Servicio</v>
          </cell>
          <cell r="T504">
            <v>0</v>
          </cell>
        </row>
        <row r="505">
          <cell r="A505">
            <v>133</v>
          </cell>
          <cell r="B505">
            <v>2017</v>
          </cell>
          <cell r="C505">
            <v>8300</v>
          </cell>
          <cell r="D505">
            <v>2</v>
          </cell>
          <cell r="E505">
            <v>2</v>
          </cell>
          <cell r="F505">
            <v>1</v>
          </cell>
          <cell r="G505">
            <v>3000</v>
          </cell>
          <cell r="H505">
            <v>3300</v>
          </cell>
          <cell r="I505">
            <v>334</v>
          </cell>
          <cell r="K505" t="str">
            <v>Curso de capacitación para otros operadores de las instituciones de seguridad pública</v>
          </cell>
          <cell r="L505">
            <v>0</v>
          </cell>
          <cell r="M505">
            <v>0</v>
          </cell>
          <cell r="N505">
            <v>0</v>
          </cell>
          <cell r="O505">
            <v>0</v>
          </cell>
          <cell r="P505">
            <v>0</v>
          </cell>
          <cell r="Q505">
            <v>0</v>
          </cell>
          <cell r="R505">
            <v>0</v>
          </cell>
          <cell r="S505" t="str">
            <v>Servicio</v>
          </cell>
          <cell r="T505">
            <v>0</v>
          </cell>
        </row>
        <row r="506">
          <cell r="A506">
            <v>134</v>
          </cell>
          <cell r="B506">
            <v>2017</v>
          </cell>
          <cell r="C506">
            <v>8300</v>
          </cell>
          <cell r="D506">
            <v>2</v>
          </cell>
          <cell r="E506">
            <v>2</v>
          </cell>
          <cell r="F506">
            <v>1</v>
          </cell>
          <cell r="G506">
            <v>3000</v>
          </cell>
          <cell r="H506">
            <v>3300</v>
          </cell>
          <cell r="I506">
            <v>334</v>
          </cell>
          <cell r="K506" t="str">
            <v>Formación Inicial</v>
          </cell>
          <cell r="L506">
            <v>0</v>
          </cell>
          <cell r="M506">
            <v>0</v>
          </cell>
          <cell r="N506">
            <v>0</v>
          </cell>
          <cell r="O506">
            <v>0</v>
          </cell>
          <cell r="P506">
            <v>0</v>
          </cell>
          <cell r="Q506">
            <v>0</v>
          </cell>
          <cell r="R506">
            <v>0</v>
          </cell>
          <cell r="S506" t="str">
            <v>Servicio</v>
          </cell>
          <cell r="T506">
            <v>0</v>
          </cell>
        </row>
        <row r="507">
          <cell r="A507">
            <v>135</v>
          </cell>
          <cell r="B507">
            <v>2017</v>
          </cell>
          <cell r="C507">
            <v>8300</v>
          </cell>
          <cell r="D507">
            <v>2</v>
          </cell>
          <cell r="E507">
            <v>2</v>
          </cell>
          <cell r="F507">
            <v>1</v>
          </cell>
          <cell r="G507">
            <v>3000</v>
          </cell>
          <cell r="H507">
            <v>3300</v>
          </cell>
          <cell r="I507">
            <v>334</v>
          </cell>
          <cell r="K507" t="str">
            <v>Formación Continua</v>
          </cell>
          <cell r="L507">
            <v>0</v>
          </cell>
          <cell r="M507">
            <v>0</v>
          </cell>
          <cell r="N507">
            <v>0</v>
          </cell>
          <cell r="O507">
            <v>0</v>
          </cell>
          <cell r="P507">
            <v>0</v>
          </cell>
          <cell r="Q507">
            <v>0</v>
          </cell>
          <cell r="R507">
            <v>0</v>
          </cell>
          <cell r="S507" t="str">
            <v>Servicio</v>
          </cell>
          <cell r="T507">
            <v>0</v>
          </cell>
        </row>
        <row r="508">
          <cell r="A508">
            <v>136</v>
          </cell>
          <cell r="B508">
            <v>2017</v>
          </cell>
          <cell r="C508">
            <v>8300</v>
          </cell>
          <cell r="D508">
            <v>2</v>
          </cell>
          <cell r="E508">
            <v>2</v>
          </cell>
          <cell r="F508">
            <v>1</v>
          </cell>
          <cell r="G508">
            <v>3000</v>
          </cell>
          <cell r="H508">
            <v>3300</v>
          </cell>
          <cell r="I508">
            <v>334</v>
          </cell>
          <cell r="K508" t="str">
            <v>Formación de mandos (Policía procesal)</v>
          </cell>
          <cell r="L508">
            <v>0</v>
          </cell>
          <cell r="M508">
            <v>0</v>
          </cell>
          <cell r="N508">
            <v>0</v>
          </cell>
          <cell r="O508">
            <v>0</v>
          </cell>
          <cell r="P508">
            <v>0</v>
          </cell>
          <cell r="Q508">
            <v>0</v>
          </cell>
          <cell r="R508">
            <v>0</v>
          </cell>
          <cell r="S508" t="str">
            <v>Servicio</v>
          </cell>
          <cell r="T508">
            <v>0</v>
          </cell>
        </row>
        <row r="509">
          <cell r="A509">
            <v>137</v>
          </cell>
          <cell r="B509">
            <v>2017</v>
          </cell>
          <cell r="C509">
            <v>8300</v>
          </cell>
          <cell r="D509">
            <v>2</v>
          </cell>
          <cell r="E509">
            <v>2</v>
          </cell>
          <cell r="F509">
            <v>1</v>
          </cell>
          <cell r="G509">
            <v>3000</v>
          </cell>
          <cell r="H509">
            <v>3300</v>
          </cell>
          <cell r="I509">
            <v>334</v>
          </cell>
          <cell r="K509" t="str">
            <v>Formador de Formadores (Policía procesal)</v>
          </cell>
          <cell r="L509">
            <v>0</v>
          </cell>
          <cell r="M509">
            <v>0</v>
          </cell>
          <cell r="N509">
            <v>0</v>
          </cell>
          <cell r="O509">
            <v>0</v>
          </cell>
          <cell r="P509">
            <v>0</v>
          </cell>
          <cell r="Q509">
            <v>0</v>
          </cell>
          <cell r="R509">
            <v>0</v>
          </cell>
          <cell r="S509" t="str">
            <v>Servicio</v>
          </cell>
          <cell r="T509">
            <v>0</v>
          </cell>
        </row>
        <row r="510">
          <cell r="A510">
            <v>138</v>
          </cell>
          <cell r="B510">
            <v>2017</v>
          </cell>
          <cell r="C510">
            <v>8300</v>
          </cell>
          <cell r="D510">
            <v>2</v>
          </cell>
          <cell r="E510">
            <v>2</v>
          </cell>
          <cell r="F510">
            <v>1</v>
          </cell>
          <cell r="G510">
            <v>3000</v>
          </cell>
          <cell r="H510">
            <v>3300</v>
          </cell>
          <cell r="I510">
            <v>334</v>
          </cell>
          <cell r="K510" t="str">
            <v xml:space="preserve">Cursos de capacitación técnicos, científicos especializados en materia de ciencias forenses </v>
          </cell>
          <cell r="L510">
            <v>0</v>
          </cell>
          <cell r="M510">
            <v>0</v>
          </cell>
          <cell r="N510">
            <v>0</v>
          </cell>
          <cell r="O510">
            <v>0</v>
          </cell>
          <cell r="P510">
            <v>0</v>
          </cell>
          <cell r="Q510">
            <v>0</v>
          </cell>
          <cell r="R510">
            <v>0</v>
          </cell>
          <cell r="S510" t="str">
            <v>Servicio</v>
          </cell>
          <cell r="T510">
            <v>0</v>
          </cell>
        </row>
        <row r="511">
          <cell r="A511">
            <v>139</v>
          </cell>
          <cell r="B511">
            <v>2017</v>
          </cell>
          <cell r="C511">
            <v>8300</v>
          </cell>
          <cell r="D511">
            <v>2</v>
          </cell>
          <cell r="E511">
            <v>2</v>
          </cell>
          <cell r="F511">
            <v>1</v>
          </cell>
          <cell r="G511">
            <v>3000</v>
          </cell>
          <cell r="H511">
            <v>3300</v>
          </cell>
          <cell r="I511">
            <v>334</v>
          </cell>
          <cell r="K511" t="str">
            <v>Formación Inicial</v>
          </cell>
          <cell r="L511">
            <v>0</v>
          </cell>
          <cell r="M511">
            <v>0</v>
          </cell>
          <cell r="N511">
            <v>0</v>
          </cell>
          <cell r="O511">
            <v>0</v>
          </cell>
          <cell r="P511">
            <v>0</v>
          </cell>
          <cell r="Q511">
            <v>0</v>
          </cell>
          <cell r="R511">
            <v>0</v>
          </cell>
          <cell r="S511" t="str">
            <v>Servicio</v>
          </cell>
          <cell r="T511">
            <v>0</v>
          </cell>
        </row>
        <row r="512">
          <cell r="A512">
            <v>140</v>
          </cell>
          <cell r="B512">
            <v>2017</v>
          </cell>
          <cell r="C512">
            <v>8300</v>
          </cell>
          <cell r="D512">
            <v>2</v>
          </cell>
          <cell r="E512">
            <v>2</v>
          </cell>
          <cell r="F512">
            <v>1</v>
          </cell>
          <cell r="G512">
            <v>3000</v>
          </cell>
          <cell r="H512">
            <v>3300</v>
          </cell>
          <cell r="I512">
            <v>334</v>
          </cell>
          <cell r="K512" t="str">
            <v>Formación Continua</v>
          </cell>
          <cell r="L512">
            <v>0</v>
          </cell>
          <cell r="M512">
            <v>0</v>
          </cell>
          <cell r="N512">
            <v>0</v>
          </cell>
          <cell r="O512">
            <v>0</v>
          </cell>
          <cell r="P512">
            <v>0</v>
          </cell>
          <cell r="Q512">
            <v>0</v>
          </cell>
          <cell r="R512">
            <v>0</v>
          </cell>
          <cell r="S512" t="str">
            <v>Servicio</v>
          </cell>
          <cell r="T512">
            <v>0</v>
          </cell>
        </row>
        <row r="513">
          <cell r="A513">
            <v>141</v>
          </cell>
          <cell r="B513">
            <v>2017</v>
          </cell>
          <cell r="C513">
            <v>8300</v>
          </cell>
          <cell r="D513">
            <v>2</v>
          </cell>
          <cell r="E513">
            <v>2</v>
          </cell>
          <cell r="F513">
            <v>1</v>
          </cell>
          <cell r="G513">
            <v>3000</v>
          </cell>
          <cell r="H513">
            <v>3300</v>
          </cell>
          <cell r="I513">
            <v>336</v>
          </cell>
          <cell r="K513" t="str">
            <v>Servicios de apoyo administrativo, traducción, fotocopiado e impresión</v>
          </cell>
          <cell r="L513">
            <v>0</v>
          </cell>
          <cell r="M513">
            <v>0</v>
          </cell>
          <cell r="N513">
            <v>0</v>
          </cell>
          <cell r="O513">
            <v>0</v>
          </cell>
          <cell r="P513">
            <v>0</v>
          </cell>
          <cell r="Q513">
            <v>0</v>
          </cell>
          <cell r="R513">
            <v>0</v>
          </cell>
          <cell r="T513">
            <v>0</v>
          </cell>
        </row>
        <row r="514">
          <cell r="A514">
            <v>142</v>
          </cell>
          <cell r="B514">
            <v>2017</v>
          </cell>
          <cell r="C514">
            <v>8300</v>
          </cell>
          <cell r="D514">
            <v>2</v>
          </cell>
          <cell r="E514">
            <v>2</v>
          </cell>
          <cell r="F514">
            <v>1</v>
          </cell>
          <cell r="G514">
            <v>3000</v>
          </cell>
          <cell r="H514">
            <v>3300</v>
          </cell>
          <cell r="I514">
            <v>336</v>
          </cell>
          <cell r="J514">
            <v>1</v>
          </cell>
          <cell r="K514" t="str">
            <v>Convocatoria para operadores de Procuración de Justicia</v>
          </cell>
          <cell r="L514">
            <v>0</v>
          </cell>
          <cell r="M514">
            <v>0</v>
          </cell>
          <cell r="N514">
            <v>0</v>
          </cell>
          <cell r="O514">
            <v>0</v>
          </cell>
          <cell r="P514">
            <v>0</v>
          </cell>
          <cell r="Q514">
            <v>0</v>
          </cell>
          <cell r="R514">
            <v>0</v>
          </cell>
          <cell r="S514" t="str">
            <v>Convocatorias</v>
          </cell>
          <cell r="T514">
            <v>0</v>
          </cell>
        </row>
        <row r="515">
          <cell r="A515">
            <v>143</v>
          </cell>
          <cell r="B515">
            <v>2017</v>
          </cell>
          <cell r="C515">
            <v>8300</v>
          </cell>
          <cell r="D515">
            <v>2</v>
          </cell>
          <cell r="E515">
            <v>2</v>
          </cell>
          <cell r="F515">
            <v>1</v>
          </cell>
          <cell r="G515">
            <v>3000</v>
          </cell>
          <cell r="H515">
            <v>3300</v>
          </cell>
          <cell r="I515">
            <v>336</v>
          </cell>
          <cell r="J515">
            <v>2</v>
          </cell>
          <cell r="K515" t="str">
            <v>Convocatoria para operadores del Sistema Penitenciario</v>
          </cell>
          <cell r="L515">
            <v>0</v>
          </cell>
          <cell r="M515">
            <v>0</v>
          </cell>
          <cell r="N515">
            <v>0</v>
          </cell>
          <cell r="O515">
            <v>0</v>
          </cell>
          <cell r="P515">
            <v>0</v>
          </cell>
          <cell r="Q515">
            <v>0</v>
          </cell>
          <cell r="R515">
            <v>0</v>
          </cell>
          <cell r="S515" t="str">
            <v>Convocatorias</v>
          </cell>
          <cell r="T515">
            <v>0</v>
          </cell>
        </row>
        <row r="516">
          <cell r="A516">
            <v>144</v>
          </cell>
          <cell r="B516">
            <v>2017</v>
          </cell>
          <cell r="C516">
            <v>8300</v>
          </cell>
          <cell r="D516">
            <v>2</v>
          </cell>
          <cell r="E516">
            <v>2</v>
          </cell>
          <cell r="F516">
            <v>1</v>
          </cell>
          <cell r="G516">
            <v>3000</v>
          </cell>
          <cell r="H516">
            <v>3300</v>
          </cell>
          <cell r="I516">
            <v>336</v>
          </cell>
          <cell r="J516">
            <v>3</v>
          </cell>
          <cell r="K516" t="str">
            <v>Convocatoria para otros operadores de las Instituciones de Seguridad Pública</v>
          </cell>
          <cell r="L516">
            <v>0</v>
          </cell>
          <cell r="M516">
            <v>0</v>
          </cell>
          <cell r="N516">
            <v>0</v>
          </cell>
          <cell r="O516">
            <v>0</v>
          </cell>
          <cell r="P516">
            <v>0</v>
          </cell>
          <cell r="Q516">
            <v>0</v>
          </cell>
          <cell r="R516">
            <v>0</v>
          </cell>
          <cell r="S516" t="str">
            <v>Convocatorias</v>
          </cell>
          <cell r="T516">
            <v>0</v>
          </cell>
        </row>
        <row r="517">
          <cell r="A517">
            <v>145</v>
          </cell>
          <cell r="B517">
            <v>2017</v>
          </cell>
          <cell r="C517">
            <v>8300</v>
          </cell>
          <cell r="D517">
            <v>2</v>
          </cell>
          <cell r="E517">
            <v>2</v>
          </cell>
          <cell r="F517">
            <v>1</v>
          </cell>
          <cell r="G517">
            <v>3000</v>
          </cell>
          <cell r="H517">
            <v>3300</v>
          </cell>
          <cell r="I517">
            <v>336</v>
          </cell>
          <cell r="J517">
            <v>4</v>
          </cell>
          <cell r="K517" t="str">
            <v>Convocatoria Policía Estatal</v>
          </cell>
          <cell r="L517">
            <v>0</v>
          </cell>
          <cell r="M517">
            <v>0</v>
          </cell>
          <cell r="N517">
            <v>0</v>
          </cell>
          <cell r="O517">
            <v>0</v>
          </cell>
          <cell r="P517">
            <v>0</v>
          </cell>
          <cell r="Q517">
            <v>0</v>
          </cell>
          <cell r="R517">
            <v>0</v>
          </cell>
          <cell r="S517" t="str">
            <v>Convocatorias</v>
          </cell>
          <cell r="T517">
            <v>0</v>
          </cell>
        </row>
        <row r="518">
          <cell r="A518">
            <v>146</v>
          </cell>
          <cell r="B518">
            <v>2017</v>
          </cell>
          <cell r="C518">
            <v>8300</v>
          </cell>
          <cell r="D518">
            <v>2</v>
          </cell>
          <cell r="E518">
            <v>2</v>
          </cell>
          <cell r="F518">
            <v>1</v>
          </cell>
          <cell r="G518">
            <v>3000</v>
          </cell>
          <cell r="H518">
            <v>3300</v>
          </cell>
          <cell r="I518">
            <v>336</v>
          </cell>
          <cell r="J518">
            <v>5</v>
          </cell>
          <cell r="K518" t="str">
            <v>Convocatoria Policía Municipal</v>
          </cell>
          <cell r="L518">
            <v>0</v>
          </cell>
          <cell r="M518">
            <v>0</v>
          </cell>
          <cell r="N518">
            <v>0</v>
          </cell>
          <cell r="O518">
            <v>0</v>
          </cell>
          <cell r="P518">
            <v>0</v>
          </cell>
          <cell r="Q518">
            <v>0</v>
          </cell>
          <cell r="R518">
            <v>0</v>
          </cell>
          <cell r="S518" t="str">
            <v>Convocatorias</v>
          </cell>
          <cell r="T518">
            <v>0</v>
          </cell>
        </row>
        <row r="519">
          <cell r="A519">
            <v>147</v>
          </cell>
          <cell r="B519">
            <v>2017</v>
          </cell>
          <cell r="C519">
            <v>8300</v>
          </cell>
          <cell r="D519">
            <v>2</v>
          </cell>
          <cell r="E519">
            <v>2</v>
          </cell>
          <cell r="F519">
            <v>1</v>
          </cell>
          <cell r="G519">
            <v>3000</v>
          </cell>
          <cell r="H519">
            <v>3300</v>
          </cell>
          <cell r="I519">
            <v>336</v>
          </cell>
          <cell r="J519">
            <v>6</v>
          </cell>
          <cell r="K519" t="str">
            <v>Evaluación del desempeño para Ministerios Públicos</v>
          </cell>
          <cell r="L519">
            <v>0</v>
          </cell>
          <cell r="M519">
            <v>0</v>
          </cell>
          <cell r="N519">
            <v>0</v>
          </cell>
          <cell r="O519">
            <v>0</v>
          </cell>
          <cell r="P519">
            <v>0</v>
          </cell>
          <cell r="Q519">
            <v>0</v>
          </cell>
          <cell r="R519">
            <v>0</v>
          </cell>
          <cell r="S519" t="str">
            <v>Evaluaciones</v>
          </cell>
          <cell r="T519">
            <v>0</v>
          </cell>
        </row>
        <row r="520">
          <cell r="A520">
            <v>148</v>
          </cell>
          <cell r="B520">
            <v>2017</v>
          </cell>
          <cell r="C520">
            <v>8300</v>
          </cell>
          <cell r="D520">
            <v>2</v>
          </cell>
          <cell r="E520">
            <v>2</v>
          </cell>
          <cell r="F520">
            <v>1</v>
          </cell>
          <cell r="G520">
            <v>3000</v>
          </cell>
          <cell r="H520">
            <v>3300</v>
          </cell>
          <cell r="I520">
            <v>336</v>
          </cell>
          <cell r="J520">
            <v>7</v>
          </cell>
          <cell r="K520" t="str">
            <v>Evaluación del desempeño para Personal de Custodia Penitenciaria</v>
          </cell>
          <cell r="L520">
            <v>0</v>
          </cell>
          <cell r="M520">
            <v>0</v>
          </cell>
          <cell r="N520">
            <v>0</v>
          </cell>
          <cell r="O520">
            <v>0</v>
          </cell>
          <cell r="P520">
            <v>0</v>
          </cell>
          <cell r="Q520">
            <v>0</v>
          </cell>
          <cell r="R520">
            <v>0</v>
          </cell>
          <cell r="S520" t="str">
            <v>Evaluaciones</v>
          </cell>
          <cell r="T520">
            <v>0</v>
          </cell>
        </row>
        <row r="521">
          <cell r="A521">
            <v>149</v>
          </cell>
          <cell r="B521">
            <v>2017</v>
          </cell>
          <cell r="C521">
            <v>8300</v>
          </cell>
          <cell r="D521">
            <v>2</v>
          </cell>
          <cell r="E521">
            <v>2</v>
          </cell>
          <cell r="F521">
            <v>1</v>
          </cell>
          <cell r="G521">
            <v>3000</v>
          </cell>
          <cell r="H521">
            <v>3300</v>
          </cell>
          <cell r="I521">
            <v>336</v>
          </cell>
          <cell r="J521">
            <v>8</v>
          </cell>
          <cell r="K521" t="str">
            <v>Evaluación del desempeño para Peritos</v>
          </cell>
          <cell r="L521">
            <v>0</v>
          </cell>
          <cell r="M521">
            <v>0</v>
          </cell>
          <cell r="N521">
            <v>0</v>
          </cell>
          <cell r="O521">
            <v>0</v>
          </cell>
          <cell r="P521">
            <v>0</v>
          </cell>
          <cell r="Q521">
            <v>0</v>
          </cell>
          <cell r="R521">
            <v>0</v>
          </cell>
          <cell r="S521" t="str">
            <v>Evaluaciones</v>
          </cell>
          <cell r="T521">
            <v>0</v>
          </cell>
        </row>
        <row r="522">
          <cell r="A522">
            <v>150</v>
          </cell>
          <cell r="B522">
            <v>2017</v>
          </cell>
          <cell r="C522">
            <v>8300</v>
          </cell>
          <cell r="D522">
            <v>2</v>
          </cell>
          <cell r="E522">
            <v>2</v>
          </cell>
          <cell r="F522">
            <v>1</v>
          </cell>
          <cell r="G522">
            <v>3000</v>
          </cell>
          <cell r="H522">
            <v>3300</v>
          </cell>
          <cell r="I522">
            <v>336</v>
          </cell>
          <cell r="J522">
            <v>9</v>
          </cell>
          <cell r="K522" t="str">
            <v>Evaluación del desempeño para Policías de Investigación</v>
          </cell>
          <cell r="L522">
            <v>0</v>
          </cell>
          <cell r="M522">
            <v>0</v>
          </cell>
          <cell r="N522">
            <v>0</v>
          </cell>
          <cell r="O522">
            <v>0</v>
          </cell>
          <cell r="P522">
            <v>0</v>
          </cell>
          <cell r="Q522">
            <v>0</v>
          </cell>
          <cell r="R522">
            <v>0</v>
          </cell>
          <cell r="S522" t="str">
            <v>Evaluaciones</v>
          </cell>
          <cell r="T522">
            <v>0</v>
          </cell>
        </row>
        <row r="523">
          <cell r="A523">
            <v>151</v>
          </cell>
          <cell r="B523">
            <v>2017</v>
          </cell>
          <cell r="C523">
            <v>8300</v>
          </cell>
          <cell r="D523">
            <v>2</v>
          </cell>
          <cell r="E523">
            <v>2</v>
          </cell>
          <cell r="F523">
            <v>1</v>
          </cell>
          <cell r="G523">
            <v>3000</v>
          </cell>
          <cell r="H523">
            <v>3300</v>
          </cell>
          <cell r="I523">
            <v>336</v>
          </cell>
          <cell r="J523">
            <v>10</v>
          </cell>
          <cell r="K523" t="str">
            <v>Evaluación del desempeño para Policías Estatales</v>
          </cell>
          <cell r="L523">
            <v>0</v>
          </cell>
          <cell r="M523">
            <v>0</v>
          </cell>
          <cell r="N523">
            <v>0</v>
          </cell>
          <cell r="O523">
            <v>0</v>
          </cell>
          <cell r="P523">
            <v>0</v>
          </cell>
          <cell r="Q523">
            <v>0</v>
          </cell>
          <cell r="R523">
            <v>0</v>
          </cell>
          <cell r="S523" t="str">
            <v>Evaluaciones</v>
          </cell>
          <cell r="T523">
            <v>0</v>
          </cell>
        </row>
        <row r="524">
          <cell r="A524">
            <v>152</v>
          </cell>
          <cell r="B524">
            <v>2017</v>
          </cell>
          <cell r="C524">
            <v>8300</v>
          </cell>
          <cell r="D524">
            <v>2</v>
          </cell>
          <cell r="E524">
            <v>2</v>
          </cell>
          <cell r="F524">
            <v>1</v>
          </cell>
          <cell r="G524">
            <v>3000</v>
          </cell>
          <cell r="H524">
            <v>3300</v>
          </cell>
          <cell r="I524">
            <v>336</v>
          </cell>
          <cell r="J524">
            <v>11</v>
          </cell>
          <cell r="K524" t="str">
            <v xml:space="preserve">Evaluación del desempeño para Policías Municipales </v>
          </cell>
          <cell r="L524">
            <v>0</v>
          </cell>
          <cell r="M524">
            <v>0</v>
          </cell>
          <cell r="N524">
            <v>0</v>
          </cell>
          <cell r="O524">
            <v>0</v>
          </cell>
          <cell r="P524">
            <v>0</v>
          </cell>
          <cell r="Q524">
            <v>0</v>
          </cell>
          <cell r="R524">
            <v>0</v>
          </cell>
          <cell r="S524" t="str">
            <v>Evaluaciones</v>
          </cell>
          <cell r="T524">
            <v>0</v>
          </cell>
        </row>
        <row r="525">
          <cell r="A525">
            <v>153</v>
          </cell>
          <cell r="B525">
            <v>2017</v>
          </cell>
          <cell r="C525">
            <v>8300</v>
          </cell>
          <cell r="D525">
            <v>2</v>
          </cell>
          <cell r="E525">
            <v>2</v>
          </cell>
          <cell r="F525">
            <v>1</v>
          </cell>
          <cell r="G525">
            <v>3000</v>
          </cell>
          <cell r="H525">
            <v>3300</v>
          </cell>
          <cell r="I525">
            <v>336</v>
          </cell>
          <cell r="J525">
            <v>12</v>
          </cell>
          <cell r="K525" t="str">
            <v>Evaluación del desempeño para otros integrantes de las Instituciones de Seguridad Pública</v>
          </cell>
          <cell r="L525">
            <v>0</v>
          </cell>
          <cell r="M525">
            <v>0</v>
          </cell>
          <cell r="N525">
            <v>0</v>
          </cell>
          <cell r="O525">
            <v>0</v>
          </cell>
          <cell r="P525">
            <v>0</v>
          </cell>
          <cell r="Q525">
            <v>0</v>
          </cell>
          <cell r="R525">
            <v>0</v>
          </cell>
          <cell r="S525" t="str">
            <v>Evaluaciones</v>
          </cell>
          <cell r="T525">
            <v>0</v>
          </cell>
        </row>
        <row r="526">
          <cell r="A526">
            <v>154</v>
          </cell>
          <cell r="B526">
            <v>2017</v>
          </cell>
          <cell r="C526">
            <v>8300</v>
          </cell>
          <cell r="D526">
            <v>2</v>
          </cell>
          <cell r="E526">
            <v>2</v>
          </cell>
          <cell r="F526">
            <v>1</v>
          </cell>
          <cell r="G526">
            <v>3000</v>
          </cell>
          <cell r="H526">
            <v>3300</v>
          </cell>
          <cell r="I526">
            <v>336</v>
          </cell>
          <cell r="J526">
            <v>13</v>
          </cell>
          <cell r="K526" t="str">
            <v>Impresiones de documentos oficiales para la prestación de servicios públicos, identificación, formatos administrativos y fiscales, formas valoradas, certificados y títulos</v>
          </cell>
          <cell r="L526">
            <v>0</v>
          </cell>
          <cell r="M526">
            <v>0</v>
          </cell>
          <cell r="N526">
            <v>0</v>
          </cell>
          <cell r="O526">
            <v>0</v>
          </cell>
          <cell r="P526">
            <v>0</v>
          </cell>
          <cell r="Q526">
            <v>0</v>
          </cell>
          <cell r="R526">
            <v>0</v>
          </cell>
          <cell r="S526" t="str">
            <v>Servicio</v>
          </cell>
          <cell r="T526">
            <v>0</v>
          </cell>
        </row>
        <row r="527">
          <cell r="A527">
            <v>155</v>
          </cell>
          <cell r="B527">
            <v>2017</v>
          </cell>
          <cell r="C527">
            <v>8300</v>
          </cell>
          <cell r="D527">
            <v>2</v>
          </cell>
          <cell r="E527">
            <v>2</v>
          </cell>
          <cell r="F527">
            <v>1</v>
          </cell>
          <cell r="G527">
            <v>3000</v>
          </cell>
          <cell r="H527">
            <v>3300</v>
          </cell>
          <cell r="I527">
            <v>336</v>
          </cell>
          <cell r="J527">
            <v>14</v>
          </cell>
          <cell r="K527" t="str">
            <v>Información en medios masivos derivada de la operación y administración de las dependencias y entidades</v>
          </cell>
          <cell r="L527">
            <v>0</v>
          </cell>
          <cell r="M527">
            <v>0</v>
          </cell>
          <cell r="N527">
            <v>0</v>
          </cell>
          <cell r="O527">
            <v>0</v>
          </cell>
          <cell r="P527">
            <v>0</v>
          </cell>
          <cell r="Q527">
            <v>0</v>
          </cell>
          <cell r="R527">
            <v>0</v>
          </cell>
          <cell r="S527" t="str">
            <v>Servicio</v>
          </cell>
          <cell r="T527">
            <v>0</v>
          </cell>
        </row>
        <row r="528">
          <cell r="A528">
            <v>156</v>
          </cell>
          <cell r="B528">
            <v>2017</v>
          </cell>
          <cell r="C528">
            <v>8300</v>
          </cell>
          <cell r="D528">
            <v>2</v>
          </cell>
          <cell r="E528">
            <v>2</v>
          </cell>
          <cell r="F528">
            <v>1</v>
          </cell>
          <cell r="G528">
            <v>3000</v>
          </cell>
          <cell r="H528">
            <v>3300</v>
          </cell>
          <cell r="I528">
            <v>339</v>
          </cell>
          <cell r="K528" t="str">
            <v>Servicios profesionales, científicos y técnicos integrales</v>
          </cell>
          <cell r="L528">
            <v>225000</v>
          </cell>
          <cell r="M528">
            <v>0</v>
          </cell>
          <cell r="N528">
            <v>225000</v>
          </cell>
          <cell r="O528">
            <v>0</v>
          </cell>
          <cell r="P528">
            <v>0</v>
          </cell>
          <cell r="Q528">
            <v>0</v>
          </cell>
          <cell r="R528">
            <v>225000</v>
          </cell>
          <cell r="T528">
            <v>0</v>
          </cell>
        </row>
        <row r="529">
          <cell r="A529">
            <v>157</v>
          </cell>
          <cell r="B529">
            <v>2017</v>
          </cell>
          <cell r="C529">
            <v>8300</v>
          </cell>
          <cell r="D529">
            <v>2</v>
          </cell>
          <cell r="E529">
            <v>2</v>
          </cell>
          <cell r="F529">
            <v>1</v>
          </cell>
          <cell r="G529">
            <v>3000</v>
          </cell>
          <cell r="H529">
            <v>3300</v>
          </cell>
          <cell r="I529">
            <v>339</v>
          </cell>
          <cell r="J529">
            <v>1</v>
          </cell>
          <cell r="K529" t="str">
            <v>Subcontratación de servicios con terceros</v>
          </cell>
          <cell r="L529">
            <v>225000</v>
          </cell>
          <cell r="M529">
            <v>0</v>
          </cell>
          <cell r="N529">
            <v>225000</v>
          </cell>
          <cell r="O529">
            <v>0</v>
          </cell>
          <cell r="P529">
            <v>0</v>
          </cell>
          <cell r="Q529">
            <v>0</v>
          </cell>
          <cell r="R529">
            <v>225000</v>
          </cell>
          <cell r="S529" t="str">
            <v>Evaluaciones</v>
          </cell>
          <cell r="T529">
            <v>0</v>
          </cell>
        </row>
        <row r="530">
          <cell r="A530">
            <v>158</v>
          </cell>
          <cell r="B530">
            <v>2017</v>
          </cell>
          <cell r="C530">
            <v>8300</v>
          </cell>
          <cell r="D530">
            <v>2</v>
          </cell>
          <cell r="E530">
            <v>2</v>
          </cell>
          <cell r="F530">
            <v>1</v>
          </cell>
          <cell r="G530">
            <v>3000</v>
          </cell>
          <cell r="H530">
            <v>3300</v>
          </cell>
          <cell r="I530">
            <v>339</v>
          </cell>
          <cell r="K530" t="str">
            <v>Evaluación de Competencias Básicas para Personal de Custodia Penitenciaria</v>
          </cell>
          <cell r="L530">
            <v>0</v>
          </cell>
          <cell r="M530">
            <v>0</v>
          </cell>
          <cell r="N530">
            <v>0</v>
          </cell>
          <cell r="O530">
            <v>0</v>
          </cell>
          <cell r="P530">
            <v>0</v>
          </cell>
          <cell r="Q530">
            <v>0</v>
          </cell>
          <cell r="R530">
            <v>0</v>
          </cell>
          <cell r="S530" t="str">
            <v>Evaluaciones</v>
          </cell>
          <cell r="T530">
            <v>0</v>
          </cell>
        </row>
        <row r="531">
          <cell r="A531">
            <v>159</v>
          </cell>
          <cell r="B531">
            <v>2017</v>
          </cell>
          <cell r="C531">
            <v>8300</v>
          </cell>
          <cell r="D531">
            <v>2</v>
          </cell>
          <cell r="E531">
            <v>2</v>
          </cell>
          <cell r="F531">
            <v>1</v>
          </cell>
          <cell r="G531">
            <v>3000</v>
          </cell>
          <cell r="H531">
            <v>3300</v>
          </cell>
          <cell r="I531">
            <v>339</v>
          </cell>
          <cell r="K531" t="str">
            <v>Evaluación de Competencias Básicas para Policías Estatales</v>
          </cell>
          <cell r="L531">
            <v>0</v>
          </cell>
          <cell r="M531">
            <v>0</v>
          </cell>
          <cell r="N531">
            <v>0</v>
          </cell>
          <cell r="O531">
            <v>0</v>
          </cell>
          <cell r="P531">
            <v>0</v>
          </cell>
          <cell r="Q531">
            <v>0</v>
          </cell>
          <cell r="R531">
            <v>0</v>
          </cell>
          <cell r="S531" t="str">
            <v>Evaluaciones</v>
          </cell>
          <cell r="T531">
            <v>0</v>
          </cell>
        </row>
        <row r="532">
          <cell r="A532">
            <v>160</v>
          </cell>
          <cell r="B532">
            <v>2017</v>
          </cell>
          <cell r="C532">
            <v>8300</v>
          </cell>
          <cell r="D532">
            <v>2</v>
          </cell>
          <cell r="E532">
            <v>2</v>
          </cell>
          <cell r="F532">
            <v>1</v>
          </cell>
          <cell r="G532">
            <v>3000</v>
          </cell>
          <cell r="H532">
            <v>3300</v>
          </cell>
          <cell r="I532">
            <v>339</v>
          </cell>
          <cell r="K532" t="str">
            <v>Evaluación de Competencias Básicas para Policías Municipales</v>
          </cell>
          <cell r="L532">
            <v>0</v>
          </cell>
          <cell r="M532">
            <v>0</v>
          </cell>
          <cell r="N532">
            <v>0</v>
          </cell>
          <cell r="O532">
            <v>0</v>
          </cell>
          <cell r="P532">
            <v>0</v>
          </cell>
          <cell r="Q532">
            <v>0</v>
          </cell>
          <cell r="R532">
            <v>0</v>
          </cell>
          <cell r="S532" t="str">
            <v>Evaluaciones</v>
          </cell>
          <cell r="T532">
            <v>0</v>
          </cell>
        </row>
        <row r="533">
          <cell r="A533">
            <v>161</v>
          </cell>
          <cell r="B533">
            <v>2017</v>
          </cell>
          <cell r="C533">
            <v>8300</v>
          </cell>
          <cell r="D533">
            <v>2</v>
          </cell>
          <cell r="E533">
            <v>2</v>
          </cell>
          <cell r="F533">
            <v>1</v>
          </cell>
          <cell r="G533">
            <v>3000</v>
          </cell>
          <cell r="H533">
            <v>3300</v>
          </cell>
          <cell r="I533">
            <v>339</v>
          </cell>
          <cell r="K533" t="str">
            <v>Evaluación de Competencias Básicas para Policías de Investigación</v>
          </cell>
          <cell r="L533">
            <v>225000</v>
          </cell>
          <cell r="M533">
            <v>0</v>
          </cell>
          <cell r="N533">
            <v>225000</v>
          </cell>
          <cell r="O533">
            <v>0</v>
          </cell>
          <cell r="P533">
            <v>0</v>
          </cell>
          <cell r="Q533">
            <v>0</v>
          </cell>
          <cell r="R533">
            <v>225000</v>
          </cell>
          <cell r="S533" t="str">
            <v>Evaluaciones</v>
          </cell>
          <cell r="T533">
            <v>500</v>
          </cell>
        </row>
        <row r="534">
          <cell r="A534">
            <v>162</v>
          </cell>
          <cell r="B534">
            <v>2017</v>
          </cell>
          <cell r="C534">
            <v>8300</v>
          </cell>
          <cell r="D534">
            <v>2</v>
          </cell>
          <cell r="E534">
            <v>2</v>
          </cell>
          <cell r="F534">
            <v>1</v>
          </cell>
          <cell r="G534">
            <v>3000</v>
          </cell>
          <cell r="H534">
            <v>3300</v>
          </cell>
          <cell r="I534">
            <v>339</v>
          </cell>
          <cell r="K534" t="str">
            <v>Evaluación de  aspirantes a Instructores Evaluadores de la función.</v>
          </cell>
          <cell r="L534">
            <v>0</v>
          </cell>
          <cell r="M534">
            <v>0</v>
          </cell>
          <cell r="N534">
            <v>0</v>
          </cell>
          <cell r="O534">
            <v>0</v>
          </cell>
          <cell r="P534">
            <v>0</v>
          </cell>
          <cell r="Q534">
            <v>0</v>
          </cell>
          <cell r="R534">
            <v>0</v>
          </cell>
          <cell r="S534" t="str">
            <v>Evaluaciones</v>
          </cell>
          <cell r="T534">
            <v>0</v>
          </cell>
        </row>
        <row r="535">
          <cell r="A535">
            <v>163</v>
          </cell>
          <cell r="B535">
            <v>2017</v>
          </cell>
          <cell r="C535">
            <v>8300</v>
          </cell>
          <cell r="D535">
            <v>2</v>
          </cell>
          <cell r="E535">
            <v>2</v>
          </cell>
          <cell r="F535">
            <v>1</v>
          </cell>
          <cell r="G535">
            <v>3000</v>
          </cell>
          <cell r="H535">
            <v>3700</v>
          </cell>
          <cell r="K535" t="str">
            <v>Servicios de Traslado y Viáticos</v>
          </cell>
          <cell r="L535">
            <v>0</v>
          </cell>
          <cell r="M535">
            <v>0</v>
          </cell>
          <cell r="N535">
            <v>0</v>
          </cell>
          <cell r="O535">
            <v>0</v>
          </cell>
          <cell r="P535">
            <v>0</v>
          </cell>
          <cell r="Q535">
            <v>0</v>
          </cell>
          <cell r="R535">
            <v>0</v>
          </cell>
          <cell r="T535">
            <v>0</v>
          </cell>
        </row>
        <row r="536">
          <cell r="A536">
            <v>164</v>
          </cell>
          <cell r="B536">
            <v>2017</v>
          </cell>
          <cell r="C536">
            <v>8300</v>
          </cell>
          <cell r="D536">
            <v>2</v>
          </cell>
          <cell r="E536">
            <v>2</v>
          </cell>
          <cell r="F536">
            <v>1</v>
          </cell>
          <cell r="G536">
            <v>3000</v>
          </cell>
          <cell r="H536">
            <v>3700</v>
          </cell>
          <cell r="I536">
            <v>371</v>
          </cell>
          <cell r="K536" t="str">
            <v>Pasajes aéreos</v>
          </cell>
          <cell r="L536">
            <v>0</v>
          </cell>
          <cell r="M536">
            <v>0</v>
          </cell>
          <cell r="N536">
            <v>0</v>
          </cell>
          <cell r="O536">
            <v>0</v>
          </cell>
          <cell r="P536">
            <v>0</v>
          </cell>
          <cell r="Q536">
            <v>0</v>
          </cell>
          <cell r="R536">
            <v>0</v>
          </cell>
          <cell r="T536">
            <v>0</v>
          </cell>
        </row>
        <row r="537">
          <cell r="A537">
            <v>165</v>
          </cell>
          <cell r="B537">
            <v>2017</v>
          </cell>
          <cell r="C537">
            <v>8300</v>
          </cell>
          <cell r="D537">
            <v>2</v>
          </cell>
          <cell r="E537">
            <v>2</v>
          </cell>
          <cell r="F537">
            <v>1</v>
          </cell>
          <cell r="G537">
            <v>3000</v>
          </cell>
          <cell r="H537">
            <v>3700</v>
          </cell>
          <cell r="I537">
            <v>371</v>
          </cell>
          <cell r="J537">
            <v>1</v>
          </cell>
          <cell r="K537" t="str">
            <v xml:space="preserve">Pasajes aéreos nacionales </v>
          </cell>
          <cell r="L537">
            <v>0</v>
          </cell>
          <cell r="M537">
            <v>0</v>
          </cell>
          <cell r="N537">
            <v>0</v>
          </cell>
          <cell r="O537">
            <v>0</v>
          </cell>
          <cell r="P537">
            <v>0</v>
          </cell>
          <cell r="Q537">
            <v>0</v>
          </cell>
          <cell r="R537">
            <v>0</v>
          </cell>
          <cell r="S537" t="str">
            <v>Traslado</v>
          </cell>
          <cell r="T537">
            <v>0</v>
          </cell>
        </row>
        <row r="538">
          <cell r="A538">
            <v>166</v>
          </cell>
          <cell r="B538">
            <v>2017</v>
          </cell>
          <cell r="C538">
            <v>8300</v>
          </cell>
          <cell r="D538">
            <v>2</v>
          </cell>
          <cell r="E538">
            <v>2</v>
          </cell>
          <cell r="F538">
            <v>1</v>
          </cell>
          <cell r="G538">
            <v>3000</v>
          </cell>
          <cell r="H538">
            <v>3700</v>
          </cell>
          <cell r="I538">
            <v>372</v>
          </cell>
          <cell r="K538" t="str">
            <v>Pasajes terrestres</v>
          </cell>
          <cell r="L538">
            <v>0</v>
          </cell>
          <cell r="M538">
            <v>0</v>
          </cell>
          <cell r="N538">
            <v>0</v>
          </cell>
          <cell r="O538">
            <v>0</v>
          </cell>
          <cell r="P538">
            <v>0</v>
          </cell>
          <cell r="Q538">
            <v>0</v>
          </cell>
          <cell r="R538">
            <v>0</v>
          </cell>
          <cell r="T538">
            <v>0</v>
          </cell>
        </row>
        <row r="539">
          <cell r="A539">
            <v>167</v>
          </cell>
          <cell r="B539">
            <v>2017</v>
          </cell>
          <cell r="C539">
            <v>8300</v>
          </cell>
          <cell r="D539">
            <v>2</v>
          </cell>
          <cell r="E539">
            <v>2</v>
          </cell>
          <cell r="F539">
            <v>1</v>
          </cell>
          <cell r="G539">
            <v>3000</v>
          </cell>
          <cell r="H539">
            <v>3700</v>
          </cell>
          <cell r="I539">
            <v>372</v>
          </cell>
          <cell r="J539">
            <v>1</v>
          </cell>
          <cell r="K539" t="str">
            <v xml:space="preserve">Pasajes terrestres nacionales </v>
          </cell>
          <cell r="L539">
            <v>0</v>
          </cell>
          <cell r="M539">
            <v>0</v>
          </cell>
          <cell r="N539">
            <v>0</v>
          </cell>
          <cell r="O539">
            <v>0</v>
          </cell>
          <cell r="P539">
            <v>0</v>
          </cell>
          <cell r="Q539">
            <v>0</v>
          </cell>
          <cell r="R539">
            <v>0</v>
          </cell>
          <cell r="S539" t="str">
            <v>Traslado</v>
          </cell>
          <cell r="T539">
            <v>0</v>
          </cell>
        </row>
        <row r="540">
          <cell r="A540">
            <v>168</v>
          </cell>
          <cell r="B540">
            <v>2017</v>
          </cell>
          <cell r="C540">
            <v>8300</v>
          </cell>
          <cell r="D540">
            <v>2</v>
          </cell>
          <cell r="E540">
            <v>2</v>
          </cell>
          <cell r="F540">
            <v>1</v>
          </cell>
          <cell r="G540">
            <v>3000</v>
          </cell>
          <cell r="H540">
            <v>3700</v>
          </cell>
          <cell r="I540">
            <v>375</v>
          </cell>
          <cell r="K540" t="str">
            <v>Viáticos en el país</v>
          </cell>
          <cell r="L540">
            <v>0</v>
          </cell>
          <cell r="M540">
            <v>0</v>
          </cell>
          <cell r="N540">
            <v>0</v>
          </cell>
          <cell r="O540">
            <v>0</v>
          </cell>
          <cell r="P540">
            <v>0</v>
          </cell>
          <cell r="Q540">
            <v>0</v>
          </cell>
          <cell r="R540">
            <v>0</v>
          </cell>
          <cell r="T540">
            <v>0</v>
          </cell>
        </row>
        <row r="541">
          <cell r="A541">
            <v>169</v>
          </cell>
          <cell r="B541">
            <v>2017</v>
          </cell>
          <cell r="C541">
            <v>8300</v>
          </cell>
          <cell r="D541">
            <v>2</v>
          </cell>
          <cell r="E541">
            <v>2</v>
          </cell>
          <cell r="F541">
            <v>1</v>
          </cell>
          <cell r="G541">
            <v>3000</v>
          </cell>
          <cell r="H541">
            <v>3700</v>
          </cell>
          <cell r="I541">
            <v>375</v>
          </cell>
          <cell r="J541">
            <v>1</v>
          </cell>
          <cell r="K541" t="str">
            <v xml:space="preserve">Viáticos nacionales </v>
          </cell>
          <cell r="L541">
            <v>0</v>
          </cell>
          <cell r="M541">
            <v>0</v>
          </cell>
          <cell r="N541">
            <v>0</v>
          </cell>
          <cell r="O541">
            <v>0</v>
          </cell>
          <cell r="P541">
            <v>0</v>
          </cell>
          <cell r="Q541">
            <v>0</v>
          </cell>
          <cell r="R541">
            <v>0</v>
          </cell>
          <cell r="S541" t="str">
            <v>Traslado</v>
          </cell>
          <cell r="T541">
            <v>0</v>
          </cell>
        </row>
        <row r="542">
          <cell r="A542">
            <v>170</v>
          </cell>
          <cell r="B542">
            <v>2017</v>
          </cell>
          <cell r="C542">
            <v>8300</v>
          </cell>
          <cell r="D542">
            <v>2</v>
          </cell>
          <cell r="E542">
            <v>2</v>
          </cell>
          <cell r="F542">
            <v>1</v>
          </cell>
          <cell r="G542">
            <v>3000</v>
          </cell>
          <cell r="H542">
            <v>3700</v>
          </cell>
          <cell r="I542">
            <v>376</v>
          </cell>
          <cell r="K542" t="str">
            <v>Viáticos en el extranjero</v>
          </cell>
          <cell r="L542">
            <v>0</v>
          </cell>
          <cell r="M542">
            <v>0</v>
          </cell>
          <cell r="N542">
            <v>0</v>
          </cell>
          <cell r="O542">
            <v>0</v>
          </cell>
          <cell r="P542">
            <v>0</v>
          </cell>
          <cell r="Q542">
            <v>0</v>
          </cell>
          <cell r="R542">
            <v>0</v>
          </cell>
          <cell r="T542">
            <v>0</v>
          </cell>
        </row>
        <row r="543">
          <cell r="A543">
            <v>171</v>
          </cell>
          <cell r="B543">
            <v>2017</v>
          </cell>
          <cell r="C543">
            <v>8300</v>
          </cell>
          <cell r="D543">
            <v>2</v>
          </cell>
          <cell r="E543">
            <v>2</v>
          </cell>
          <cell r="F543">
            <v>1</v>
          </cell>
          <cell r="G543">
            <v>3000</v>
          </cell>
          <cell r="H543">
            <v>3700</v>
          </cell>
          <cell r="I543">
            <v>376</v>
          </cell>
          <cell r="J543">
            <v>1</v>
          </cell>
          <cell r="K543" t="str">
            <v>Viáticos en el extranjero asociados a los programas de Seguridad Pública Nacional</v>
          </cell>
          <cell r="L543">
            <v>0</v>
          </cell>
          <cell r="M543">
            <v>0</v>
          </cell>
          <cell r="N543">
            <v>0</v>
          </cell>
          <cell r="O543">
            <v>0</v>
          </cell>
          <cell r="P543">
            <v>0</v>
          </cell>
          <cell r="Q543">
            <v>0</v>
          </cell>
          <cell r="R543">
            <v>0</v>
          </cell>
          <cell r="S543" t="str">
            <v>Traslado</v>
          </cell>
          <cell r="T543">
            <v>0</v>
          </cell>
        </row>
        <row r="544">
          <cell r="A544">
            <v>172</v>
          </cell>
          <cell r="B544">
            <v>2017</v>
          </cell>
          <cell r="C544">
            <v>8300</v>
          </cell>
          <cell r="D544">
            <v>2</v>
          </cell>
          <cell r="E544">
            <v>2</v>
          </cell>
          <cell r="F544">
            <v>1</v>
          </cell>
          <cell r="G544">
            <v>4000</v>
          </cell>
          <cell r="K544" t="str">
            <v>TRANSFERENCIAS, ASIGNACIONES, SUBSIDIOS Y OTRAS AYUDAS</v>
          </cell>
          <cell r="L544">
            <v>0</v>
          </cell>
          <cell r="M544">
            <v>0</v>
          </cell>
          <cell r="N544">
            <v>0</v>
          </cell>
          <cell r="O544">
            <v>0</v>
          </cell>
          <cell r="P544">
            <v>0</v>
          </cell>
          <cell r="Q544">
            <v>0</v>
          </cell>
          <cell r="R544">
            <v>0</v>
          </cell>
          <cell r="T544">
            <v>0</v>
          </cell>
        </row>
        <row r="545">
          <cell r="A545">
            <v>173</v>
          </cell>
          <cell r="B545">
            <v>2017</v>
          </cell>
          <cell r="C545">
            <v>8300</v>
          </cell>
          <cell r="D545">
            <v>2</v>
          </cell>
          <cell r="E545">
            <v>2</v>
          </cell>
          <cell r="F545">
            <v>1</v>
          </cell>
          <cell r="G545">
            <v>4000</v>
          </cell>
          <cell r="H545">
            <v>4400</v>
          </cell>
          <cell r="K545" t="str">
            <v>Ayudas Sociales</v>
          </cell>
          <cell r="L545">
            <v>0</v>
          </cell>
          <cell r="M545">
            <v>0</v>
          </cell>
          <cell r="N545">
            <v>0</v>
          </cell>
          <cell r="O545">
            <v>0</v>
          </cell>
          <cell r="P545">
            <v>0</v>
          </cell>
          <cell r="Q545">
            <v>0</v>
          </cell>
          <cell r="R545">
            <v>0</v>
          </cell>
          <cell r="T545">
            <v>0</v>
          </cell>
        </row>
        <row r="546">
          <cell r="A546">
            <v>174</v>
          </cell>
          <cell r="B546">
            <v>2017</v>
          </cell>
          <cell r="C546">
            <v>8300</v>
          </cell>
          <cell r="D546">
            <v>2</v>
          </cell>
          <cell r="E546">
            <v>2</v>
          </cell>
          <cell r="F546">
            <v>1</v>
          </cell>
          <cell r="G546">
            <v>4000</v>
          </cell>
          <cell r="H546">
            <v>4400</v>
          </cell>
          <cell r="I546">
            <v>442</v>
          </cell>
          <cell r="K546" t="str">
            <v>Becas y otras ayudas para programas de capacitación</v>
          </cell>
          <cell r="L546">
            <v>0</v>
          </cell>
          <cell r="M546">
            <v>0</v>
          </cell>
          <cell r="N546">
            <v>0</v>
          </cell>
          <cell r="O546">
            <v>0</v>
          </cell>
          <cell r="P546">
            <v>0</v>
          </cell>
          <cell r="Q546">
            <v>0</v>
          </cell>
          <cell r="R546">
            <v>0</v>
          </cell>
          <cell r="T546">
            <v>0</v>
          </cell>
        </row>
        <row r="547">
          <cell r="A547">
            <v>175</v>
          </cell>
          <cell r="B547">
            <v>2017</v>
          </cell>
          <cell r="C547">
            <v>8300</v>
          </cell>
          <cell r="D547">
            <v>2</v>
          </cell>
          <cell r="E547">
            <v>2</v>
          </cell>
          <cell r="F547">
            <v>1</v>
          </cell>
          <cell r="G547">
            <v>4000</v>
          </cell>
          <cell r="H547">
            <v>4400</v>
          </cell>
          <cell r="I547">
            <v>442</v>
          </cell>
          <cell r="J547">
            <v>1</v>
          </cell>
          <cell r="K547" t="str">
            <v>Becas y otras ayudas para programas de capacitación</v>
          </cell>
          <cell r="L547">
            <v>0</v>
          </cell>
          <cell r="M547">
            <v>0</v>
          </cell>
          <cell r="N547">
            <v>0</v>
          </cell>
          <cell r="O547">
            <v>0</v>
          </cell>
          <cell r="P547">
            <v>0</v>
          </cell>
          <cell r="Q547">
            <v>0</v>
          </cell>
          <cell r="R547">
            <v>0</v>
          </cell>
          <cell r="S547" t="str">
            <v>Beca</v>
          </cell>
          <cell r="T547">
            <v>0</v>
          </cell>
        </row>
        <row r="548">
          <cell r="A548">
            <v>176</v>
          </cell>
          <cell r="B548">
            <v>2017</v>
          </cell>
          <cell r="C548">
            <v>8300</v>
          </cell>
          <cell r="D548">
            <v>2</v>
          </cell>
          <cell r="E548">
            <v>2</v>
          </cell>
          <cell r="F548">
            <v>1</v>
          </cell>
          <cell r="G548">
            <v>4000</v>
          </cell>
          <cell r="H548">
            <v>4400</v>
          </cell>
          <cell r="I548">
            <v>442</v>
          </cell>
          <cell r="K548" t="str">
            <v>Becas para aspirantes a Agentes del Ministerio Público</v>
          </cell>
          <cell r="L548">
            <v>0</v>
          </cell>
          <cell r="M548">
            <v>0</v>
          </cell>
          <cell r="N548">
            <v>0</v>
          </cell>
          <cell r="O548">
            <v>0</v>
          </cell>
          <cell r="P548">
            <v>0</v>
          </cell>
          <cell r="Q548">
            <v>0</v>
          </cell>
          <cell r="R548">
            <v>0</v>
          </cell>
          <cell r="S548" t="str">
            <v>Beca</v>
          </cell>
          <cell r="T548">
            <v>0</v>
          </cell>
        </row>
        <row r="549">
          <cell r="A549">
            <v>177</v>
          </cell>
          <cell r="B549">
            <v>2017</v>
          </cell>
          <cell r="C549">
            <v>8300</v>
          </cell>
          <cell r="D549">
            <v>2</v>
          </cell>
          <cell r="E549">
            <v>2</v>
          </cell>
          <cell r="F549">
            <v>1</v>
          </cell>
          <cell r="G549">
            <v>4000</v>
          </cell>
          <cell r="H549">
            <v>4400</v>
          </cell>
          <cell r="I549">
            <v>442</v>
          </cell>
          <cell r="K549" t="str">
            <v>Becas para aspirantes a Personal de Custodia Penitenciaria</v>
          </cell>
          <cell r="L549">
            <v>0</v>
          </cell>
          <cell r="M549">
            <v>0</v>
          </cell>
          <cell r="N549">
            <v>0</v>
          </cell>
          <cell r="O549">
            <v>0</v>
          </cell>
          <cell r="P549">
            <v>0</v>
          </cell>
          <cell r="Q549">
            <v>0</v>
          </cell>
          <cell r="R549">
            <v>0</v>
          </cell>
          <cell r="S549" t="str">
            <v>Beca</v>
          </cell>
          <cell r="T549">
            <v>0</v>
          </cell>
        </row>
        <row r="550">
          <cell r="A550">
            <v>178</v>
          </cell>
          <cell r="B550">
            <v>2017</v>
          </cell>
          <cell r="C550">
            <v>8300</v>
          </cell>
          <cell r="D550">
            <v>2</v>
          </cell>
          <cell r="E550">
            <v>2</v>
          </cell>
          <cell r="F550">
            <v>1</v>
          </cell>
          <cell r="G550">
            <v>4000</v>
          </cell>
          <cell r="H550">
            <v>4400</v>
          </cell>
          <cell r="I550">
            <v>442</v>
          </cell>
          <cell r="K550" t="str">
            <v>Becas para aspirantes a Peritos</v>
          </cell>
          <cell r="L550">
            <v>0</v>
          </cell>
          <cell r="M550">
            <v>0</v>
          </cell>
          <cell r="N550">
            <v>0</v>
          </cell>
          <cell r="O550">
            <v>0</v>
          </cell>
          <cell r="P550">
            <v>0</v>
          </cell>
          <cell r="Q550">
            <v>0</v>
          </cell>
          <cell r="R550">
            <v>0</v>
          </cell>
          <cell r="S550" t="str">
            <v>Beca</v>
          </cell>
          <cell r="T550">
            <v>0</v>
          </cell>
        </row>
        <row r="551">
          <cell r="A551">
            <v>179</v>
          </cell>
          <cell r="B551">
            <v>2017</v>
          </cell>
          <cell r="C551">
            <v>8300</v>
          </cell>
          <cell r="D551">
            <v>2</v>
          </cell>
          <cell r="E551">
            <v>2</v>
          </cell>
          <cell r="F551">
            <v>1</v>
          </cell>
          <cell r="G551">
            <v>4000</v>
          </cell>
          <cell r="H551">
            <v>4400</v>
          </cell>
          <cell r="I551">
            <v>442</v>
          </cell>
          <cell r="K551" t="str">
            <v>Becas para aspirantes a Policía de Investigación</v>
          </cell>
          <cell r="L551">
            <v>0</v>
          </cell>
          <cell r="M551">
            <v>0</v>
          </cell>
          <cell r="N551">
            <v>0</v>
          </cell>
          <cell r="O551">
            <v>0</v>
          </cell>
          <cell r="P551">
            <v>0</v>
          </cell>
          <cell r="Q551">
            <v>0</v>
          </cell>
          <cell r="R551">
            <v>0</v>
          </cell>
          <cell r="S551" t="str">
            <v>Beca</v>
          </cell>
          <cell r="T551">
            <v>0</v>
          </cell>
        </row>
        <row r="552">
          <cell r="A552">
            <v>180</v>
          </cell>
          <cell r="B552">
            <v>2017</v>
          </cell>
          <cell r="C552">
            <v>8300</v>
          </cell>
          <cell r="D552">
            <v>2</v>
          </cell>
          <cell r="E552">
            <v>2</v>
          </cell>
          <cell r="F552">
            <v>1</v>
          </cell>
          <cell r="G552">
            <v>4000</v>
          </cell>
          <cell r="H552">
            <v>4400</v>
          </cell>
          <cell r="I552">
            <v>442</v>
          </cell>
          <cell r="K552" t="str">
            <v>Becas para aspirantes a Policía Estatal</v>
          </cell>
          <cell r="L552">
            <v>0</v>
          </cell>
          <cell r="M552">
            <v>0</v>
          </cell>
          <cell r="N552">
            <v>0</v>
          </cell>
          <cell r="O552">
            <v>0</v>
          </cell>
          <cell r="P552">
            <v>0</v>
          </cell>
          <cell r="Q552">
            <v>0</v>
          </cell>
          <cell r="R552">
            <v>0</v>
          </cell>
          <cell r="S552" t="str">
            <v>Beca</v>
          </cell>
          <cell r="T552">
            <v>0</v>
          </cell>
        </row>
        <row r="553">
          <cell r="A553">
            <v>181</v>
          </cell>
          <cell r="B553">
            <v>2017</v>
          </cell>
          <cell r="C553">
            <v>8300</v>
          </cell>
          <cell r="D553">
            <v>2</v>
          </cell>
          <cell r="E553">
            <v>2</v>
          </cell>
          <cell r="F553">
            <v>1</v>
          </cell>
          <cell r="G553">
            <v>4000</v>
          </cell>
          <cell r="H553">
            <v>4400</v>
          </cell>
          <cell r="I553">
            <v>442</v>
          </cell>
          <cell r="K553" t="str">
            <v>Becas para aspirantes a Policía Municipal</v>
          </cell>
          <cell r="L553">
            <v>0</v>
          </cell>
          <cell r="M553">
            <v>0</v>
          </cell>
          <cell r="N553">
            <v>0</v>
          </cell>
          <cell r="O553">
            <v>0</v>
          </cell>
          <cell r="P553">
            <v>0</v>
          </cell>
          <cell r="Q553">
            <v>0</v>
          </cell>
          <cell r="R553">
            <v>0</v>
          </cell>
          <cell r="S553" t="str">
            <v>Beca</v>
          </cell>
          <cell r="T553">
            <v>0</v>
          </cell>
        </row>
        <row r="554">
          <cell r="A554">
            <v>182</v>
          </cell>
          <cell r="B554">
            <v>2017</v>
          </cell>
          <cell r="C554">
            <v>8300</v>
          </cell>
          <cell r="D554">
            <v>2</v>
          </cell>
          <cell r="E554">
            <v>2</v>
          </cell>
          <cell r="F554">
            <v>1</v>
          </cell>
          <cell r="G554">
            <v>4000</v>
          </cell>
          <cell r="H554">
            <v>4400</v>
          </cell>
          <cell r="I554">
            <v>442</v>
          </cell>
          <cell r="K554" t="str">
            <v>Becas para aspirantes a Administrativo del sistema penitenciario</v>
          </cell>
          <cell r="L554">
            <v>0</v>
          </cell>
          <cell r="M554">
            <v>0</v>
          </cell>
          <cell r="N554">
            <v>0</v>
          </cell>
          <cell r="O554">
            <v>0</v>
          </cell>
          <cell r="P554">
            <v>0</v>
          </cell>
          <cell r="Q554">
            <v>0</v>
          </cell>
          <cell r="R554">
            <v>0</v>
          </cell>
          <cell r="S554" t="str">
            <v>Beca</v>
          </cell>
          <cell r="T554">
            <v>0</v>
          </cell>
        </row>
        <row r="555">
          <cell r="A555">
            <v>183</v>
          </cell>
          <cell r="B555">
            <v>2017</v>
          </cell>
          <cell r="C555">
            <v>8300</v>
          </cell>
          <cell r="D555">
            <v>2</v>
          </cell>
          <cell r="E555">
            <v>2</v>
          </cell>
          <cell r="F555">
            <v>1</v>
          </cell>
          <cell r="G555">
            <v>4000</v>
          </cell>
          <cell r="H555">
            <v>4400</v>
          </cell>
          <cell r="I555">
            <v>442</v>
          </cell>
          <cell r="K555" t="str">
            <v>Becas para aspirantes a Técnico del sistema penitenciario</v>
          </cell>
          <cell r="L555">
            <v>0</v>
          </cell>
          <cell r="M555">
            <v>0</v>
          </cell>
          <cell r="N555">
            <v>0</v>
          </cell>
          <cell r="O555">
            <v>0</v>
          </cell>
          <cell r="P555">
            <v>0</v>
          </cell>
          <cell r="Q555">
            <v>0</v>
          </cell>
          <cell r="R555">
            <v>0</v>
          </cell>
          <cell r="S555" t="str">
            <v>Beca</v>
          </cell>
          <cell r="T555">
            <v>0</v>
          </cell>
        </row>
        <row r="556">
          <cell r="A556">
            <v>184</v>
          </cell>
          <cell r="B556">
            <v>2017</v>
          </cell>
          <cell r="C556">
            <v>8300</v>
          </cell>
          <cell r="D556">
            <v>2</v>
          </cell>
          <cell r="E556">
            <v>2</v>
          </cell>
          <cell r="F556">
            <v>1</v>
          </cell>
          <cell r="G556">
            <v>4000</v>
          </cell>
          <cell r="H556">
            <v>4400</v>
          </cell>
          <cell r="I556">
            <v>442</v>
          </cell>
          <cell r="K556" t="str">
            <v>Becas para aspirantes a Jurídico del sistema penitenciario</v>
          </cell>
          <cell r="L556">
            <v>0</v>
          </cell>
          <cell r="M556">
            <v>0</v>
          </cell>
          <cell r="N556">
            <v>0</v>
          </cell>
          <cell r="O556">
            <v>0</v>
          </cell>
          <cell r="P556">
            <v>0</v>
          </cell>
          <cell r="Q556">
            <v>0</v>
          </cell>
          <cell r="R556">
            <v>0</v>
          </cell>
          <cell r="S556" t="str">
            <v>Beca</v>
          </cell>
          <cell r="T556">
            <v>0</v>
          </cell>
        </row>
        <row r="557">
          <cell r="A557">
            <v>185</v>
          </cell>
          <cell r="B557">
            <v>2017</v>
          </cell>
          <cell r="C557">
            <v>8300</v>
          </cell>
          <cell r="D557">
            <v>2</v>
          </cell>
          <cell r="E557">
            <v>2</v>
          </cell>
          <cell r="F557">
            <v>1</v>
          </cell>
          <cell r="G557">
            <v>4000</v>
          </cell>
          <cell r="H557">
            <v>4400</v>
          </cell>
          <cell r="I557">
            <v>442</v>
          </cell>
          <cell r="K557" t="str">
            <v>Becas para aspirante a Guía Técnico</v>
          </cell>
          <cell r="L557">
            <v>0</v>
          </cell>
          <cell r="M557">
            <v>0</v>
          </cell>
          <cell r="N557">
            <v>0</v>
          </cell>
          <cell r="O557">
            <v>0</v>
          </cell>
          <cell r="P557">
            <v>0</v>
          </cell>
          <cell r="Q557">
            <v>0</v>
          </cell>
          <cell r="R557">
            <v>0</v>
          </cell>
          <cell r="S557" t="str">
            <v>Beca</v>
          </cell>
          <cell r="T557">
            <v>0</v>
          </cell>
        </row>
        <row r="558">
          <cell r="A558">
            <v>186</v>
          </cell>
          <cell r="B558">
            <v>2017</v>
          </cell>
          <cell r="C558">
            <v>8300</v>
          </cell>
          <cell r="D558">
            <v>2</v>
          </cell>
          <cell r="E558">
            <v>2</v>
          </cell>
          <cell r="F558">
            <v>1</v>
          </cell>
          <cell r="G558">
            <v>4000</v>
          </cell>
          <cell r="H558">
            <v>4400</v>
          </cell>
          <cell r="I558">
            <v>442</v>
          </cell>
          <cell r="K558" t="str">
            <v>Becas para otros aspirantes a ser integrantes de las instituciones de seguridad pública</v>
          </cell>
          <cell r="L558">
            <v>0</v>
          </cell>
          <cell r="M558">
            <v>0</v>
          </cell>
          <cell r="N558">
            <v>0</v>
          </cell>
          <cell r="O558">
            <v>0</v>
          </cell>
          <cell r="P558">
            <v>0</v>
          </cell>
          <cell r="Q558">
            <v>0</v>
          </cell>
          <cell r="R558">
            <v>0</v>
          </cell>
          <cell r="S558" t="str">
            <v>Beca</v>
          </cell>
          <cell r="T558">
            <v>0</v>
          </cell>
        </row>
        <row r="559">
          <cell r="A559">
            <v>187</v>
          </cell>
          <cell r="B559">
            <v>2017</v>
          </cell>
          <cell r="C559">
            <v>8300</v>
          </cell>
          <cell r="D559">
            <v>2</v>
          </cell>
          <cell r="E559">
            <v>2</v>
          </cell>
          <cell r="F559">
            <v>1</v>
          </cell>
          <cell r="G559">
            <v>5000</v>
          </cell>
          <cell r="K559" t="str">
            <v>BIENES MUEBLES, INMUEBLES E INTANGIBLES</v>
          </cell>
          <cell r="L559">
            <v>0</v>
          </cell>
          <cell r="M559">
            <v>0</v>
          </cell>
          <cell r="N559">
            <v>0</v>
          </cell>
          <cell r="O559">
            <v>0</v>
          </cell>
          <cell r="P559">
            <v>0</v>
          </cell>
          <cell r="Q559">
            <v>0</v>
          </cell>
          <cell r="R559">
            <v>0</v>
          </cell>
          <cell r="T559">
            <v>0</v>
          </cell>
        </row>
        <row r="560">
          <cell r="A560">
            <v>188</v>
          </cell>
          <cell r="B560">
            <v>2017</v>
          </cell>
          <cell r="C560">
            <v>8300</v>
          </cell>
          <cell r="D560">
            <v>2</v>
          </cell>
          <cell r="E560">
            <v>2</v>
          </cell>
          <cell r="F560">
            <v>1</v>
          </cell>
          <cell r="G560">
            <v>5000</v>
          </cell>
          <cell r="H560">
            <v>5200</v>
          </cell>
          <cell r="K560" t="str">
            <v>Mobiliario y Equipo Educacional y Recreativo</v>
          </cell>
          <cell r="L560">
            <v>0</v>
          </cell>
          <cell r="M560">
            <v>0</v>
          </cell>
          <cell r="N560">
            <v>0</v>
          </cell>
          <cell r="O560">
            <v>0</v>
          </cell>
          <cell r="P560">
            <v>0</v>
          </cell>
          <cell r="Q560">
            <v>0</v>
          </cell>
          <cell r="R560">
            <v>0</v>
          </cell>
          <cell r="T560">
            <v>0</v>
          </cell>
        </row>
        <row r="561">
          <cell r="A561">
            <v>189</v>
          </cell>
          <cell r="B561">
            <v>2017</v>
          </cell>
          <cell r="C561">
            <v>8300</v>
          </cell>
          <cell r="D561">
            <v>2</v>
          </cell>
          <cell r="E561">
            <v>2</v>
          </cell>
          <cell r="F561">
            <v>1</v>
          </cell>
          <cell r="G561">
            <v>5000</v>
          </cell>
          <cell r="H561">
            <v>5200</v>
          </cell>
          <cell r="I561">
            <v>522</v>
          </cell>
          <cell r="K561" t="str">
            <v>Aparatos deportivos</v>
          </cell>
          <cell r="L561">
            <v>0</v>
          </cell>
          <cell r="M561">
            <v>0</v>
          </cell>
          <cell r="N561">
            <v>0</v>
          </cell>
          <cell r="O561">
            <v>0</v>
          </cell>
          <cell r="P561">
            <v>0</v>
          </cell>
          <cell r="Q561">
            <v>0</v>
          </cell>
          <cell r="R561">
            <v>0</v>
          </cell>
          <cell r="T561">
            <v>0</v>
          </cell>
        </row>
        <row r="562">
          <cell r="A562">
            <v>190</v>
          </cell>
          <cell r="B562">
            <v>2017</v>
          </cell>
          <cell r="C562">
            <v>8300</v>
          </cell>
          <cell r="D562">
            <v>2</v>
          </cell>
          <cell r="E562">
            <v>2</v>
          </cell>
          <cell r="F562">
            <v>1</v>
          </cell>
          <cell r="G562">
            <v>5000</v>
          </cell>
          <cell r="H562">
            <v>5200</v>
          </cell>
          <cell r="I562">
            <v>522</v>
          </cell>
          <cell r="J562">
            <v>1</v>
          </cell>
          <cell r="K562" t="str">
            <v>Aparato pantorrilla</v>
          </cell>
          <cell r="L562">
            <v>0</v>
          </cell>
          <cell r="M562">
            <v>0</v>
          </cell>
          <cell r="N562">
            <v>0</v>
          </cell>
          <cell r="O562">
            <v>0</v>
          </cell>
          <cell r="P562">
            <v>0</v>
          </cell>
          <cell r="Q562">
            <v>0</v>
          </cell>
          <cell r="R562">
            <v>0</v>
          </cell>
          <cell r="S562" t="str">
            <v>Pieza</v>
          </cell>
          <cell r="T562">
            <v>0</v>
          </cell>
        </row>
        <row r="563">
          <cell r="A563">
            <v>191</v>
          </cell>
          <cell r="B563">
            <v>2017</v>
          </cell>
          <cell r="C563">
            <v>8300</v>
          </cell>
          <cell r="D563">
            <v>2</v>
          </cell>
          <cell r="E563">
            <v>2</v>
          </cell>
          <cell r="F563">
            <v>1</v>
          </cell>
          <cell r="G563">
            <v>5000</v>
          </cell>
          <cell r="H563">
            <v>5200</v>
          </cell>
          <cell r="I563">
            <v>522</v>
          </cell>
          <cell r="J563">
            <v>2</v>
          </cell>
          <cell r="K563" t="str">
            <v>Banco</v>
          </cell>
          <cell r="L563">
            <v>0</v>
          </cell>
          <cell r="M563">
            <v>0</v>
          </cell>
          <cell r="N563">
            <v>0</v>
          </cell>
          <cell r="O563">
            <v>0</v>
          </cell>
          <cell r="P563">
            <v>0</v>
          </cell>
          <cell r="Q563">
            <v>0</v>
          </cell>
          <cell r="R563">
            <v>0</v>
          </cell>
          <cell r="S563" t="str">
            <v>Pieza</v>
          </cell>
          <cell r="T563">
            <v>0</v>
          </cell>
        </row>
        <row r="564">
          <cell r="A564">
            <v>192</v>
          </cell>
          <cell r="B564">
            <v>2017</v>
          </cell>
          <cell r="C564">
            <v>8300</v>
          </cell>
          <cell r="D564">
            <v>2</v>
          </cell>
          <cell r="E564">
            <v>2</v>
          </cell>
          <cell r="F564">
            <v>1</v>
          </cell>
          <cell r="G564">
            <v>5000</v>
          </cell>
          <cell r="H564">
            <v>5200</v>
          </cell>
          <cell r="I564">
            <v>522</v>
          </cell>
          <cell r="J564">
            <v>3</v>
          </cell>
          <cell r="K564" t="str">
            <v>Barra</v>
          </cell>
          <cell r="L564">
            <v>0</v>
          </cell>
          <cell r="M564">
            <v>0</v>
          </cell>
          <cell r="N564">
            <v>0</v>
          </cell>
          <cell r="O564">
            <v>0</v>
          </cell>
          <cell r="P564">
            <v>0</v>
          </cell>
          <cell r="Q564">
            <v>0</v>
          </cell>
          <cell r="R564">
            <v>0</v>
          </cell>
          <cell r="S564" t="str">
            <v>Pieza</v>
          </cell>
          <cell r="T564">
            <v>0</v>
          </cell>
        </row>
        <row r="565">
          <cell r="A565">
            <v>193</v>
          </cell>
          <cell r="B565">
            <v>2017</v>
          </cell>
          <cell r="C565">
            <v>8300</v>
          </cell>
          <cell r="D565">
            <v>2</v>
          </cell>
          <cell r="E565">
            <v>2</v>
          </cell>
          <cell r="F565">
            <v>1</v>
          </cell>
          <cell r="G565">
            <v>5000</v>
          </cell>
          <cell r="H565">
            <v>5200</v>
          </cell>
          <cell r="I565">
            <v>522</v>
          </cell>
          <cell r="J565">
            <v>4</v>
          </cell>
          <cell r="K565" t="str">
            <v>Bicicleta</v>
          </cell>
          <cell r="L565">
            <v>0</v>
          </cell>
          <cell r="M565">
            <v>0</v>
          </cell>
          <cell r="N565">
            <v>0</v>
          </cell>
          <cell r="O565">
            <v>0</v>
          </cell>
          <cell r="P565">
            <v>0</v>
          </cell>
          <cell r="Q565">
            <v>0</v>
          </cell>
          <cell r="R565">
            <v>0</v>
          </cell>
          <cell r="S565" t="str">
            <v>Pieza</v>
          </cell>
          <cell r="T565">
            <v>0</v>
          </cell>
        </row>
        <row r="566">
          <cell r="A566">
            <v>194</v>
          </cell>
          <cell r="B566">
            <v>2017</v>
          </cell>
          <cell r="C566">
            <v>8300</v>
          </cell>
          <cell r="D566">
            <v>2</v>
          </cell>
          <cell r="E566">
            <v>2</v>
          </cell>
          <cell r="F566">
            <v>1</v>
          </cell>
          <cell r="G566">
            <v>5000</v>
          </cell>
          <cell r="H566">
            <v>5200</v>
          </cell>
          <cell r="I566">
            <v>522</v>
          </cell>
          <cell r="J566">
            <v>5</v>
          </cell>
          <cell r="K566" t="str">
            <v>Caminadora</v>
          </cell>
          <cell r="L566">
            <v>0</v>
          </cell>
          <cell r="M566">
            <v>0</v>
          </cell>
          <cell r="N566">
            <v>0</v>
          </cell>
          <cell r="O566">
            <v>0</v>
          </cell>
          <cell r="P566">
            <v>0</v>
          </cell>
          <cell r="Q566">
            <v>0</v>
          </cell>
          <cell r="R566">
            <v>0</v>
          </cell>
          <cell r="S566" t="str">
            <v>Pieza</v>
          </cell>
          <cell r="T566">
            <v>0</v>
          </cell>
        </row>
        <row r="567">
          <cell r="A567">
            <v>195</v>
          </cell>
          <cell r="B567">
            <v>2017</v>
          </cell>
          <cell r="C567">
            <v>8300</v>
          </cell>
          <cell r="D567">
            <v>2</v>
          </cell>
          <cell r="E567">
            <v>2</v>
          </cell>
          <cell r="F567">
            <v>1</v>
          </cell>
          <cell r="G567">
            <v>5000</v>
          </cell>
          <cell r="H567">
            <v>5200</v>
          </cell>
          <cell r="I567">
            <v>522</v>
          </cell>
          <cell r="J567">
            <v>6</v>
          </cell>
          <cell r="K567" t="str">
            <v>Costal de box</v>
          </cell>
          <cell r="L567">
            <v>0</v>
          </cell>
          <cell r="M567">
            <v>0</v>
          </cell>
          <cell r="N567">
            <v>0</v>
          </cell>
          <cell r="O567">
            <v>0</v>
          </cell>
          <cell r="P567">
            <v>0</v>
          </cell>
          <cell r="Q567">
            <v>0</v>
          </cell>
          <cell r="R567">
            <v>0</v>
          </cell>
          <cell r="S567" t="str">
            <v>Pieza</v>
          </cell>
          <cell r="T567">
            <v>0</v>
          </cell>
        </row>
        <row r="568">
          <cell r="A568">
            <v>196</v>
          </cell>
          <cell r="B568">
            <v>2017</v>
          </cell>
          <cell r="C568">
            <v>8300</v>
          </cell>
          <cell r="D568">
            <v>2</v>
          </cell>
          <cell r="E568">
            <v>2</v>
          </cell>
          <cell r="F568">
            <v>1</v>
          </cell>
          <cell r="G568">
            <v>5000</v>
          </cell>
          <cell r="H568">
            <v>5200</v>
          </cell>
          <cell r="I568">
            <v>522</v>
          </cell>
          <cell r="J568">
            <v>7</v>
          </cell>
          <cell r="K568" t="str">
            <v>Discos</v>
          </cell>
          <cell r="L568">
            <v>0</v>
          </cell>
          <cell r="M568">
            <v>0</v>
          </cell>
          <cell r="N568">
            <v>0</v>
          </cell>
          <cell r="O568">
            <v>0</v>
          </cell>
          <cell r="P568">
            <v>0</v>
          </cell>
          <cell r="Q568">
            <v>0</v>
          </cell>
          <cell r="R568">
            <v>0</v>
          </cell>
          <cell r="S568" t="str">
            <v>Pieza</v>
          </cell>
          <cell r="T568">
            <v>0</v>
          </cell>
        </row>
        <row r="569">
          <cell r="A569">
            <v>197</v>
          </cell>
          <cell r="B569">
            <v>2017</v>
          </cell>
          <cell r="C569">
            <v>8300</v>
          </cell>
          <cell r="D569">
            <v>2</v>
          </cell>
          <cell r="E569">
            <v>2</v>
          </cell>
          <cell r="F569">
            <v>1</v>
          </cell>
          <cell r="G569">
            <v>5000</v>
          </cell>
          <cell r="H569">
            <v>5200</v>
          </cell>
          <cell r="I569">
            <v>522</v>
          </cell>
          <cell r="J569">
            <v>8</v>
          </cell>
          <cell r="K569" t="str">
            <v>Elíptica</v>
          </cell>
          <cell r="L569">
            <v>0</v>
          </cell>
          <cell r="M569">
            <v>0</v>
          </cell>
          <cell r="N569">
            <v>0</v>
          </cell>
          <cell r="O569">
            <v>0</v>
          </cell>
          <cell r="P569">
            <v>0</v>
          </cell>
          <cell r="Q569">
            <v>0</v>
          </cell>
          <cell r="R569">
            <v>0</v>
          </cell>
          <cell r="S569" t="str">
            <v>Pieza</v>
          </cell>
          <cell r="T569">
            <v>0</v>
          </cell>
        </row>
        <row r="570">
          <cell r="A570">
            <v>198</v>
          </cell>
          <cell r="B570">
            <v>2017</v>
          </cell>
          <cell r="C570">
            <v>8300</v>
          </cell>
          <cell r="D570">
            <v>2</v>
          </cell>
          <cell r="E570">
            <v>2</v>
          </cell>
          <cell r="F570">
            <v>1</v>
          </cell>
          <cell r="G570">
            <v>5000</v>
          </cell>
          <cell r="H570">
            <v>5200</v>
          </cell>
          <cell r="I570">
            <v>522</v>
          </cell>
          <cell r="J570">
            <v>9</v>
          </cell>
          <cell r="K570" t="str">
            <v>Equipo para bíceps</v>
          </cell>
          <cell r="L570">
            <v>0</v>
          </cell>
          <cell r="M570">
            <v>0</v>
          </cell>
          <cell r="N570">
            <v>0</v>
          </cell>
          <cell r="O570">
            <v>0</v>
          </cell>
          <cell r="P570">
            <v>0</v>
          </cell>
          <cell r="Q570">
            <v>0</v>
          </cell>
          <cell r="R570">
            <v>0</v>
          </cell>
          <cell r="S570" t="str">
            <v>Pieza</v>
          </cell>
          <cell r="T570">
            <v>0</v>
          </cell>
        </row>
        <row r="571">
          <cell r="A571">
            <v>199</v>
          </cell>
          <cell r="B571">
            <v>2017</v>
          </cell>
          <cell r="C571">
            <v>8300</v>
          </cell>
          <cell r="D571">
            <v>2</v>
          </cell>
          <cell r="E571">
            <v>2</v>
          </cell>
          <cell r="F571">
            <v>1</v>
          </cell>
          <cell r="G571">
            <v>5000</v>
          </cell>
          <cell r="H571">
            <v>5200</v>
          </cell>
          <cell r="I571">
            <v>522</v>
          </cell>
          <cell r="J571">
            <v>10</v>
          </cell>
          <cell r="K571" t="str">
            <v>Equipo para ejercitar bíceps y tríceps</v>
          </cell>
          <cell r="L571">
            <v>0</v>
          </cell>
          <cell r="M571">
            <v>0</v>
          </cell>
          <cell r="N571">
            <v>0</v>
          </cell>
          <cell r="O571">
            <v>0</v>
          </cell>
          <cell r="P571">
            <v>0</v>
          </cell>
          <cell r="Q571">
            <v>0</v>
          </cell>
          <cell r="R571">
            <v>0</v>
          </cell>
          <cell r="S571" t="str">
            <v>Pieza</v>
          </cell>
          <cell r="T571">
            <v>0</v>
          </cell>
        </row>
        <row r="572">
          <cell r="A572">
            <v>200</v>
          </cell>
          <cell r="B572">
            <v>2017</v>
          </cell>
          <cell r="C572">
            <v>8300</v>
          </cell>
          <cell r="D572">
            <v>2</v>
          </cell>
          <cell r="E572">
            <v>2</v>
          </cell>
          <cell r="F572">
            <v>1</v>
          </cell>
          <cell r="G572">
            <v>5000</v>
          </cell>
          <cell r="H572">
            <v>5200</v>
          </cell>
          <cell r="I572">
            <v>522</v>
          </cell>
          <cell r="J572">
            <v>11</v>
          </cell>
          <cell r="K572" t="str">
            <v>Equipo para ejercitar espalda</v>
          </cell>
          <cell r="L572">
            <v>0</v>
          </cell>
          <cell r="M572">
            <v>0</v>
          </cell>
          <cell r="N572">
            <v>0</v>
          </cell>
          <cell r="O572">
            <v>0</v>
          </cell>
          <cell r="P572">
            <v>0</v>
          </cell>
          <cell r="Q572">
            <v>0</v>
          </cell>
          <cell r="R572">
            <v>0</v>
          </cell>
          <cell r="S572" t="str">
            <v>Pieza</v>
          </cell>
          <cell r="T572">
            <v>0</v>
          </cell>
        </row>
        <row r="573">
          <cell r="A573">
            <v>201</v>
          </cell>
          <cell r="B573">
            <v>2017</v>
          </cell>
          <cell r="C573">
            <v>8300</v>
          </cell>
          <cell r="D573">
            <v>2</v>
          </cell>
          <cell r="E573">
            <v>2</v>
          </cell>
          <cell r="F573">
            <v>1</v>
          </cell>
          <cell r="G573">
            <v>5000</v>
          </cell>
          <cell r="H573">
            <v>5200</v>
          </cell>
          <cell r="I573">
            <v>522</v>
          </cell>
          <cell r="J573">
            <v>12</v>
          </cell>
          <cell r="K573" t="str">
            <v>Equipo para ejercitar pectoral</v>
          </cell>
          <cell r="L573">
            <v>0</v>
          </cell>
          <cell r="M573">
            <v>0</v>
          </cell>
          <cell r="N573">
            <v>0</v>
          </cell>
          <cell r="O573">
            <v>0</v>
          </cell>
          <cell r="P573">
            <v>0</v>
          </cell>
          <cell r="Q573">
            <v>0</v>
          </cell>
          <cell r="R573">
            <v>0</v>
          </cell>
          <cell r="S573" t="str">
            <v>Pieza</v>
          </cell>
          <cell r="T573">
            <v>0</v>
          </cell>
        </row>
        <row r="574">
          <cell r="A574">
            <v>202</v>
          </cell>
          <cell r="B574">
            <v>2017</v>
          </cell>
          <cell r="C574">
            <v>8300</v>
          </cell>
          <cell r="D574">
            <v>2</v>
          </cell>
          <cell r="E574">
            <v>2</v>
          </cell>
          <cell r="F574">
            <v>1</v>
          </cell>
          <cell r="G574">
            <v>5000</v>
          </cell>
          <cell r="H574">
            <v>5200</v>
          </cell>
          <cell r="I574">
            <v>522</v>
          </cell>
          <cell r="J574">
            <v>13</v>
          </cell>
          <cell r="K574" t="str">
            <v>Equipo para ejercitar pectorales y hombro</v>
          </cell>
          <cell r="L574">
            <v>0</v>
          </cell>
          <cell r="M574">
            <v>0</v>
          </cell>
          <cell r="N574">
            <v>0</v>
          </cell>
          <cell r="O574">
            <v>0</v>
          </cell>
          <cell r="P574">
            <v>0</v>
          </cell>
          <cell r="Q574">
            <v>0</v>
          </cell>
          <cell r="R574">
            <v>0</v>
          </cell>
          <cell r="S574" t="str">
            <v>Pieza</v>
          </cell>
          <cell r="T574">
            <v>0</v>
          </cell>
        </row>
        <row r="575">
          <cell r="A575">
            <v>203</v>
          </cell>
          <cell r="B575">
            <v>2017</v>
          </cell>
          <cell r="C575">
            <v>8300</v>
          </cell>
          <cell r="D575">
            <v>2</v>
          </cell>
          <cell r="E575">
            <v>2</v>
          </cell>
          <cell r="F575">
            <v>1</v>
          </cell>
          <cell r="G575">
            <v>5000</v>
          </cell>
          <cell r="H575">
            <v>5200</v>
          </cell>
          <cell r="I575">
            <v>522</v>
          </cell>
          <cell r="J575">
            <v>14</v>
          </cell>
          <cell r="K575" t="str">
            <v>Equipo para ejercitar pierna</v>
          </cell>
          <cell r="L575">
            <v>0</v>
          </cell>
          <cell r="M575">
            <v>0</v>
          </cell>
          <cell r="N575">
            <v>0</v>
          </cell>
          <cell r="O575">
            <v>0</v>
          </cell>
          <cell r="P575">
            <v>0</v>
          </cell>
          <cell r="Q575">
            <v>0</v>
          </cell>
          <cell r="R575">
            <v>0</v>
          </cell>
          <cell r="S575" t="str">
            <v>Pieza</v>
          </cell>
          <cell r="T575">
            <v>0</v>
          </cell>
        </row>
        <row r="576">
          <cell r="A576">
            <v>204</v>
          </cell>
          <cell r="B576">
            <v>2017</v>
          </cell>
          <cell r="C576">
            <v>8300</v>
          </cell>
          <cell r="D576">
            <v>2</v>
          </cell>
          <cell r="E576">
            <v>2</v>
          </cell>
          <cell r="F576">
            <v>1</v>
          </cell>
          <cell r="G576">
            <v>5000</v>
          </cell>
          <cell r="H576">
            <v>5200</v>
          </cell>
          <cell r="I576">
            <v>522</v>
          </cell>
          <cell r="J576">
            <v>15</v>
          </cell>
          <cell r="K576" t="str">
            <v>Equipo para tríceps</v>
          </cell>
          <cell r="L576">
            <v>0</v>
          </cell>
          <cell r="M576">
            <v>0</v>
          </cell>
          <cell r="N576">
            <v>0</v>
          </cell>
          <cell r="O576">
            <v>0</v>
          </cell>
          <cell r="P576">
            <v>0</v>
          </cell>
          <cell r="Q576">
            <v>0</v>
          </cell>
          <cell r="R576">
            <v>0</v>
          </cell>
          <cell r="S576" t="str">
            <v>Pieza</v>
          </cell>
          <cell r="T576">
            <v>0</v>
          </cell>
        </row>
        <row r="577">
          <cell r="A577">
            <v>205</v>
          </cell>
          <cell r="B577">
            <v>2017</v>
          </cell>
          <cell r="C577">
            <v>8300</v>
          </cell>
          <cell r="D577">
            <v>2</v>
          </cell>
          <cell r="E577">
            <v>2</v>
          </cell>
          <cell r="F577">
            <v>1</v>
          </cell>
          <cell r="G577">
            <v>5000</v>
          </cell>
          <cell r="H577">
            <v>5200</v>
          </cell>
          <cell r="I577">
            <v>522</v>
          </cell>
          <cell r="J577">
            <v>16</v>
          </cell>
          <cell r="K577" t="str">
            <v>Extensión de pierna con peso integrado</v>
          </cell>
          <cell r="L577">
            <v>0</v>
          </cell>
          <cell r="M577">
            <v>0</v>
          </cell>
          <cell r="N577">
            <v>0</v>
          </cell>
          <cell r="O577">
            <v>0</v>
          </cell>
          <cell r="P577">
            <v>0</v>
          </cell>
          <cell r="Q577">
            <v>0</v>
          </cell>
          <cell r="R577">
            <v>0</v>
          </cell>
          <cell r="S577" t="str">
            <v>Pieza</v>
          </cell>
          <cell r="T577">
            <v>0</v>
          </cell>
        </row>
        <row r="578">
          <cell r="A578">
            <v>206</v>
          </cell>
          <cell r="B578">
            <v>2017</v>
          </cell>
          <cell r="C578">
            <v>8300</v>
          </cell>
          <cell r="D578">
            <v>2</v>
          </cell>
          <cell r="E578">
            <v>2</v>
          </cell>
          <cell r="F578">
            <v>1</v>
          </cell>
          <cell r="G578">
            <v>5000</v>
          </cell>
          <cell r="H578">
            <v>5200</v>
          </cell>
          <cell r="I578">
            <v>522</v>
          </cell>
          <cell r="J578">
            <v>17</v>
          </cell>
          <cell r="K578" t="str">
            <v>Juego de mancuernas</v>
          </cell>
          <cell r="L578">
            <v>0</v>
          </cell>
          <cell r="M578">
            <v>0</v>
          </cell>
          <cell r="N578">
            <v>0</v>
          </cell>
          <cell r="O578">
            <v>0</v>
          </cell>
          <cell r="P578">
            <v>0</v>
          </cell>
          <cell r="Q578">
            <v>0</v>
          </cell>
          <cell r="R578">
            <v>0</v>
          </cell>
          <cell r="S578" t="str">
            <v>Pieza</v>
          </cell>
          <cell r="T578">
            <v>0</v>
          </cell>
        </row>
        <row r="579">
          <cell r="A579">
            <v>207</v>
          </cell>
          <cell r="B579">
            <v>2017</v>
          </cell>
          <cell r="C579">
            <v>8300</v>
          </cell>
          <cell r="D579">
            <v>2</v>
          </cell>
          <cell r="E579">
            <v>2</v>
          </cell>
          <cell r="F579">
            <v>1</v>
          </cell>
          <cell r="G579">
            <v>5000</v>
          </cell>
          <cell r="H579">
            <v>5200</v>
          </cell>
          <cell r="I579">
            <v>522</v>
          </cell>
          <cell r="J579">
            <v>18</v>
          </cell>
          <cell r="K579" t="str">
            <v>Manoplas</v>
          </cell>
          <cell r="L579">
            <v>0</v>
          </cell>
          <cell r="M579">
            <v>0</v>
          </cell>
          <cell r="N579">
            <v>0</v>
          </cell>
          <cell r="O579">
            <v>0</v>
          </cell>
          <cell r="P579">
            <v>0</v>
          </cell>
          <cell r="Q579">
            <v>0</v>
          </cell>
          <cell r="R579">
            <v>0</v>
          </cell>
          <cell r="S579" t="str">
            <v>Pieza</v>
          </cell>
          <cell r="T579">
            <v>0</v>
          </cell>
        </row>
        <row r="580">
          <cell r="A580">
            <v>208</v>
          </cell>
          <cell r="B580">
            <v>2017</v>
          </cell>
          <cell r="C580">
            <v>8300</v>
          </cell>
          <cell r="D580">
            <v>2</v>
          </cell>
          <cell r="E580">
            <v>2</v>
          </cell>
          <cell r="F580">
            <v>1</v>
          </cell>
          <cell r="G580">
            <v>5000</v>
          </cell>
          <cell r="H580">
            <v>5200</v>
          </cell>
          <cell r="I580">
            <v>522</v>
          </cell>
          <cell r="J580">
            <v>19</v>
          </cell>
          <cell r="K580" t="str">
            <v>Máquina smith</v>
          </cell>
          <cell r="L580">
            <v>0</v>
          </cell>
          <cell r="M580">
            <v>0</v>
          </cell>
          <cell r="N580">
            <v>0</v>
          </cell>
          <cell r="O580">
            <v>0</v>
          </cell>
          <cell r="P580">
            <v>0</v>
          </cell>
          <cell r="Q580">
            <v>0</v>
          </cell>
          <cell r="R580">
            <v>0</v>
          </cell>
          <cell r="S580" t="str">
            <v>Pieza</v>
          </cell>
          <cell r="T580">
            <v>0</v>
          </cell>
        </row>
        <row r="581">
          <cell r="A581">
            <v>209</v>
          </cell>
          <cell r="B581">
            <v>2017</v>
          </cell>
          <cell r="C581">
            <v>8300</v>
          </cell>
          <cell r="D581">
            <v>2</v>
          </cell>
          <cell r="E581">
            <v>2</v>
          </cell>
          <cell r="F581">
            <v>1</v>
          </cell>
          <cell r="G581">
            <v>5000</v>
          </cell>
          <cell r="H581">
            <v>5200</v>
          </cell>
          <cell r="I581">
            <v>522</v>
          </cell>
          <cell r="J581">
            <v>20</v>
          </cell>
          <cell r="K581" t="str">
            <v>Multipolea</v>
          </cell>
          <cell r="L581">
            <v>0</v>
          </cell>
          <cell r="M581">
            <v>0</v>
          </cell>
          <cell r="N581">
            <v>0</v>
          </cell>
          <cell r="O581">
            <v>0</v>
          </cell>
          <cell r="P581">
            <v>0</v>
          </cell>
          <cell r="Q581">
            <v>0</v>
          </cell>
          <cell r="R581">
            <v>0</v>
          </cell>
          <cell r="S581" t="str">
            <v>Pieza</v>
          </cell>
          <cell r="T581">
            <v>0</v>
          </cell>
        </row>
        <row r="582">
          <cell r="A582">
            <v>210</v>
          </cell>
          <cell r="B582">
            <v>2017</v>
          </cell>
          <cell r="C582">
            <v>8300</v>
          </cell>
          <cell r="D582">
            <v>2</v>
          </cell>
          <cell r="E582">
            <v>2</v>
          </cell>
          <cell r="F582">
            <v>1</v>
          </cell>
          <cell r="G582">
            <v>5000</v>
          </cell>
          <cell r="H582">
            <v>5200</v>
          </cell>
          <cell r="I582">
            <v>522</v>
          </cell>
          <cell r="J582">
            <v>21</v>
          </cell>
          <cell r="K582" t="str">
            <v>Peras fijas</v>
          </cell>
          <cell r="L582">
            <v>0</v>
          </cell>
          <cell r="M582">
            <v>0</v>
          </cell>
          <cell r="N582">
            <v>0</v>
          </cell>
          <cell r="O582">
            <v>0</v>
          </cell>
          <cell r="P582">
            <v>0</v>
          </cell>
          <cell r="Q582">
            <v>0</v>
          </cell>
          <cell r="R582">
            <v>0</v>
          </cell>
          <cell r="S582" t="str">
            <v>Pieza</v>
          </cell>
          <cell r="T582">
            <v>0</v>
          </cell>
        </row>
        <row r="583">
          <cell r="A583">
            <v>211</v>
          </cell>
          <cell r="B583">
            <v>2017</v>
          </cell>
          <cell r="C583">
            <v>8300</v>
          </cell>
          <cell r="D583">
            <v>2</v>
          </cell>
          <cell r="E583">
            <v>2</v>
          </cell>
          <cell r="F583">
            <v>1</v>
          </cell>
          <cell r="G583">
            <v>5000</v>
          </cell>
          <cell r="H583">
            <v>5200</v>
          </cell>
          <cell r="I583">
            <v>522</v>
          </cell>
          <cell r="J583">
            <v>22</v>
          </cell>
          <cell r="K583" t="str">
            <v>Polea para espalda y remo peso integrado</v>
          </cell>
          <cell r="L583">
            <v>0</v>
          </cell>
          <cell r="M583">
            <v>0</v>
          </cell>
          <cell r="N583">
            <v>0</v>
          </cell>
          <cell r="O583">
            <v>0</v>
          </cell>
          <cell r="P583">
            <v>0</v>
          </cell>
          <cell r="Q583">
            <v>0</v>
          </cell>
          <cell r="R583">
            <v>0</v>
          </cell>
          <cell r="S583" t="str">
            <v>Pieza</v>
          </cell>
          <cell r="T583">
            <v>0</v>
          </cell>
        </row>
        <row r="584">
          <cell r="A584">
            <v>212</v>
          </cell>
          <cell r="B584">
            <v>2017</v>
          </cell>
          <cell r="C584">
            <v>8300</v>
          </cell>
          <cell r="D584">
            <v>2</v>
          </cell>
          <cell r="E584">
            <v>2</v>
          </cell>
          <cell r="F584">
            <v>1</v>
          </cell>
          <cell r="G584">
            <v>5000</v>
          </cell>
          <cell r="H584">
            <v>5200</v>
          </cell>
          <cell r="I584">
            <v>522</v>
          </cell>
          <cell r="J584">
            <v>23</v>
          </cell>
          <cell r="K584" t="str">
            <v>Porta mancuerna</v>
          </cell>
          <cell r="L584">
            <v>0</v>
          </cell>
          <cell r="M584">
            <v>0</v>
          </cell>
          <cell r="N584">
            <v>0</v>
          </cell>
          <cell r="O584">
            <v>0</v>
          </cell>
          <cell r="P584">
            <v>0</v>
          </cell>
          <cell r="Q584">
            <v>0</v>
          </cell>
          <cell r="R584">
            <v>0</v>
          </cell>
          <cell r="S584" t="str">
            <v>Pieza</v>
          </cell>
          <cell r="T584">
            <v>0</v>
          </cell>
        </row>
        <row r="585">
          <cell r="A585">
            <v>213</v>
          </cell>
          <cell r="B585">
            <v>2017</v>
          </cell>
          <cell r="C585">
            <v>8300</v>
          </cell>
          <cell r="D585">
            <v>2</v>
          </cell>
          <cell r="E585">
            <v>2</v>
          </cell>
          <cell r="F585">
            <v>1</v>
          </cell>
          <cell r="G585">
            <v>5000</v>
          </cell>
          <cell r="H585">
            <v>5200</v>
          </cell>
          <cell r="I585">
            <v>522</v>
          </cell>
          <cell r="J585">
            <v>24</v>
          </cell>
          <cell r="K585" t="str">
            <v>Portadiscos</v>
          </cell>
          <cell r="L585">
            <v>0</v>
          </cell>
          <cell r="M585">
            <v>0</v>
          </cell>
          <cell r="N585">
            <v>0</v>
          </cell>
          <cell r="O585">
            <v>0</v>
          </cell>
          <cell r="P585">
            <v>0</v>
          </cell>
          <cell r="Q585">
            <v>0</v>
          </cell>
          <cell r="R585">
            <v>0</v>
          </cell>
          <cell r="S585" t="str">
            <v>Pieza</v>
          </cell>
          <cell r="T585">
            <v>0</v>
          </cell>
        </row>
        <row r="586">
          <cell r="A586">
            <v>214</v>
          </cell>
          <cell r="B586">
            <v>2017</v>
          </cell>
          <cell r="C586">
            <v>8300</v>
          </cell>
          <cell r="D586">
            <v>2</v>
          </cell>
          <cell r="E586">
            <v>2</v>
          </cell>
          <cell r="F586">
            <v>1</v>
          </cell>
          <cell r="G586">
            <v>5000</v>
          </cell>
          <cell r="H586">
            <v>5200</v>
          </cell>
          <cell r="I586">
            <v>522</v>
          </cell>
          <cell r="J586">
            <v>25</v>
          </cell>
          <cell r="K586" t="str">
            <v xml:space="preserve">Prensa para pierna </v>
          </cell>
          <cell r="L586">
            <v>0</v>
          </cell>
          <cell r="M586">
            <v>0</v>
          </cell>
          <cell r="N586">
            <v>0</v>
          </cell>
          <cell r="O586">
            <v>0</v>
          </cell>
          <cell r="P586">
            <v>0</v>
          </cell>
          <cell r="Q586">
            <v>0</v>
          </cell>
          <cell r="R586">
            <v>0</v>
          </cell>
          <cell r="S586" t="str">
            <v>Pieza</v>
          </cell>
          <cell r="T586">
            <v>0</v>
          </cell>
        </row>
        <row r="587">
          <cell r="A587">
            <v>215</v>
          </cell>
          <cell r="B587">
            <v>2017</v>
          </cell>
          <cell r="C587">
            <v>8300</v>
          </cell>
          <cell r="D587">
            <v>2</v>
          </cell>
          <cell r="E587">
            <v>2</v>
          </cell>
          <cell r="F587">
            <v>1</v>
          </cell>
          <cell r="G587">
            <v>5000</v>
          </cell>
          <cell r="H587">
            <v>5200</v>
          </cell>
          <cell r="I587">
            <v>522</v>
          </cell>
          <cell r="J587">
            <v>26</v>
          </cell>
          <cell r="K587" t="str">
            <v xml:space="preserve">Rack </v>
          </cell>
          <cell r="L587">
            <v>0</v>
          </cell>
          <cell r="M587">
            <v>0</v>
          </cell>
          <cell r="N587">
            <v>0</v>
          </cell>
          <cell r="O587">
            <v>0</v>
          </cell>
          <cell r="P587">
            <v>0</v>
          </cell>
          <cell r="Q587">
            <v>0</v>
          </cell>
          <cell r="R587">
            <v>0</v>
          </cell>
          <cell r="S587" t="str">
            <v>Pieza</v>
          </cell>
          <cell r="T587">
            <v>0</v>
          </cell>
        </row>
        <row r="588">
          <cell r="A588">
            <v>216</v>
          </cell>
          <cell r="B588">
            <v>2017</v>
          </cell>
          <cell r="C588">
            <v>8300</v>
          </cell>
          <cell r="D588">
            <v>2</v>
          </cell>
          <cell r="E588">
            <v>2</v>
          </cell>
          <cell r="F588">
            <v>1</v>
          </cell>
          <cell r="G588">
            <v>5000</v>
          </cell>
          <cell r="H588">
            <v>5200</v>
          </cell>
          <cell r="I588">
            <v>522</v>
          </cell>
          <cell r="J588">
            <v>27</v>
          </cell>
          <cell r="K588" t="str">
            <v>Remadora</v>
          </cell>
          <cell r="L588">
            <v>0</v>
          </cell>
          <cell r="M588">
            <v>0</v>
          </cell>
          <cell r="N588">
            <v>0</v>
          </cell>
          <cell r="O588">
            <v>0</v>
          </cell>
          <cell r="P588">
            <v>0</v>
          </cell>
          <cell r="Q588">
            <v>0</v>
          </cell>
          <cell r="R588">
            <v>0</v>
          </cell>
          <cell r="S588" t="str">
            <v>Pieza</v>
          </cell>
          <cell r="T588">
            <v>0</v>
          </cell>
        </row>
        <row r="589">
          <cell r="A589">
            <v>217</v>
          </cell>
          <cell r="B589">
            <v>2017</v>
          </cell>
          <cell r="C589">
            <v>8300</v>
          </cell>
          <cell r="D589">
            <v>2</v>
          </cell>
          <cell r="E589">
            <v>2</v>
          </cell>
          <cell r="F589">
            <v>1</v>
          </cell>
          <cell r="G589">
            <v>5000</v>
          </cell>
          <cell r="H589">
            <v>5200</v>
          </cell>
          <cell r="I589">
            <v>522</v>
          </cell>
          <cell r="J589">
            <v>28</v>
          </cell>
          <cell r="K589" t="str">
            <v>Set olímpico</v>
          </cell>
          <cell r="L589">
            <v>0</v>
          </cell>
          <cell r="M589">
            <v>0</v>
          </cell>
          <cell r="N589">
            <v>0</v>
          </cell>
          <cell r="O589">
            <v>0</v>
          </cell>
          <cell r="P589">
            <v>0</v>
          </cell>
          <cell r="Q589">
            <v>0</v>
          </cell>
          <cell r="R589">
            <v>0</v>
          </cell>
          <cell r="S589" t="str">
            <v>Pieza</v>
          </cell>
          <cell r="T589">
            <v>0</v>
          </cell>
        </row>
        <row r="590">
          <cell r="A590">
            <v>218</v>
          </cell>
          <cell r="B590">
            <v>2017</v>
          </cell>
          <cell r="C590">
            <v>8300</v>
          </cell>
          <cell r="D590">
            <v>2</v>
          </cell>
          <cell r="E590">
            <v>2</v>
          </cell>
          <cell r="F590">
            <v>1</v>
          </cell>
          <cell r="G590">
            <v>5000</v>
          </cell>
          <cell r="H590">
            <v>5200</v>
          </cell>
          <cell r="I590">
            <v>522</v>
          </cell>
          <cell r="J590">
            <v>29</v>
          </cell>
          <cell r="K590" t="str">
            <v>Tabla abdominal</v>
          </cell>
          <cell r="L590">
            <v>0</v>
          </cell>
          <cell r="M590">
            <v>0</v>
          </cell>
          <cell r="N590">
            <v>0</v>
          </cell>
          <cell r="O590">
            <v>0</v>
          </cell>
          <cell r="P590">
            <v>0</v>
          </cell>
          <cell r="Q590">
            <v>0</v>
          </cell>
          <cell r="R590">
            <v>0</v>
          </cell>
          <cell r="S590" t="str">
            <v>Pieza</v>
          </cell>
          <cell r="T590">
            <v>0</v>
          </cell>
        </row>
        <row r="591">
          <cell r="A591">
            <v>219</v>
          </cell>
          <cell r="B591">
            <v>2017</v>
          </cell>
          <cell r="C591">
            <v>8300</v>
          </cell>
          <cell r="D591">
            <v>2</v>
          </cell>
          <cell r="E591">
            <v>2</v>
          </cell>
          <cell r="F591">
            <v>1</v>
          </cell>
          <cell r="G591">
            <v>5000</v>
          </cell>
          <cell r="H591">
            <v>5200</v>
          </cell>
          <cell r="I591">
            <v>522</v>
          </cell>
          <cell r="J591">
            <v>30</v>
          </cell>
          <cell r="K591" t="str">
            <v>Torre multifuncional</v>
          </cell>
          <cell r="L591">
            <v>0</v>
          </cell>
          <cell r="M591">
            <v>0</v>
          </cell>
          <cell r="N591">
            <v>0</v>
          </cell>
          <cell r="O591">
            <v>0</v>
          </cell>
          <cell r="P591">
            <v>0</v>
          </cell>
          <cell r="Q591">
            <v>0</v>
          </cell>
          <cell r="R591">
            <v>0</v>
          </cell>
          <cell r="S591" t="str">
            <v>Pieza</v>
          </cell>
          <cell r="T591">
            <v>0</v>
          </cell>
        </row>
        <row r="592">
          <cell r="A592">
            <v>220</v>
          </cell>
          <cell r="B592">
            <v>2017</v>
          </cell>
          <cell r="C592">
            <v>8300</v>
          </cell>
          <cell r="D592">
            <v>2</v>
          </cell>
          <cell r="E592">
            <v>2</v>
          </cell>
          <cell r="F592">
            <v>1</v>
          </cell>
          <cell r="G592">
            <v>5000</v>
          </cell>
          <cell r="H592">
            <v>5400</v>
          </cell>
          <cell r="K592" t="str">
            <v>Vehículos y Equipo de Transporte</v>
          </cell>
          <cell r="L592">
            <v>0</v>
          </cell>
          <cell r="M592">
            <v>0</v>
          </cell>
          <cell r="N592">
            <v>0</v>
          </cell>
          <cell r="O592">
            <v>0</v>
          </cell>
          <cell r="P592">
            <v>0</v>
          </cell>
          <cell r="Q592">
            <v>0</v>
          </cell>
          <cell r="R592">
            <v>0</v>
          </cell>
          <cell r="T592">
            <v>0</v>
          </cell>
        </row>
        <row r="593">
          <cell r="A593">
            <v>221</v>
          </cell>
          <cell r="B593">
            <v>2017</v>
          </cell>
          <cell r="C593">
            <v>8300</v>
          </cell>
          <cell r="D593">
            <v>2</v>
          </cell>
          <cell r="E593">
            <v>2</v>
          </cell>
          <cell r="F593">
            <v>1</v>
          </cell>
          <cell r="G593">
            <v>5000</v>
          </cell>
          <cell r="H593">
            <v>5400</v>
          </cell>
          <cell r="I593">
            <v>541</v>
          </cell>
          <cell r="K593" t="str">
            <v>Vehículos y equipo terrestre</v>
          </cell>
          <cell r="L593">
            <v>0</v>
          </cell>
          <cell r="M593">
            <v>0</v>
          </cell>
          <cell r="N593">
            <v>0</v>
          </cell>
          <cell r="O593">
            <v>0</v>
          </cell>
          <cell r="P593">
            <v>0</v>
          </cell>
          <cell r="Q593">
            <v>0</v>
          </cell>
          <cell r="R593">
            <v>0</v>
          </cell>
          <cell r="T593">
            <v>0</v>
          </cell>
        </row>
        <row r="594">
          <cell r="A594">
            <v>222</v>
          </cell>
          <cell r="B594">
            <v>2017</v>
          </cell>
          <cell r="C594">
            <v>8300</v>
          </cell>
          <cell r="D594">
            <v>2</v>
          </cell>
          <cell r="E594">
            <v>2</v>
          </cell>
          <cell r="F594">
            <v>1</v>
          </cell>
          <cell r="G594">
            <v>5000</v>
          </cell>
          <cell r="H594">
            <v>5400</v>
          </cell>
          <cell r="I594">
            <v>541</v>
          </cell>
          <cell r="J594">
            <v>1</v>
          </cell>
          <cell r="K594" t="str">
            <v>Cuatrimoto</v>
          </cell>
          <cell r="L594">
            <v>0</v>
          </cell>
          <cell r="M594">
            <v>0</v>
          </cell>
          <cell r="N594">
            <v>0</v>
          </cell>
          <cell r="O594">
            <v>0</v>
          </cell>
          <cell r="P594">
            <v>0</v>
          </cell>
          <cell r="Q594">
            <v>0</v>
          </cell>
          <cell r="R594">
            <v>0</v>
          </cell>
          <cell r="S594" t="str">
            <v>Pieza</v>
          </cell>
          <cell r="T594">
            <v>0</v>
          </cell>
        </row>
        <row r="595">
          <cell r="A595">
            <v>223</v>
          </cell>
          <cell r="B595">
            <v>2017</v>
          </cell>
          <cell r="C595">
            <v>8300</v>
          </cell>
          <cell r="D595">
            <v>2</v>
          </cell>
          <cell r="E595">
            <v>2</v>
          </cell>
          <cell r="F595">
            <v>1</v>
          </cell>
          <cell r="G595">
            <v>5000</v>
          </cell>
          <cell r="H595">
            <v>5400</v>
          </cell>
          <cell r="I595">
            <v>541</v>
          </cell>
          <cell r="J595">
            <v>2</v>
          </cell>
          <cell r="K595" t="str">
            <v>Motocicleta</v>
          </cell>
          <cell r="L595">
            <v>0</v>
          </cell>
          <cell r="M595">
            <v>0</v>
          </cell>
          <cell r="N595">
            <v>0</v>
          </cell>
          <cell r="O595">
            <v>0</v>
          </cell>
          <cell r="P595">
            <v>0</v>
          </cell>
          <cell r="Q595">
            <v>0</v>
          </cell>
          <cell r="R595">
            <v>0</v>
          </cell>
          <cell r="S595" t="str">
            <v>Pieza</v>
          </cell>
          <cell r="T595">
            <v>0</v>
          </cell>
        </row>
        <row r="596">
          <cell r="A596">
            <v>224</v>
          </cell>
          <cell r="B596">
            <v>2017</v>
          </cell>
          <cell r="C596">
            <v>8300</v>
          </cell>
          <cell r="D596">
            <v>2</v>
          </cell>
          <cell r="E596">
            <v>2</v>
          </cell>
          <cell r="F596">
            <v>1</v>
          </cell>
          <cell r="G596">
            <v>5000</v>
          </cell>
          <cell r="H596">
            <v>5400</v>
          </cell>
          <cell r="I596">
            <v>541</v>
          </cell>
          <cell r="J596">
            <v>3</v>
          </cell>
          <cell r="K596" t="str">
            <v xml:space="preserve">Vehículo </v>
          </cell>
          <cell r="L596">
            <v>0</v>
          </cell>
          <cell r="M596">
            <v>0</v>
          </cell>
          <cell r="N596">
            <v>0</v>
          </cell>
          <cell r="O596">
            <v>0</v>
          </cell>
          <cell r="P596">
            <v>0</v>
          </cell>
          <cell r="Q596">
            <v>0</v>
          </cell>
          <cell r="R596">
            <v>0</v>
          </cell>
          <cell r="S596" t="str">
            <v>Pieza</v>
          </cell>
          <cell r="T596">
            <v>0</v>
          </cell>
        </row>
        <row r="597">
          <cell r="A597">
            <v>225</v>
          </cell>
          <cell r="B597">
            <v>2017</v>
          </cell>
          <cell r="C597">
            <v>8300</v>
          </cell>
          <cell r="D597">
            <v>2</v>
          </cell>
          <cell r="E597">
            <v>2</v>
          </cell>
          <cell r="F597">
            <v>1</v>
          </cell>
          <cell r="G597">
            <v>5000</v>
          </cell>
          <cell r="H597">
            <v>5500</v>
          </cell>
          <cell r="K597" t="str">
            <v>Equipo de Defensa y Seguridad</v>
          </cell>
          <cell r="L597">
            <v>0</v>
          </cell>
          <cell r="M597">
            <v>0</v>
          </cell>
          <cell r="N597">
            <v>0</v>
          </cell>
          <cell r="O597">
            <v>0</v>
          </cell>
          <cell r="P597">
            <v>0</v>
          </cell>
          <cell r="Q597">
            <v>0</v>
          </cell>
          <cell r="R597">
            <v>0</v>
          </cell>
          <cell r="T597">
            <v>0</v>
          </cell>
        </row>
        <row r="598">
          <cell r="A598">
            <v>226</v>
          </cell>
          <cell r="B598">
            <v>2017</v>
          </cell>
          <cell r="C598">
            <v>8300</v>
          </cell>
          <cell r="D598">
            <v>2</v>
          </cell>
          <cell r="E598">
            <v>2</v>
          </cell>
          <cell r="F598">
            <v>1</v>
          </cell>
          <cell r="G598">
            <v>5000</v>
          </cell>
          <cell r="H598">
            <v>5500</v>
          </cell>
          <cell r="I598">
            <v>551</v>
          </cell>
          <cell r="K598" t="str">
            <v>Equipo de defensa y seguridad</v>
          </cell>
          <cell r="L598">
            <v>0</v>
          </cell>
          <cell r="M598">
            <v>0</v>
          </cell>
          <cell r="N598">
            <v>0</v>
          </cell>
          <cell r="O598">
            <v>0</v>
          </cell>
          <cell r="P598">
            <v>0</v>
          </cell>
          <cell r="Q598">
            <v>0</v>
          </cell>
          <cell r="R598">
            <v>0</v>
          </cell>
          <cell r="T598">
            <v>0</v>
          </cell>
        </row>
        <row r="599">
          <cell r="A599">
            <v>227</v>
          </cell>
          <cell r="B599">
            <v>2017</v>
          </cell>
          <cell r="C599">
            <v>8300</v>
          </cell>
          <cell r="D599">
            <v>2</v>
          </cell>
          <cell r="E599">
            <v>2</v>
          </cell>
          <cell r="F599">
            <v>1</v>
          </cell>
          <cell r="G599">
            <v>5000</v>
          </cell>
          <cell r="H599">
            <v>5500</v>
          </cell>
          <cell r="I599">
            <v>551</v>
          </cell>
          <cell r="J599">
            <v>1</v>
          </cell>
          <cell r="K599" t="str">
            <v xml:space="preserve">Ariete </v>
          </cell>
          <cell r="L599">
            <v>0</v>
          </cell>
          <cell r="M599">
            <v>0</v>
          </cell>
          <cell r="N599">
            <v>0</v>
          </cell>
          <cell r="O599">
            <v>0</v>
          </cell>
          <cell r="P599">
            <v>0</v>
          </cell>
          <cell r="Q599">
            <v>0</v>
          </cell>
          <cell r="R599">
            <v>0</v>
          </cell>
          <cell r="S599" t="str">
            <v>Pieza</v>
          </cell>
          <cell r="T599">
            <v>0</v>
          </cell>
        </row>
        <row r="600">
          <cell r="A600">
            <v>228</v>
          </cell>
          <cell r="B600">
            <v>2017</v>
          </cell>
          <cell r="C600">
            <v>8300</v>
          </cell>
          <cell r="D600">
            <v>2</v>
          </cell>
          <cell r="E600">
            <v>2</v>
          </cell>
          <cell r="F600">
            <v>1</v>
          </cell>
          <cell r="G600">
            <v>5000</v>
          </cell>
          <cell r="H600">
            <v>5500</v>
          </cell>
          <cell r="I600">
            <v>551</v>
          </cell>
          <cell r="J600">
            <v>2</v>
          </cell>
          <cell r="K600" t="str">
            <v xml:space="preserve">Arma corta  </v>
          </cell>
          <cell r="L600">
            <v>0</v>
          </cell>
          <cell r="M600">
            <v>0</v>
          </cell>
          <cell r="N600">
            <v>0</v>
          </cell>
          <cell r="O600">
            <v>0</v>
          </cell>
          <cell r="P600">
            <v>0</v>
          </cell>
          <cell r="Q600">
            <v>0</v>
          </cell>
          <cell r="R600">
            <v>0</v>
          </cell>
          <cell r="S600" t="str">
            <v>Pieza</v>
          </cell>
          <cell r="T600">
            <v>0</v>
          </cell>
        </row>
        <row r="601">
          <cell r="A601">
            <v>229</v>
          </cell>
          <cell r="B601">
            <v>2017</v>
          </cell>
          <cell r="C601">
            <v>8300</v>
          </cell>
          <cell r="D601">
            <v>2</v>
          </cell>
          <cell r="E601">
            <v>2</v>
          </cell>
          <cell r="F601">
            <v>1</v>
          </cell>
          <cell r="G601">
            <v>5000</v>
          </cell>
          <cell r="H601">
            <v>5500</v>
          </cell>
          <cell r="I601">
            <v>551</v>
          </cell>
          <cell r="J601">
            <v>3</v>
          </cell>
          <cell r="K601" t="str">
            <v xml:space="preserve">Arma larga  </v>
          </cell>
          <cell r="L601">
            <v>0</v>
          </cell>
          <cell r="M601">
            <v>0</v>
          </cell>
          <cell r="N601">
            <v>0</v>
          </cell>
          <cell r="O601">
            <v>0</v>
          </cell>
          <cell r="P601">
            <v>0</v>
          </cell>
          <cell r="Q601">
            <v>0</v>
          </cell>
          <cell r="R601">
            <v>0</v>
          </cell>
          <cell r="S601" t="str">
            <v>Pieza</v>
          </cell>
          <cell r="T601">
            <v>0</v>
          </cell>
        </row>
        <row r="602">
          <cell r="A602">
            <v>230</v>
          </cell>
          <cell r="B602">
            <v>2017</v>
          </cell>
          <cell r="C602">
            <v>8300</v>
          </cell>
          <cell r="D602">
            <v>2</v>
          </cell>
          <cell r="E602">
            <v>2</v>
          </cell>
          <cell r="F602">
            <v>1</v>
          </cell>
          <cell r="G602">
            <v>5000</v>
          </cell>
          <cell r="H602">
            <v>5500</v>
          </cell>
          <cell r="I602">
            <v>551</v>
          </cell>
          <cell r="J602">
            <v>4</v>
          </cell>
          <cell r="K602" t="str">
            <v>Binoculares</v>
          </cell>
          <cell r="L602">
            <v>0</v>
          </cell>
          <cell r="M602">
            <v>0</v>
          </cell>
          <cell r="N602">
            <v>0</v>
          </cell>
          <cell r="O602">
            <v>0</v>
          </cell>
          <cell r="P602">
            <v>0</v>
          </cell>
          <cell r="Q602">
            <v>0</v>
          </cell>
          <cell r="R602">
            <v>0</v>
          </cell>
          <cell r="S602" t="str">
            <v>Pieza</v>
          </cell>
          <cell r="T602">
            <v>0</v>
          </cell>
        </row>
        <row r="603">
          <cell r="A603">
            <v>231</v>
          </cell>
          <cell r="B603">
            <v>2017</v>
          </cell>
          <cell r="C603">
            <v>8300</v>
          </cell>
          <cell r="D603">
            <v>2</v>
          </cell>
          <cell r="E603">
            <v>2</v>
          </cell>
          <cell r="F603">
            <v>1</v>
          </cell>
          <cell r="G603">
            <v>5000</v>
          </cell>
          <cell r="H603">
            <v>5500</v>
          </cell>
          <cell r="I603">
            <v>551</v>
          </cell>
          <cell r="J603">
            <v>5</v>
          </cell>
          <cell r="K603" t="str">
            <v>Cizalla</v>
          </cell>
          <cell r="L603">
            <v>0</v>
          </cell>
          <cell r="M603">
            <v>0</v>
          </cell>
          <cell r="N603">
            <v>0</v>
          </cell>
          <cell r="O603">
            <v>0</v>
          </cell>
          <cell r="P603">
            <v>0</v>
          </cell>
          <cell r="Q603">
            <v>0</v>
          </cell>
          <cell r="R603">
            <v>0</v>
          </cell>
          <cell r="S603" t="str">
            <v>Pieza</v>
          </cell>
          <cell r="T603">
            <v>0</v>
          </cell>
        </row>
        <row r="604">
          <cell r="A604">
            <v>232</v>
          </cell>
          <cell r="B604">
            <v>2017</v>
          </cell>
          <cell r="C604">
            <v>8300</v>
          </cell>
          <cell r="D604">
            <v>2</v>
          </cell>
          <cell r="E604">
            <v>2</v>
          </cell>
          <cell r="F604">
            <v>1</v>
          </cell>
          <cell r="G604">
            <v>5000</v>
          </cell>
          <cell r="H604">
            <v>5500</v>
          </cell>
          <cell r="I604">
            <v>551</v>
          </cell>
          <cell r="J604">
            <v>6</v>
          </cell>
          <cell r="K604" t="str">
            <v>Implemento de visión nocturna</v>
          </cell>
          <cell r="L604">
            <v>0</v>
          </cell>
          <cell r="M604">
            <v>0</v>
          </cell>
          <cell r="N604">
            <v>0</v>
          </cell>
          <cell r="O604">
            <v>0</v>
          </cell>
          <cell r="P604">
            <v>0</v>
          </cell>
          <cell r="Q604">
            <v>0</v>
          </cell>
          <cell r="R604">
            <v>0</v>
          </cell>
          <cell r="S604" t="str">
            <v>Pieza</v>
          </cell>
          <cell r="T604">
            <v>0</v>
          </cell>
        </row>
        <row r="605">
          <cell r="A605">
            <v>233</v>
          </cell>
          <cell r="B605">
            <v>2017</v>
          </cell>
          <cell r="C605">
            <v>8300</v>
          </cell>
          <cell r="D605">
            <v>2</v>
          </cell>
          <cell r="E605">
            <v>2</v>
          </cell>
          <cell r="F605">
            <v>1</v>
          </cell>
          <cell r="G605">
            <v>5000</v>
          </cell>
          <cell r="H605">
            <v>5500</v>
          </cell>
          <cell r="I605">
            <v>551</v>
          </cell>
          <cell r="J605">
            <v>7</v>
          </cell>
          <cell r="K605" t="str">
            <v>Implemento para abrir ventanas</v>
          </cell>
          <cell r="L605">
            <v>0</v>
          </cell>
          <cell r="M605">
            <v>0</v>
          </cell>
          <cell r="N605">
            <v>0</v>
          </cell>
          <cell r="O605">
            <v>0</v>
          </cell>
          <cell r="P605">
            <v>0</v>
          </cell>
          <cell r="Q605">
            <v>0</v>
          </cell>
          <cell r="R605">
            <v>0</v>
          </cell>
          <cell r="S605" t="str">
            <v>Pieza</v>
          </cell>
          <cell r="T605">
            <v>0</v>
          </cell>
        </row>
        <row r="606">
          <cell r="A606">
            <v>234</v>
          </cell>
          <cell r="B606">
            <v>2017</v>
          </cell>
          <cell r="C606">
            <v>8300</v>
          </cell>
          <cell r="D606">
            <v>2</v>
          </cell>
          <cell r="E606">
            <v>2</v>
          </cell>
          <cell r="F606">
            <v>1</v>
          </cell>
          <cell r="G606">
            <v>5000</v>
          </cell>
          <cell r="H606">
            <v>5500</v>
          </cell>
          <cell r="I606">
            <v>551</v>
          </cell>
          <cell r="J606">
            <v>8</v>
          </cell>
          <cell r="K606" t="str">
            <v>Mira telescópica diurna y nocturna</v>
          </cell>
          <cell r="L606">
            <v>0</v>
          </cell>
          <cell r="M606">
            <v>0</v>
          </cell>
          <cell r="N606">
            <v>0</v>
          </cell>
          <cell r="O606">
            <v>0</v>
          </cell>
          <cell r="P606">
            <v>0</v>
          </cell>
          <cell r="Q606">
            <v>0</v>
          </cell>
          <cell r="R606">
            <v>0</v>
          </cell>
          <cell r="S606" t="str">
            <v>Pieza</v>
          </cell>
          <cell r="T606">
            <v>0</v>
          </cell>
        </row>
        <row r="607">
          <cell r="A607">
            <v>235</v>
          </cell>
          <cell r="B607">
            <v>2017</v>
          </cell>
          <cell r="C607">
            <v>8300</v>
          </cell>
          <cell r="D607">
            <v>2</v>
          </cell>
          <cell r="E607">
            <v>2</v>
          </cell>
          <cell r="F607">
            <v>1</v>
          </cell>
          <cell r="G607">
            <v>5000</v>
          </cell>
          <cell r="H607">
            <v>5500</v>
          </cell>
          <cell r="I607">
            <v>551</v>
          </cell>
          <cell r="J607">
            <v>9</v>
          </cell>
          <cell r="K607" t="str">
            <v>Puntero láser</v>
          </cell>
          <cell r="L607">
            <v>0</v>
          </cell>
          <cell r="M607">
            <v>0</v>
          </cell>
          <cell r="N607">
            <v>0</v>
          </cell>
          <cell r="O607">
            <v>0</v>
          </cell>
          <cell r="P607">
            <v>0</v>
          </cell>
          <cell r="Q607">
            <v>0</v>
          </cell>
          <cell r="R607">
            <v>0</v>
          </cell>
          <cell r="S607" t="str">
            <v>Pieza</v>
          </cell>
          <cell r="T607">
            <v>0</v>
          </cell>
        </row>
        <row r="608">
          <cell r="A608">
            <v>236</v>
          </cell>
          <cell r="B608">
            <v>2017</v>
          </cell>
          <cell r="C608">
            <v>8300</v>
          </cell>
          <cell r="D608">
            <v>2</v>
          </cell>
          <cell r="E608">
            <v>2</v>
          </cell>
          <cell r="F608">
            <v>1</v>
          </cell>
          <cell r="G608">
            <v>5000</v>
          </cell>
          <cell r="H608">
            <v>5500</v>
          </cell>
          <cell r="I608">
            <v>551</v>
          </cell>
          <cell r="J608">
            <v>10</v>
          </cell>
          <cell r="K608" t="str">
            <v>Réplica de cuchillo</v>
          </cell>
          <cell r="L608">
            <v>0</v>
          </cell>
          <cell r="M608">
            <v>0</v>
          </cell>
          <cell r="N608">
            <v>0</v>
          </cell>
          <cell r="O608">
            <v>0</v>
          </cell>
          <cell r="P608">
            <v>0</v>
          </cell>
          <cell r="Q608">
            <v>0</v>
          </cell>
          <cell r="R608">
            <v>0</v>
          </cell>
          <cell r="S608" t="str">
            <v>Pieza</v>
          </cell>
          <cell r="T608">
            <v>0</v>
          </cell>
        </row>
        <row r="609">
          <cell r="A609">
            <v>237</v>
          </cell>
          <cell r="B609">
            <v>2017</v>
          </cell>
          <cell r="C609">
            <v>8300</v>
          </cell>
          <cell r="D609">
            <v>2</v>
          </cell>
          <cell r="E609">
            <v>2</v>
          </cell>
          <cell r="F609">
            <v>1</v>
          </cell>
          <cell r="G609">
            <v>5000</v>
          </cell>
          <cell r="H609">
            <v>5500</v>
          </cell>
          <cell r="I609">
            <v>551</v>
          </cell>
          <cell r="J609">
            <v>11</v>
          </cell>
          <cell r="K609" t="str">
            <v xml:space="preserve">Réplica de fusil </v>
          </cell>
          <cell r="L609">
            <v>0</v>
          </cell>
          <cell r="M609">
            <v>0</v>
          </cell>
          <cell r="N609">
            <v>0</v>
          </cell>
          <cell r="O609">
            <v>0</v>
          </cell>
          <cell r="P609">
            <v>0</v>
          </cell>
          <cell r="Q609">
            <v>0</v>
          </cell>
          <cell r="R609">
            <v>0</v>
          </cell>
          <cell r="S609" t="str">
            <v>Pieza</v>
          </cell>
          <cell r="T609">
            <v>0</v>
          </cell>
        </row>
        <row r="610">
          <cell r="A610">
            <v>238</v>
          </cell>
          <cell r="B610">
            <v>2017</v>
          </cell>
          <cell r="C610">
            <v>8300</v>
          </cell>
          <cell r="D610">
            <v>2</v>
          </cell>
          <cell r="E610">
            <v>2</v>
          </cell>
          <cell r="F610">
            <v>1</v>
          </cell>
          <cell r="G610">
            <v>5000</v>
          </cell>
          <cell r="H610">
            <v>5500</v>
          </cell>
          <cell r="I610">
            <v>551</v>
          </cell>
          <cell r="J610">
            <v>12</v>
          </cell>
          <cell r="K610" t="str">
            <v>Réplica de pistola</v>
          </cell>
          <cell r="L610">
            <v>0</v>
          </cell>
          <cell r="M610">
            <v>0</v>
          </cell>
          <cell r="N610">
            <v>0</v>
          </cell>
          <cell r="O610">
            <v>0</v>
          </cell>
          <cell r="P610">
            <v>0</v>
          </cell>
          <cell r="Q610">
            <v>0</v>
          </cell>
          <cell r="R610">
            <v>0</v>
          </cell>
          <cell r="S610" t="str">
            <v>Pieza</v>
          </cell>
          <cell r="T610">
            <v>0</v>
          </cell>
        </row>
        <row r="611">
          <cell r="A611">
            <v>239</v>
          </cell>
          <cell r="B611">
            <v>2017</v>
          </cell>
          <cell r="C611">
            <v>8300</v>
          </cell>
          <cell r="D611">
            <v>2</v>
          </cell>
          <cell r="E611">
            <v>2</v>
          </cell>
          <cell r="F611">
            <v>1</v>
          </cell>
          <cell r="G611">
            <v>5000</v>
          </cell>
          <cell r="H611">
            <v>5600</v>
          </cell>
          <cell r="K611" t="str">
            <v>Maquinaria, otros equipos y herramientas</v>
          </cell>
          <cell r="L611">
            <v>0</v>
          </cell>
          <cell r="M611">
            <v>0</v>
          </cell>
          <cell r="N611">
            <v>0</v>
          </cell>
          <cell r="O611">
            <v>0</v>
          </cell>
          <cell r="P611">
            <v>0</v>
          </cell>
          <cell r="Q611">
            <v>0</v>
          </cell>
          <cell r="R611">
            <v>0</v>
          </cell>
          <cell r="T611">
            <v>0</v>
          </cell>
        </row>
        <row r="612">
          <cell r="A612">
            <v>240</v>
          </cell>
          <cell r="B612">
            <v>2017</v>
          </cell>
          <cell r="C612">
            <v>8300</v>
          </cell>
          <cell r="D612">
            <v>2</v>
          </cell>
          <cell r="E612">
            <v>2</v>
          </cell>
          <cell r="F612">
            <v>1</v>
          </cell>
          <cell r="G612">
            <v>5000</v>
          </cell>
          <cell r="H612">
            <v>5600</v>
          </cell>
          <cell r="I612">
            <v>565</v>
          </cell>
          <cell r="K612" t="str">
            <v>Equipo de comunicación y telecomunicación</v>
          </cell>
          <cell r="L612">
            <v>0</v>
          </cell>
          <cell r="M612">
            <v>0</v>
          </cell>
          <cell r="N612">
            <v>0</v>
          </cell>
          <cell r="O612">
            <v>0</v>
          </cell>
          <cell r="P612">
            <v>0</v>
          </cell>
          <cell r="Q612">
            <v>0</v>
          </cell>
          <cell r="R612">
            <v>0</v>
          </cell>
          <cell r="T612">
            <v>0</v>
          </cell>
        </row>
        <row r="613">
          <cell r="A613">
            <v>241</v>
          </cell>
          <cell r="B613">
            <v>2017</v>
          </cell>
          <cell r="C613">
            <v>8300</v>
          </cell>
          <cell r="D613">
            <v>2</v>
          </cell>
          <cell r="E613">
            <v>2</v>
          </cell>
          <cell r="F613">
            <v>1</v>
          </cell>
          <cell r="G613">
            <v>5000</v>
          </cell>
          <cell r="H613">
            <v>5600</v>
          </cell>
          <cell r="I613">
            <v>565</v>
          </cell>
          <cell r="J613">
            <v>1</v>
          </cell>
          <cell r="K613" t="str">
            <v>Radio portátil</v>
          </cell>
          <cell r="L613">
            <v>0</v>
          </cell>
          <cell r="M613">
            <v>0</v>
          </cell>
          <cell r="N613">
            <v>0</v>
          </cell>
          <cell r="O613">
            <v>0</v>
          </cell>
          <cell r="P613">
            <v>0</v>
          </cell>
          <cell r="Q613">
            <v>0</v>
          </cell>
          <cell r="R613">
            <v>0</v>
          </cell>
          <cell r="S613" t="str">
            <v>Pieza</v>
          </cell>
          <cell r="T613">
            <v>0</v>
          </cell>
        </row>
        <row r="614">
          <cell r="A614">
            <v>242</v>
          </cell>
          <cell r="B614">
            <v>2017</v>
          </cell>
          <cell r="C614">
            <v>8300</v>
          </cell>
          <cell r="D614">
            <v>2</v>
          </cell>
          <cell r="E614">
            <v>2</v>
          </cell>
          <cell r="F614">
            <v>1</v>
          </cell>
          <cell r="G614">
            <v>5000</v>
          </cell>
          <cell r="H614">
            <v>5600</v>
          </cell>
          <cell r="I614">
            <v>569</v>
          </cell>
          <cell r="K614" t="str">
            <v>Otros equipos</v>
          </cell>
          <cell r="L614">
            <v>0</v>
          </cell>
          <cell r="M614">
            <v>0</v>
          </cell>
          <cell r="N614">
            <v>0</v>
          </cell>
          <cell r="O614">
            <v>0</v>
          </cell>
          <cell r="P614">
            <v>0</v>
          </cell>
          <cell r="Q614">
            <v>0</v>
          </cell>
          <cell r="R614">
            <v>0</v>
          </cell>
          <cell r="T614">
            <v>0</v>
          </cell>
        </row>
        <row r="615">
          <cell r="A615">
            <v>243</v>
          </cell>
          <cell r="B615">
            <v>2017</v>
          </cell>
          <cell r="C615">
            <v>8300</v>
          </cell>
          <cell r="D615">
            <v>2</v>
          </cell>
          <cell r="E615">
            <v>2</v>
          </cell>
          <cell r="F615">
            <v>1</v>
          </cell>
          <cell r="G615">
            <v>5000</v>
          </cell>
          <cell r="H615">
            <v>5600</v>
          </cell>
          <cell r="I615">
            <v>569</v>
          </cell>
          <cell r="J615">
            <v>1</v>
          </cell>
          <cell r="K615" t="str">
            <v>Simulador de tiro virtual</v>
          </cell>
          <cell r="L615">
            <v>0</v>
          </cell>
          <cell r="M615">
            <v>0</v>
          </cell>
          <cell r="N615">
            <v>0</v>
          </cell>
          <cell r="O615">
            <v>0</v>
          </cell>
          <cell r="P615">
            <v>0</v>
          </cell>
          <cell r="Q615">
            <v>0</v>
          </cell>
          <cell r="R615">
            <v>0</v>
          </cell>
          <cell r="S615" t="str">
            <v>Pieza</v>
          </cell>
          <cell r="T615">
            <v>0</v>
          </cell>
        </row>
        <row r="616">
          <cell r="A616">
            <v>244</v>
          </cell>
          <cell r="B616">
            <v>2017</v>
          </cell>
          <cell r="C616">
            <v>8300</v>
          </cell>
          <cell r="D616">
            <v>2</v>
          </cell>
          <cell r="E616">
            <v>2</v>
          </cell>
          <cell r="F616">
            <v>1</v>
          </cell>
          <cell r="G616">
            <v>6000</v>
          </cell>
          <cell r="K616" t="str">
            <v>INVERSION PÚBLICA</v>
          </cell>
          <cell r="L616">
            <v>0</v>
          </cell>
          <cell r="M616">
            <v>0</v>
          </cell>
          <cell r="N616">
            <v>0</v>
          </cell>
          <cell r="O616">
            <v>0</v>
          </cell>
          <cell r="P616">
            <v>0</v>
          </cell>
          <cell r="Q616">
            <v>0</v>
          </cell>
          <cell r="R616">
            <v>0</v>
          </cell>
          <cell r="T616">
            <v>0</v>
          </cell>
        </row>
        <row r="617">
          <cell r="A617">
            <v>245</v>
          </cell>
          <cell r="B617">
            <v>2017</v>
          </cell>
          <cell r="C617">
            <v>8300</v>
          </cell>
          <cell r="D617">
            <v>2</v>
          </cell>
          <cell r="E617">
            <v>2</v>
          </cell>
          <cell r="F617">
            <v>1</v>
          </cell>
          <cell r="G617">
            <v>6000</v>
          </cell>
          <cell r="H617">
            <v>6200</v>
          </cell>
          <cell r="K617" t="str">
            <v>Obra pública en bienes propios</v>
          </cell>
          <cell r="L617">
            <v>0</v>
          </cell>
          <cell r="M617">
            <v>0</v>
          </cell>
          <cell r="N617">
            <v>0</v>
          </cell>
          <cell r="O617">
            <v>0</v>
          </cell>
          <cell r="P617">
            <v>0</v>
          </cell>
          <cell r="Q617">
            <v>0</v>
          </cell>
          <cell r="R617">
            <v>0</v>
          </cell>
          <cell r="T617">
            <v>0</v>
          </cell>
        </row>
        <row r="618">
          <cell r="A618">
            <v>246</v>
          </cell>
          <cell r="B618">
            <v>2017</v>
          </cell>
          <cell r="C618">
            <v>8300</v>
          </cell>
          <cell r="D618">
            <v>2</v>
          </cell>
          <cell r="E618">
            <v>2</v>
          </cell>
          <cell r="F618">
            <v>1</v>
          </cell>
          <cell r="G618">
            <v>6000</v>
          </cell>
          <cell r="H618">
            <v>6200</v>
          </cell>
          <cell r="I618">
            <v>622</v>
          </cell>
          <cell r="K618" t="str">
            <v>Edificación no habitacional</v>
          </cell>
          <cell r="L618">
            <v>0</v>
          </cell>
          <cell r="M618">
            <v>0</v>
          </cell>
          <cell r="N618">
            <v>0</v>
          </cell>
          <cell r="O618">
            <v>0</v>
          </cell>
          <cell r="P618">
            <v>0</v>
          </cell>
          <cell r="Q618">
            <v>0</v>
          </cell>
          <cell r="R618">
            <v>0</v>
          </cell>
          <cell r="T618">
            <v>0</v>
          </cell>
        </row>
        <row r="619">
          <cell r="A619">
            <v>247</v>
          </cell>
          <cell r="B619">
            <v>2017</v>
          </cell>
          <cell r="C619">
            <v>8300</v>
          </cell>
          <cell r="D619">
            <v>2</v>
          </cell>
          <cell r="E619">
            <v>2</v>
          </cell>
          <cell r="F619">
            <v>1</v>
          </cell>
          <cell r="G619">
            <v>6000</v>
          </cell>
          <cell r="H619">
            <v>6200</v>
          </cell>
          <cell r="I619">
            <v>622</v>
          </cell>
          <cell r="J619">
            <v>1</v>
          </cell>
          <cell r="K619" t="str">
            <v>Construcción</v>
          </cell>
          <cell r="L619">
            <v>0</v>
          </cell>
          <cell r="M619">
            <v>0</v>
          </cell>
          <cell r="N619">
            <v>0</v>
          </cell>
          <cell r="O619">
            <v>0</v>
          </cell>
          <cell r="P619">
            <v>0</v>
          </cell>
          <cell r="Q619">
            <v>0</v>
          </cell>
          <cell r="R619">
            <v>0</v>
          </cell>
          <cell r="S619" t="str">
            <v>Obra</v>
          </cell>
          <cell r="T619">
            <v>0</v>
          </cell>
        </row>
        <row r="620">
          <cell r="A620">
            <v>248</v>
          </cell>
          <cell r="B620">
            <v>2017</v>
          </cell>
          <cell r="C620">
            <v>8300</v>
          </cell>
          <cell r="D620">
            <v>2</v>
          </cell>
          <cell r="E620">
            <v>2</v>
          </cell>
          <cell r="F620">
            <v>1</v>
          </cell>
          <cell r="G620">
            <v>6000</v>
          </cell>
          <cell r="H620">
            <v>6200</v>
          </cell>
          <cell r="I620">
            <v>622</v>
          </cell>
          <cell r="J620">
            <v>1</v>
          </cell>
          <cell r="K620" t="str">
            <v xml:space="preserve">Dependencia:
Nombre:
Domicilio: 
Meta: 
Etapa: </v>
          </cell>
          <cell r="L620">
            <v>0</v>
          </cell>
          <cell r="M620">
            <v>0</v>
          </cell>
          <cell r="N620">
            <v>0</v>
          </cell>
          <cell r="O620">
            <v>0</v>
          </cell>
          <cell r="P620">
            <v>0</v>
          </cell>
          <cell r="Q620">
            <v>0</v>
          </cell>
          <cell r="R620">
            <v>0</v>
          </cell>
          <cell r="S620" t="str">
            <v>Obra</v>
          </cell>
          <cell r="T620">
            <v>0</v>
          </cell>
        </row>
        <row r="621">
          <cell r="A621">
            <v>249</v>
          </cell>
          <cell r="B621">
            <v>2017</v>
          </cell>
          <cell r="C621">
            <v>8300</v>
          </cell>
          <cell r="D621">
            <v>2</v>
          </cell>
          <cell r="E621">
            <v>2</v>
          </cell>
          <cell r="F621">
            <v>1</v>
          </cell>
          <cell r="G621">
            <v>6000</v>
          </cell>
          <cell r="H621">
            <v>6200</v>
          </cell>
          <cell r="I621">
            <v>622</v>
          </cell>
          <cell r="J621">
            <v>2</v>
          </cell>
          <cell r="K621" t="str">
            <v>Mejoramiento y/o ampliación</v>
          </cell>
          <cell r="L621">
            <v>0</v>
          </cell>
          <cell r="M621">
            <v>0</v>
          </cell>
          <cell r="N621">
            <v>0</v>
          </cell>
          <cell r="O621">
            <v>0</v>
          </cell>
          <cell r="P621">
            <v>0</v>
          </cell>
          <cell r="Q621">
            <v>0</v>
          </cell>
          <cell r="R621">
            <v>0</v>
          </cell>
          <cell r="S621" t="str">
            <v>Obra</v>
          </cell>
          <cell r="T621">
            <v>0</v>
          </cell>
        </row>
        <row r="622">
          <cell r="A622">
            <v>250</v>
          </cell>
          <cell r="B622">
            <v>2017</v>
          </cell>
          <cell r="C622">
            <v>8300</v>
          </cell>
          <cell r="D622">
            <v>2</v>
          </cell>
          <cell r="E622">
            <v>2</v>
          </cell>
          <cell r="F622">
            <v>1</v>
          </cell>
          <cell r="G622">
            <v>6000</v>
          </cell>
          <cell r="H622">
            <v>6200</v>
          </cell>
          <cell r="I622">
            <v>622</v>
          </cell>
          <cell r="J622">
            <v>2</v>
          </cell>
          <cell r="K622" t="str">
            <v xml:space="preserve">Dependencia:
Nombre:
Domicilio: 
Meta: 
Etapa: </v>
          </cell>
          <cell r="L622">
            <v>0</v>
          </cell>
          <cell r="M622">
            <v>0</v>
          </cell>
          <cell r="N622">
            <v>0</v>
          </cell>
          <cell r="O622">
            <v>0</v>
          </cell>
          <cell r="P622">
            <v>0</v>
          </cell>
          <cell r="Q622">
            <v>0</v>
          </cell>
          <cell r="R622">
            <v>0</v>
          </cell>
          <cell r="S622" t="str">
            <v>Obra</v>
          </cell>
          <cell r="T622">
            <v>0</v>
          </cell>
        </row>
        <row r="1081">
          <cell r="B1081">
            <v>2017</v>
          </cell>
          <cell r="C1081">
            <v>8300</v>
          </cell>
          <cell r="D1081">
            <v>2</v>
          </cell>
          <cell r="E1081">
            <v>3</v>
          </cell>
          <cell r="F1081">
            <v>3</v>
          </cell>
          <cell r="I1081" t="str">
            <v xml:space="preserve"> </v>
          </cell>
          <cell r="K1081" t="str">
            <v>Fortalecimiento de Programas Prioritarios Locales de las Instituciones de Seguridad Pública e Impartición de Justicia</v>
          </cell>
          <cell r="L1081">
            <v>20769920</v>
          </cell>
          <cell r="M1081">
            <v>0</v>
          </cell>
          <cell r="N1081">
            <v>20769920</v>
          </cell>
          <cell r="O1081">
            <v>0</v>
          </cell>
          <cell r="P1081">
            <v>0</v>
          </cell>
          <cell r="Q1081">
            <v>0</v>
          </cell>
          <cell r="R1081">
            <v>20769920</v>
          </cell>
        </row>
        <row r="1082">
          <cell r="A1082">
            <v>1</v>
          </cell>
          <cell r="C1082">
            <v>8300</v>
          </cell>
          <cell r="D1082">
            <v>2</v>
          </cell>
          <cell r="E1082">
            <v>3</v>
          </cell>
          <cell r="F1082">
            <v>3</v>
          </cell>
          <cell r="K1082" t="str">
            <v>Infraestructura</v>
          </cell>
          <cell r="L1082">
            <v>7745000</v>
          </cell>
          <cell r="M1082">
            <v>0</v>
          </cell>
          <cell r="N1082">
            <v>7745000</v>
          </cell>
          <cell r="O1082">
            <v>0</v>
          </cell>
          <cell r="P1082">
            <v>0</v>
          </cell>
          <cell r="Q1082">
            <v>0</v>
          </cell>
          <cell r="R1082">
            <v>7745000</v>
          </cell>
          <cell r="T1082">
            <v>0</v>
          </cell>
        </row>
        <row r="1083">
          <cell r="A1083">
            <v>2</v>
          </cell>
          <cell r="C1083">
            <v>8300</v>
          </cell>
          <cell r="D1083">
            <v>2</v>
          </cell>
          <cell r="E1083">
            <v>3</v>
          </cell>
          <cell r="F1083">
            <v>3</v>
          </cell>
          <cell r="K1083" t="str">
            <v>Secretaría de Seguridad Pública</v>
          </cell>
          <cell r="L1083">
            <v>0</v>
          </cell>
          <cell r="M1083">
            <v>0</v>
          </cell>
          <cell r="N1083">
            <v>0</v>
          </cell>
          <cell r="O1083">
            <v>0</v>
          </cell>
          <cell r="P1083">
            <v>0</v>
          </cell>
          <cell r="Q1083">
            <v>0</v>
          </cell>
          <cell r="R1083">
            <v>0</v>
          </cell>
          <cell r="T1083">
            <v>0</v>
          </cell>
        </row>
        <row r="1084">
          <cell r="A1084">
            <v>3</v>
          </cell>
          <cell r="B1084">
            <v>2017</v>
          </cell>
          <cell r="C1084">
            <v>8300</v>
          </cell>
          <cell r="D1084">
            <v>2</v>
          </cell>
          <cell r="E1084">
            <v>3</v>
          </cell>
          <cell r="F1084">
            <v>3</v>
          </cell>
          <cell r="G1084">
            <v>6000</v>
          </cell>
          <cell r="K1084" t="str">
            <v>INVERSIÓN PÚBLICA</v>
          </cell>
          <cell r="L1084">
            <v>0</v>
          </cell>
          <cell r="M1084">
            <v>0</v>
          </cell>
          <cell r="N1084">
            <v>0</v>
          </cell>
          <cell r="O1084">
            <v>0</v>
          </cell>
          <cell r="P1084">
            <v>0</v>
          </cell>
          <cell r="Q1084">
            <v>0</v>
          </cell>
          <cell r="R1084">
            <v>0</v>
          </cell>
          <cell r="T1084">
            <v>0</v>
          </cell>
        </row>
        <row r="1085">
          <cell r="A1085">
            <v>4</v>
          </cell>
          <cell r="B1085">
            <v>2017</v>
          </cell>
          <cell r="C1085">
            <v>8300</v>
          </cell>
          <cell r="D1085">
            <v>2</v>
          </cell>
          <cell r="E1085">
            <v>3</v>
          </cell>
          <cell r="F1085">
            <v>3</v>
          </cell>
          <cell r="G1085">
            <v>6000</v>
          </cell>
          <cell r="H1085">
            <v>6200</v>
          </cell>
          <cell r="K1085" t="str">
            <v>Obra pública en bienes propios</v>
          </cell>
          <cell r="L1085">
            <v>0</v>
          </cell>
          <cell r="M1085">
            <v>0</v>
          </cell>
          <cell r="N1085">
            <v>0</v>
          </cell>
          <cell r="O1085">
            <v>0</v>
          </cell>
          <cell r="P1085">
            <v>0</v>
          </cell>
          <cell r="Q1085">
            <v>0</v>
          </cell>
          <cell r="R1085">
            <v>0</v>
          </cell>
          <cell r="T1085">
            <v>120</v>
          </cell>
        </row>
        <row r="1086">
          <cell r="A1086">
            <v>5</v>
          </cell>
          <cell r="B1086">
            <v>2017</v>
          </cell>
          <cell r="C1086">
            <v>8300</v>
          </cell>
          <cell r="D1086">
            <v>2</v>
          </cell>
          <cell r="E1086">
            <v>3</v>
          </cell>
          <cell r="F1086">
            <v>3</v>
          </cell>
          <cell r="G1086">
            <v>6000</v>
          </cell>
          <cell r="H1086">
            <v>6200</v>
          </cell>
          <cell r="I1086">
            <v>622</v>
          </cell>
          <cell r="K1086" t="str">
            <v>Edificación no habitacional</v>
          </cell>
          <cell r="L1086">
            <v>0</v>
          </cell>
          <cell r="M1086">
            <v>0</v>
          </cell>
          <cell r="N1086">
            <v>0</v>
          </cell>
          <cell r="O1086">
            <v>0</v>
          </cell>
          <cell r="P1086">
            <v>0</v>
          </cell>
          <cell r="Q1086">
            <v>0</v>
          </cell>
          <cell r="R1086">
            <v>0</v>
          </cell>
          <cell r="T1086">
            <v>0</v>
          </cell>
        </row>
        <row r="1087">
          <cell r="A1087">
            <v>6</v>
          </cell>
          <cell r="B1087">
            <v>2017</v>
          </cell>
          <cell r="C1087">
            <v>8300</v>
          </cell>
          <cell r="D1087">
            <v>2</v>
          </cell>
          <cell r="E1087">
            <v>3</v>
          </cell>
          <cell r="F1087">
            <v>3</v>
          </cell>
          <cell r="G1087">
            <v>6000</v>
          </cell>
          <cell r="H1087">
            <v>6200</v>
          </cell>
          <cell r="I1087">
            <v>622</v>
          </cell>
          <cell r="J1087">
            <v>1</v>
          </cell>
          <cell r="K1087" t="str">
            <v xml:space="preserve">Construcción </v>
          </cell>
          <cell r="L1087">
            <v>0</v>
          </cell>
          <cell r="M1087">
            <v>0</v>
          </cell>
          <cell r="N1087">
            <v>0</v>
          </cell>
          <cell r="O1087">
            <v>0</v>
          </cell>
          <cell r="P1087">
            <v>0</v>
          </cell>
          <cell r="Q1087">
            <v>0</v>
          </cell>
          <cell r="R1087">
            <v>0</v>
          </cell>
          <cell r="S1087" t="str">
            <v>Obra</v>
          </cell>
          <cell r="T1087">
            <v>0</v>
          </cell>
          <cell r="V1087" t="str">
            <v>FC</v>
          </cell>
        </row>
        <row r="1088">
          <cell r="A1088">
            <v>7</v>
          </cell>
          <cell r="B1088">
            <v>2017</v>
          </cell>
          <cell r="C1088">
            <v>8300</v>
          </cell>
          <cell r="D1088">
            <v>2</v>
          </cell>
          <cell r="E1088">
            <v>3</v>
          </cell>
          <cell r="F1088">
            <v>3</v>
          </cell>
          <cell r="G1088">
            <v>6000</v>
          </cell>
          <cell r="H1088">
            <v>6200</v>
          </cell>
          <cell r="I1088">
            <v>622</v>
          </cell>
          <cell r="J1088">
            <v>1</v>
          </cell>
          <cell r="K1088" t="str">
            <v xml:space="preserve">Dependencia:
Nombre:
Domicilio: 
Meta: 
Etapa: </v>
          </cell>
          <cell r="L1088">
            <v>0</v>
          </cell>
          <cell r="M1088">
            <v>0</v>
          </cell>
          <cell r="N1088">
            <v>0</v>
          </cell>
          <cell r="O1088">
            <v>0</v>
          </cell>
          <cell r="P1088">
            <v>0</v>
          </cell>
          <cell r="Q1088">
            <v>0</v>
          </cell>
          <cell r="R1088">
            <v>0</v>
          </cell>
          <cell r="S1088" t="str">
            <v>Obra</v>
          </cell>
          <cell r="T1088">
            <v>0</v>
          </cell>
          <cell r="V1088" t="str">
            <v>FC</v>
          </cell>
        </row>
        <row r="1089">
          <cell r="A1089">
            <v>8</v>
          </cell>
          <cell r="B1089">
            <v>2017</v>
          </cell>
          <cell r="C1089">
            <v>8300</v>
          </cell>
          <cell r="D1089">
            <v>2</v>
          </cell>
          <cell r="E1089">
            <v>3</v>
          </cell>
          <cell r="F1089">
            <v>3</v>
          </cell>
          <cell r="G1089">
            <v>6000</v>
          </cell>
          <cell r="H1089">
            <v>6200</v>
          </cell>
          <cell r="I1089">
            <v>622</v>
          </cell>
          <cell r="J1089">
            <v>2</v>
          </cell>
          <cell r="K1089" t="str">
            <v>Mejoramiento y/o ampliación</v>
          </cell>
          <cell r="L1089">
            <v>0</v>
          </cell>
          <cell r="M1089">
            <v>0</v>
          </cell>
          <cell r="N1089">
            <v>0</v>
          </cell>
          <cell r="O1089">
            <v>0</v>
          </cell>
          <cell r="P1089">
            <v>0</v>
          </cell>
          <cell r="Q1089">
            <v>0</v>
          </cell>
          <cell r="R1089">
            <v>0</v>
          </cell>
          <cell r="S1089" t="str">
            <v>Obra</v>
          </cell>
          <cell r="T1089">
            <v>0</v>
          </cell>
          <cell r="V1089" t="str">
            <v>FC</v>
          </cell>
        </row>
        <row r="1090">
          <cell r="A1090">
            <v>9</v>
          </cell>
          <cell r="B1090">
            <v>2017</v>
          </cell>
          <cell r="C1090">
            <v>8300</v>
          </cell>
          <cell r="D1090">
            <v>2</v>
          </cell>
          <cell r="E1090">
            <v>3</v>
          </cell>
          <cell r="F1090">
            <v>3</v>
          </cell>
          <cell r="G1090">
            <v>6000</v>
          </cell>
          <cell r="H1090">
            <v>6200</v>
          </cell>
          <cell r="I1090">
            <v>622</v>
          </cell>
          <cell r="J1090">
            <v>2</v>
          </cell>
          <cell r="K1090" t="str">
            <v xml:space="preserve">Dependencia:
Nombre:
Domicilio: 
Meta: 
Etapa: </v>
          </cell>
          <cell r="L1090">
            <v>0</v>
          </cell>
          <cell r="M1090">
            <v>0</v>
          </cell>
          <cell r="N1090">
            <v>0</v>
          </cell>
          <cell r="O1090">
            <v>0</v>
          </cell>
          <cell r="P1090">
            <v>0</v>
          </cell>
          <cell r="Q1090">
            <v>0</v>
          </cell>
          <cell r="R1090">
            <v>0</v>
          </cell>
          <cell r="S1090" t="str">
            <v>Obra</v>
          </cell>
          <cell r="T1090">
            <v>0</v>
          </cell>
        </row>
        <row r="1091">
          <cell r="A1091">
            <v>10</v>
          </cell>
          <cell r="C1091">
            <v>8300</v>
          </cell>
          <cell r="D1091">
            <v>2</v>
          </cell>
          <cell r="E1091">
            <v>3</v>
          </cell>
          <cell r="F1091">
            <v>3</v>
          </cell>
          <cell r="K1091" t="str">
            <v>Procuración de Justicia</v>
          </cell>
          <cell r="L1091">
            <v>7745000</v>
          </cell>
          <cell r="M1091">
            <v>0</v>
          </cell>
          <cell r="N1091">
            <v>7745000</v>
          </cell>
          <cell r="O1091">
            <v>0</v>
          </cell>
          <cell r="P1091">
            <v>0</v>
          </cell>
          <cell r="Q1091">
            <v>0</v>
          </cell>
          <cell r="R1091">
            <v>7745000</v>
          </cell>
        </row>
        <row r="1092">
          <cell r="A1092">
            <v>11</v>
          </cell>
          <cell r="B1092">
            <v>2017</v>
          </cell>
          <cell r="C1092">
            <v>8300</v>
          </cell>
          <cell r="D1092">
            <v>2</v>
          </cell>
          <cell r="E1092">
            <v>3</v>
          </cell>
          <cell r="F1092">
            <v>3</v>
          </cell>
          <cell r="G1092">
            <v>6000</v>
          </cell>
          <cell r="K1092" t="str">
            <v>INVERSIÓN PÚBLICA</v>
          </cell>
          <cell r="L1092">
            <v>7745000</v>
          </cell>
          <cell r="M1092">
            <v>0</v>
          </cell>
          <cell r="N1092">
            <v>7745000</v>
          </cell>
          <cell r="O1092">
            <v>0</v>
          </cell>
          <cell r="P1092">
            <v>0</v>
          </cell>
          <cell r="Q1092">
            <v>0</v>
          </cell>
          <cell r="R1092">
            <v>7745000</v>
          </cell>
          <cell r="T1092">
            <v>0</v>
          </cell>
        </row>
        <row r="1093">
          <cell r="A1093">
            <v>12</v>
          </cell>
          <cell r="B1093">
            <v>2017</v>
          </cell>
          <cell r="C1093">
            <v>8300</v>
          </cell>
          <cell r="D1093">
            <v>2</v>
          </cell>
          <cell r="E1093">
            <v>3</v>
          </cell>
          <cell r="F1093">
            <v>3</v>
          </cell>
          <cell r="G1093">
            <v>6000</v>
          </cell>
          <cell r="H1093">
            <v>6200</v>
          </cell>
          <cell r="K1093" t="str">
            <v>Obra pública en bienes propios</v>
          </cell>
          <cell r="L1093">
            <v>7745000</v>
          </cell>
          <cell r="M1093">
            <v>0</v>
          </cell>
          <cell r="N1093">
            <v>7745000</v>
          </cell>
          <cell r="O1093">
            <v>0</v>
          </cell>
          <cell r="P1093">
            <v>0</v>
          </cell>
          <cell r="Q1093">
            <v>0</v>
          </cell>
          <cell r="R1093">
            <v>7745000</v>
          </cell>
          <cell r="T1093">
            <v>0</v>
          </cell>
        </row>
        <row r="1094">
          <cell r="A1094">
            <v>13</v>
          </cell>
          <cell r="B1094">
            <v>2017</v>
          </cell>
          <cell r="C1094">
            <v>8300</v>
          </cell>
          <cell r="D1094">
            <v>2</v>
          </cell>
          <cell r="E1094">
            <v>3</v>
          </cell>
          <cell r="F1094">
            <v>3</v>
          </cell>
          <cell r="G1094">
            <v>6000</v>
          </cell>
          <cell r="H1094">
            <v>6200</v>
          </cell>
          <cell r="I1094">
            <v>622</v>
          </cell>
          <cell r="K1094" t="str">
            <v>Edificación no habitacional</v>
          </cell>
          <cell r="L1094">
            <v>7745000</v>
          </cell>
          <cell r="M1094">
            <v>0</v>
          </cell>
          <cell r="N1094">
            <v>7745000</v>
          </cell>
          <cell r="O1094">
            <v>0</v>
          </cell>
          <cell r="P1094">
            <v>0</v>
          </cell>
          <cell r="Q1094">
            <v>0</v>
          </cell>
          <cell r="R1094">
            <v>7745000</v>
          </cell>
        </row>
        <row r="1095">
          <cell r="A1095">
            <v>14</v>
          </cell>
          <cell r="B1095">
            <v>2017</v>
          </cell>
          <cell r="C1095">
            <v>8300</v>
          </cell>
          <cell r="D1095">
            <v>2</v>
          </cell>
          <cell r="E1095">
            <v>3</v>
          </cell>
          <cell r="F1095">
            <v>3</v>
          </cell>
          <cell r="G1095">
            <v>6000</v>
          </cell>
          <cell r="H1095">
            <v>6200</v>
          </cell>
          <cell r="I1095">
            <v>622</v>
          </cell>
          <cell r="J1095">
            <v>1</v>
          </cell>
          <cell r="K1095" t="str">
            <v xml:space="preserve">Construcción </v>
          </cell>
          <cell r="L1095">
            <v>7745000</v>
          </cell>
          <cell r="M1095">
            <v>0</v>
          </cell>
          <cell r="N1095">
            <v>7745000</v>
          </cell>
          <cell r="O1095">
            <v>0</v>
          </cell>
          <cell r="P1095">
            <v>0</v>
          </cell>
          <cell r="Q1095">
            <v>0</v>
          </cell>
          <cell r="R1095">
            <v>7745000</v>
          </cell>
          <cell r="S1095" t="str">
            <v>Obra</v>
          </cell>
          <cell r="T1095">
            <v>0</v>
          </cell>
          <cell r="V1095" t="str">
            <v>FC</v>
          </cell>
        </row>
        <row r="1096">
          <cell r="A1096">
            <v>15</v>
          </cell>
          <cell r="B1096">
            <v>2017</v>
          </cell>
          <cell r="C1096">
            <v>8300</v>
          </cell>
          <cell r="D1096">
            <v>2</v>
          </cell>
          <cell r="E1096">
            <v>3</v>
          </cell>
          <cell r="F1096">
            <v>3</v>
          </cell>
          <cell r="G1096">
            <v>6000</v>
          </cell>
          <cell r="H1096">
            <v>6200</v>
          </cell>
          <cell r="I1096">
            <v>622</v>
          </cell>
          <cell r="J1096">
            <v>1</v>
          </cell>
          <cell r="K1096" t="str">
            <v xml:space="preserve">TABASCO
Dependencia: Fiscalía General de Justicia.
Nombre: CENTRO POLICIAL DE INVESTIGACIÓN                                                               Domicilio: Ave. Paseo Usumacinta No. 802, Col. Gil y Sáenz (Antes el Águila), Municipio del Centro. 
Meta: Construcción en 2,823.49 M²: Edificio del Centro Policial de Investigación: Estacionamiento: andador, vialidad y cajones, guarnición, área verde; Gimnasio: área de ejercicios, baño mujeres, baño hombres, cardio.                                     
Etapa: Segunda Conclusión
</v>
          </cell>
          <cell r="L1096">
            <v>7745000</v>
          </cell>
          <cell r="M1096">
            <v>0</v>
          </cell>
          <cell r="N1096">
            <v>7745000</v>
          </cell>
          <cell r="O1096">
            <v>0</v>
          </cell>
          <cell r="P1096">
            <v>0</v>
          </cell>
          <cell r="Q1096">
            <v>0</v>
          </cell>
          <cell r="R1096">
            <v>7745000</v>
          </cell>
          <cell r="S1096" t="str">
            <v>Obra</v>
          </cell>
          <cell r="T1096">
            <v>1</v>
          </cell>
          <cell r="V1096" t="str">
            <v>FC</v>
          </cell>
        </row>
        <row r="1097">
          <cell r="A1097">
            <v>16</v>
          </cell>
          <cell r="B1097">
            <v>2017</v>
          </cell>
          <cell r="C1097">
            <v>8300</v>
          </cell>
          <cell r="D1097">
            <v>2</v>
          </cell>
          <cell r="E1097">
            <v>3</v>
          </cell>
          <cell r="F1097">
            <v>3</v>
          </cell>
          <cell r="G1097">
            <v>6000</v>
          </cell>
          <cell r="H1097">
            <v>6200</v>
          </cell>
          <cell r="I1097">
            <v>622</v>
          </cell>
          <cell r="J1097">
            <v>2</v>
          </cell>
          <cell r="K1097" t="str">
            <v>Mejoramiento y/o ampliación</v>
          </cell>
          <cell r="L1097">
            <v>0</v>
          </cell>
          <cell r="M1097">
            <v>0</v>
          </cell>
          <cell r="N1097">
            <v>0</v>
          </cell>
          <cell r="O1097">
            <v>0</v>
          </cell>
          <cell r="P1097">
            <v>0</v>
          </cell>
          <cell r="Q1097">
            <v>0</v>
          </cell>
          <cell r="R1097">
            <v>0</v>
          </cell>
          <cell r="S1097" t="str">
            <v>Obra</v>
          </cell>
          <cell r="T1097">
            <v>0</v>
          </cell>
          <cell r="V1097" t="str">
            <v>FC</v>
          </cell>
        </row>
        <row r="1098">
          <cell r="A1098">
            <v>17</v>
          </cell>
          <cell r="B1098">
            <v>2017</v>
          </cell>
          <cell r="C1098">
            <v>8300</v>
          </cell>
          <cell r="D1098">
            <v>2</v>
          </cell>
          <cell r="E1098">
            <v>3</v>
          </cell>
          <cell r="F1098">
            <v>3</v>
          </cell>
          <cell r="G1098">
            <v>6000</v>
          </cell>
          <cell r="H1098">
            <v>6200</v>
          </cell>
          <cell r="I1098">
            <v>622</v>
          </cell>
          <cell r="J1098">
            <v>2</v>
          </cell>
          <cell r="K1098" t="str">
            <v xml:space="preserve">Dependencia:
Nombre:
Domicilio: 
Meta: 
Etapa: </v>
          </cell>
          <cell r="L1098">
            <v>0</v>
          </cell>
          <cell r="M1098">
            <v>0</v>
          </cell>
          <cell r="N1098">
            <v>0</v>
          </cell>
          <cell r="O1098">
            <v>0</v>
          </cell>
          <cell r="P1098">
            <v>0</v>
          </cell>
          <cell r="Q1098">
            <v>0</v>
          </cell>
          <cell r="R1098">
            <v>0</v>
          </cell>
          <cell r="S1098" t="str">
            <v>Obra</v>
          </cell>
          <cell r="T1098">
            <v>0</v>
          </cell>
          <cell r="V1098" t="str">
            <v>FC</v>
          </cell>
        </row>
        <row r="1099">
          <cell r="A1099">
            <v>18</v>
          </cell>
          <cell r="C1099">
            <v>8300</v>
          </cell>
          <cell r="D1099">
            <v>2</v>
          </cell>
          <cell r="E1099">
            <v>3</v>
          </cell>
          <cell r="F1099">
            <v>3</v>
          </cell>
          <cell r="K1099" t="str">
            <v>Equipamiento de Apoyo a la Operación Policial</v>
          </cell>
          <cell r="L1099">
            <v>13024920</v>
          </cell>
          <cell r="M1099">
            <v>0</v>
          </cell>
          <cell r="N1099">
            <v>13024920</v>
          </cell>
          <cell r="O1099">
            <v>0</v>
          </cell>
          <cell r="P1099">
            <v>0</v>
          </cell>
          <cell r="Q1099">
            <v>0</v>
          </cell>
          <cell r="R1099">
            <v>13024920</v>
          </cell>
          <cell r="T1099">
            <v>0</v>
          </cell>
        </row>
        <row r="1100">
          <cell r="A1100">
            <v>19</v>
          </cell>
          <cell r="B1100">
            <v>2017</v>
          </cell>
          <cell r="C1100">
            <v>8300</v>
          </cell>
          <cell r="D1100">
            <v>2</v>
          </cell>
          <cell r="E1100">
            <v>3</v>
          </cell>
          <cell r="F1100">
            <v>3</v>
          </cell>
          <cell r="G1100">
            <v>2000</v>
          </cell>
          <cell r="K1100" t="str">
            <v>MATERIALES Y SUMINISTROS</v>
          </cell>
          <cell r="L1100">
            <v>6565000</v>
          </cell>
          <cell r="M1100">
            <v>0</v>
          </cell>
          <cell r="N1100">
            <v>6565000</v>
          </cell>
          <cell r="O1100">
            <v>0</v>
          </cell>
          <cell r="P1100">
            <v>0</v>
          </cell>
          <cell r="Q1100">
            <v>0</v>
          </cell>
          <cell r="R1100">
            <v>6565000</v>
          </cell>
          <cell r="T1100">
            <v>0</v>
          </cell>
        </row>
        <row r="1101">
          <cell r="A1101">
            <v>20</v>
          </cell>
          <cell r="B1101">
            <v>2017</v>
          </cell>
          <cell r="C1101">
            <v>8300</v>
          </cell>
          <cell r="D1101">
            <v>2</v>
          </cell>
          <cell r="E1101">
            <v>3</v>
          </cell>
          <cell r="F1101">
            <v>3</v>
          </cell>
          <cell r="G1101">
            <v>2000</v>
          </cell>
          <cell r="H1101">
            <v>2200</v>
          </cell>
          <cell r="K1101" t="str">
            <v>Alimentos y Utensilios</v>
          </cell>
          <cell r="L1101">
            <v>0</v>
          </cell>
          <cell r="M1101">
            <v>0</v>
          </cell>
          <cell r="N1101">
            <v>0</v>
          </cell>
          <cell r="O1101">
            <v>0</v>
          </cell>
          <cell r="P1101">
            <v>0</v>
          </cell>
          <cell r="Q1101">
            <v>0</v>
          </cell>
          <cell r="R1101">
            <v>0</v>
          </cell>
          <cell r="T1101">
            <v>0</v>
          </cell>
        </row>
        <row r="1102">
          <cell r="A1102">
            <v>21</v>
          </cell>
          <cell r="B1102">
            <v>2017</v>
          </cell>
          <cell r="C1102">
            <v>8300</v>
          </cell>
          <cell r="D1102">
            <v>2</v>
          </cell>
          <cell r="E1102">
            <v>3</v>
          </cell>
          <cell r="F1102">
            <v>3</v>
          </cell>
          <cell r="G1102">
            <v>2000</v>
          </cell>
          <cell r="H1102">
            <v>2200</v>
          </cell>
          <cell r="I1102">
            <v>221</v>
          </cell>
          <cell r="K1102" t="str">
            <v>Productos alimenticios para personas</v>
          </cell>
          <cell r="L1102">
            <v>0</v>
          </cell>
          <cell r="M1102">
            <v>0</v>
          </cell>
          <cell r="N1102">
            <v>0</v>
          </cell>
          <cell r="O1102">
            <v>0</v>
          </cell>
          <cell r="P1102">
            <v>0</v>
          </cell>
          <cell r="Q1102">
            <v>0</v>
          </cell>
          <cell r="R1102">
            <v>0</v>
          </cell>
          <cell r="T1102">
            <v>0</v>
          </cell>
        </row>
        <row r="1103">
          <cell r="A1103">
            <v>22</v>
          </cell>
          <cell r="B1103">
            <v>2017</v>
          </cell>
          <cell r="C1103">
            <v>8300</v>
          </cell>
          <cell r="D1103">
            <v>2</v>
          </cell>
          <cell r="E1103">
            <v>3</v>
          </cell>
          <cell r="F1103">
            <v>3</v>
          </cell>
          <cell r="G1103">
            <v>2000</v>
          </cell>
          <cell r="H1103">
            <v>2200</v>
          </cell>
          <cell r="I1103">
            <v>221</v>
          </cell>
          <cell r="J1103">
            <v>1</v>
          </cell>
          <cell r="K1103" t="str">
            <v>Productos alimenticios</v>
          </cell>
          <cell r="L1103">
            <v>0</v>
          </cell>
          <cell r="M1103">
            <v>0</v>
          </cell>
          <cell r="N1103">
            <v>0</v>
          </cell>
          <cell r="O1103">
            <v>0</v>
          </cell>
          <cell r="P1103">
            <v>0</v>
          </cell>
          <cell r="Q1103">
            <v>0</v>
          </cell>
          <cell r="R1103">
            <v>0</v>
          </cell>
          <cell r="S1103" t="str">
            <v>Pieza</v>
          </cell>
          <cell r="T1103">
            <v>0</v>
          </cell>
          <cell r="V1103" t="str">
            <v>AE</v>
          </cell>
        </row>
        <row r="1104">
          <cell r="A1104">
            <v>23</v>
          </cell>
          <cell r="B1104">
            <v>2017</v>
          </cell>
          <cell r="C1104">
            <v>8300</v>
          </cell>
          <cell r="D1104">
            <v>2</v>
          </cell>
          <cell r="E1104">
            <v>3</v>
          </cell>
          <cell r="F1104">
            <v>3</v>
          </cell>
          <cell r="G1104">
            <v>2000</v>
          </cell>
          <cell r="H1104">
            <v>2500</v>
          </cell>
          <cell r="K1104" t="str">
            <v>Productos químicos, farmacéuticos y de laboratorio</v>
          </cell>
          <cell r="L1104">
            <v>0</v>
          </cell>
          <cell r="M1104">
            <v>0</v>
          </cell>
          <cell r="N1104">
            <v>0</v>
          </cell>
          <cell r="O1104">
            <v>0</v>
          </cell>
          <cell r="P1104">
            <v>0</v>
          </cell>
          <cell r="Q1104">
            <v>0</v>
          </cell>
          <cell r="R1104">
            <v>0</v>
          </cell>
          <cell r="T1104">
            <v>0</v>
          </cell>
        </row>
        <row r="1105">
          <cell r="A1105">
            <v>24</v>
          </cell>
          <cell r="B1105">
            <v>2017</v>
          </cell>
          <cell r="C1105">
            <v>8300</v>
          </cell>
          <cell r="D1105">
            <v>2</v>
          </cell>
          <cell r="E1105">
            <v>3</v>
          </cell>
          <cell r="F1105">
            <v>3</v>
          </cell>
          <cell r="G1105">
            <v>2000</v>
          </cell>
          <cell r="H1105">
            <v>2500</v>
          </cell>
          <cell r="I1105">
            <v>251</v>
          </cell>
          <cell r="K1105" t="str">
            <v>Productos químicos básicos</v>
          </cell>
          <cell r="L1105">
            <v>0</v>
          </cell>
          <cell r="M1105">
            <v>0</v>
          </cell>
          <cell r="N1105">
            <v>0</v>
          </cell>
          <cell r="O1105">
            <v>0</v>
          </cell>
          <cell r="P1105">
            <v>0</v>
          </cell>
          <cell r="Q1105">
            <v>0</v>
          </cell>
          <cell r="R1105">
            <v>0</v>
          </cell>
          <cell r="T1105">
            <v>0</v>
          </cell>
        </row>
        <row r="1106">
          <cell r="A1106">
            <v>25</v>
          </cell>
          <cell r="B1106">
            <v>2017</v>
          </cell>
          <cell r="C1106">
            <v>8300</v>
          </cell>
          <cell r="D1106">
            <v>2</v>
          </cell>
          <cell r="E1106">
            <v>3</v>
          </cell>
          <cell r="F1106">
            <v>3</v>
          </cell>
          <cell r="G1106">
            <v>2000</v>
          </cell>
          <cell r="H1106">
            <v>2500</v>
          </cell>
          <cell r="I1106">
            <v>251</v>
          </cell>
          <cell r="J1106">
            <v>1</v>
          </cell>
          <cell r="K1106" t="str">
            <v>Productos químicos básicos</v>
          </cell>
          <cell r="L1106">
            <v>0</v>
          </cell>
          <cell r="M1106">
            <v>0</v>
          </cell>
          <cell r="N1106">
            <v>0</v>
          </cell>
          <cell r="O1106">
            <v>0</v>
          </cell>
          <cell r="P1106">
            <v>0</v>
          </cell>
          <cell r="Q1106">
            <v>0</v>
          </cell>
          <cell r="R1106">
            <v>0</v>
          </cell>
          <cell r="S1106" t="str">
            <v>Pieza</v>
          </cell>
          <cell r="T1106">
            <v>0</v>
          </cell>
          <cell r="V1106" t="str">
            <v>AE</v>
          </cell>
        </row>
        <row r="1107">
          <cell r="A1107">
            <v>26</v>
          </cell>
          <cell r="B1107">
            <v>2017</v>
          </cell>
          <cell r="C1107">
            <v>8300</v>
          </cell>
          <cell r="D1107">
            <v>2</v>
          </cell>
          <cell r="E1107">
            <v>3</v>
          </cell>
          <cell r="F1107">
            <v>3</v>
          </cell>
          <cell r="G1107">
            <v>2000</v>
          </cell>
          <cell r="H1107">
            <v>2500</v>
          </cell>
          <cell r="I1107">
            <v>254</v>
          </cell>
          <cell r="K1107" t="str">
            <v>Materiales, accesorios y suministros médicos</v>
          </cell>
          <cell r="L1107">
            <v>0</v>
          </cell>
          <cell r="M1107">
            <v>0</v>
          </cell>
          <cell r="N1107">
            <v>0</v>
          </cell>
          <cell r="O1107">
            <v>0</v>
          </cell>
          <cell r="P1107">
            <v>0</v>
          </cell>
          <cell r="Q1107">
            <v>0</v>
          </cell>
          <cell r="R1107">
            <v>0</v>
          </cell>
          <cell r="T1107">
            <v>0</v>
          </cell>
        </row>
        <row r="1108">
          <cell r="A1108">
            <v>27</v>
          </cell>
          <cell r="B1108">
            <v>2017</v>
          </cell>
          <cell r="C1108">
            <v>8300</v>
          </cell>
          <cell r="D1108">
            <v>2</v>
          </cell>
          <cell r="E1108">
            <v>3</v>
          </cell>
          <cell r="F1108">
            <v>3</v>
          </cell>
          <cell r="G1108">
            <v>2000</v>
          </cell>
          <cell r="H1108">
            <v>2500</v>
          </cell>
          <cell r="I1108">
            <v>254</v>
          </cell>
          <cell r="J1108">
            <v>1</v>
          </cell>
          <cell r="K1108" t="str">
            <v>Materiales, accesorios y suministros médicos</v>
          </cell>
          <cell r="L1108">
            <v>0</v>
          </cell>
          <cell r="M1108">
            <v>0</v>
          </cell>
          <cell r="N1108">
            <v>0</v>
          </cell>
          <cell r="O1108">
            <v>0</v>
          </cell>
          <cell r="P1108">
            <v>0</v>
          </cell>
          <cell r="Q1108">
            <v>0</v>
          </cell>
          <cell r="R1108">
            <v>0</v>
          </cell>
          <cell r="S1108" t="str">
            <v>Pieza</v>
          </cell>
          <cell r="T1108">
            <v>0</v>
          </cell>
          <cell r="V1108" t="str">
            <v>AE</v>
          </cell>
        </row>
        <row r="1109">
          <cell r="A1109">
            <v>28</v>
          </cell>
          <cell r="B1109">
            <v>2017</v>
          </cell>
          <cell r="C1109">
            <v>8300</v>
          </cell>
          <cell r="D1109">
            <v>2</v>
          </cell>
          <cell r="E1109">
            <v>3</v>
          </cell>
          <cell r="F1109">
            <v>3</v>
          </cell>
          <cell r="G1109">
            <v>2000</v>
          </cell>
          <cell r="H1109">
            <v>2500</v>
          </cell>
          <cell r="I1109">
            <v>255</v>
          </cell>
          <cell r="K1109" t="str">
            <v>Materiales, accesorios y suministros de laboratorio</v>
          </cell>
          <cell r="L1109">
            <v>0</v>
          </cell>
          <cell r="M1109">
            <v>0</v>
          </cell>
          <cell r="N1109">
            <v>0</v>
          </cell>
          <cell r="O1109">
            <v>0</v>
          </cell>
          <cell r="P1109">
            <v>0</v>
          </cell>
          <cell r="Q1109">
            <v>0</v>
          </cell>
          <cell r="R1109">
            <v>0</v>
          </cell>
          <cell r="T1109">
            <v>0</v>
          </cell>
        </row>
        <row r="1110">
          <cell r="A1110">
            <v>29</v>
          </cell>
          <cell r="B1110">
            <v>2017</v>
          </cell>
          <cell r="C1110">
            <v>8300</v>
          </cell>
          <cell r="D1110">
            <v>2</v>
          </cell>
          <cell r="E1110">
            <v>3</v>
          </cell>
          <cell r="F1110">
            <v>3</v>
          </cell>
          <cell r="G1110">
            <v>2000</v>
          </cell>
          <cell r="H1110">
            <v>2500</v>
          </cell>
          <cell r="I1110">
            <v>255</v>
          </cell>
          <cell r="J1110">
            <v>1</v>
          </cell>
          <cell r="K1110" t="str">
            <v>Materiales, accesorios y suministros de laboratorio</v>
          </cell>
          <cell r="L1110">
            <v>0</v>
          </cell>
          <cell r="M1110">
            <v>0</v>
          </cell>
          <cell r="N1110">
            <v>0</v>
          </cell>
          <cell r="O1110">
            <v>0</v>
          </cell>
          <cell r="P1110">
            <v>0</v>
          </cell>
          <cell r="Q1110">
            <v>0</v>
          </cell>
          <cell r="R1110">
            <v>0</v>
          </cell>
          <cell r="S1110" t="str">
            <v>Bolsa/
Caja</v>
          </cell>
          <cell r="T1110">
            <v>0</v>
          </cell>
          <cell r="V1110" t="str">
            <v>AE</v>
          </cell>
        </row>
        <row r="1111">
          <cell r="A1111">
            <v>30</v>
          </cell>
          <cell r="B1111">
            <v>2017</v>
          </cell>
          <cell r="C1111">
            <v>8300</v>
          </cell>
          <cell r="D1111">
            <v>2</v>
          </cell>
          <cell r="E1111">
            <v>3</v>
          </cell>
          <cell r="F1111">
            <v>3</v>
          </cell>
          <cell r="G1111">
            <v>2000</v>
          </cell>
          <cell r="H1111">
            <v>2500</v>
          </cell>
          <cell r="I1111">
            <v>259</v>
          </cell>
          <cell r="K1111" t="str">
            <v>Otros productos químicos</v>
          </cell>
          <cell r="L1111">
            <v>0</v>
          </cell>
          <cell r="M1111">
            <v>0</v>
          </cell>
          <cell r="N1111">
            <v>0</v>
          </cell>
          <cell r="O1111">
            <v>0</v>
          </cell>
          <cell r="P1111">
            <v>0</v>
          </cell>
          <cell r="Q1111">
            <v>0</v>
          </cell>
          <cell r="R1111">
            <v>0</v>
          </cell>
          <cell r="T1111">
            <v>0</v>
          </cell>
        </row>
        <row r="1112">
          <cell r="A1112">
            <v>31</v>
          </cell>
          <cell r="B1112">
            <v>2017</v>
          </cell>
          <cell r="C1112">
            <v>8300</v>
          </cell>
          <cell r="D1112">
            <v>2</v>
          </cell>
          <cell r="E1112">
            <v>3</v>
          </cell>
          <cell r="F1112">
            <v>3</v>
          </cell>
          <cell r="G1112">
            <v>2000</v>
          </cell>
          <cell r="H1112">
            <v>2500</v>
          </cell>
          <cell r="I1112">
            <v>259</v>
          </cell>
          <cell r="J1112">
            <v>1</v>
          </cell>
          <cell r="K1112" t="str">
            <v>Otros productos químicos</v>
          </cell>
          <cell r="L1112">
            <v>0</v>
          </cell>
          <cell r="M1112">
            <v>0</v>
          </cell>
          <cell r="N1112">
            <v>0</v>
          </cell>
          <cell r="O1112">
            <v>0</v>
          </cell>
          <cell r="P1112">
            <v>0</v>
          </cell>
          <cell r="Q1112">
            <v>0</v>
          </cell>
          <cell r="R1112">
            <v>0</v>
          </cell>
          <cell r="S1112" t="str">
            <v>Pieza</v>
          </cell>
          <cell r="T1112">
            <v>0</v>
          </cell>
          <cell r="V1112" t="str">
            <v>AE</v>
          </cell>
        </row>
        <row r="1113">
          <cell r="A1113">
            <v>32</v>
          </cell>
          <cell r="B1113">
            <v>2017</v>
          </cell>
          <cell r="C1113">
            <v>8300</v>
          </cell>
          <cell r="D1113">
            <v>2</v>
          </cell>
          <cell r="E1113">
            <v>3</v>
          </cell>
          <cell r="F1113">
            <v>3</v>
          </cell>
          <cell r="G1113">
            <v>2000</v>
          </cell>
          <cell r="H1113">
            <v>2700</v>
          </cell>
          <cell r="K1113" t="str">
            <v>Vestuario, Blancos, Prendas de Protección y Artículos Deportivos</v>
          </cell>
          <cell r="L1113">
            <v>4615000</v>
          </cell>
          <cell r="M1113">
            <v>0</v>
          </cell>
          <cell r="N1113">
            <v>4615000</v>
          </cell>
          <cell r="O1113">
            <v>0</v>
          </cell>
          <cell r="P1113">
            <v>0</v>
          </cell>
          <cell r="Q1113">
            <v>0</v>
          </cell>
          <cell r="R1113">
            <v>4615000</v>
          </cell>
          <cell r="T1113">
            <v>0</v>
          </cell>
        </row>
        <row r="1114">
          <cell r="A1114">
            <v>33</v>
          </cell>
          <cell r="B1114">
            <v>2017</v>
          </cell>
          <cell r="C1114">
            <v>8300</v>
          </cell>
          <cell r="D1114">
            <v>2</v>
          </cell>
          <cell r="E1114">
            <v>3</v>
          </cell>
          <cell r="F1114">
            <v>3</v>
          </cell>
          <cell r="G1114">
            <v>2000</v>
          </cell>
          <cell r="H1114">
            <v>2700</v>
          </cell>
          <cell r="I1114">
            <v>271</v>
          </cell>
          <cell r="K1114" t="str">
            <v xml:space="preserve">Vestuario y uniformes </v>
          </cell>
          <cell r="L1114">
            <v>4615000</v>
          </cell>
          <cell r="M1114">
            <v>0</v>
          </cell>
          <cell r="N1114">
            <v>4615000</v>
          </cell>
          <cell r="O1114">
            <v>0</v>
          </cell>
          <cell r="P1114">
            <v>0</v>
          </cell>
          <cell r="Q1114">
            <v>0</v>
          </cell>
          <cell r="R1114">
            <v>4615000</v>
          </cell>
          <cell r="T1114">
            <v>0</v>
          </cell>
        </row>
        <row r="1115">
          <cell r="A1115">
            <v>34</v>
          </cell>
          <cell r="B1115">
            <v>2017</v>
          </cell>
          <cell r="C1115">
            <v>8300</v>
          </cell>
          <cell r="D1115">
            <v>2</v>
          </cell>
          <cell r="E1115">
            <v>3</v>
          </cell>
          <cell r="F1115">
            <v>3</v>
          </cell>
          <cell r="G1115">
            <v>2000</v>
          </cell>
          <cell r="H1115">
            <v>2700</v>
          </cell>
          <cell r="I1115">
            <v>271</v>
          </cell>
          <cell r="J1115">
            <v>1</v>
          </cell>
          <cell r="K1115" t="str">
            <v>Vestuario y uniformes para Secretaría de Seguridad Pública Estatal</v>
          </cell>
          <cell r="L1115">
            <v>0</v>
          </cell>
          <cell r="M1115">
            <v>0</v>
          </cell>
          <cell r="N1115">
            <v>0</v>
          </cell>
          <cell r="O1115">
            <v>0</v>
          </cell>
          <cell r="P1115">
            <v>0</v>
          </cell>
          <cell r="Q1115">
            <v>0</v>
          </cell>
          <cell r="R1115">
            <v>0</v>
          </cell>
          <cell r="S1115" t="str">
            <v>Pieza/Par</v>
          </cell>
          <cell r="T1115">
            <v>0</v>
          </cell>
          <cell r="V1115" t="str">
            <v>FC</v>
          </cell>
        </row>
        <row r="1116">
          <cell r="A1116">
            <v>35</v>
          </cell>
          <cell r="B1116">
            <v>2017</v>
          </cell>
          <cell r="C1116">
            <v>8300</v>
          </cell>
          <cell r="D1116">
            <v>2</v>
          </cell>
          <cell r="E1116">
            <v>3</v>
          </cell>
          <cell r="F1116">
            <v>3</v>
          </cell>
          <cell r="G1116">
            <v>2000</v>
          </cell>
          <cell r="H1116">
            <v>2700</v>
          </cell>
          <cell r="I1116">
            <v>271</v>
          </cell>
          <cell r="K1116" t="str">
            <v>Bermuda</v>
          </cell>
          <cell r="L1116">
            <v>0</v>
          </cell>
          <cell r="M1116">
            <v>0</v>
          </cell>
          <cell r="N1116">
            <v>0</v>
          </cell>
          <cell r="O1116">
            <v>0</v>
          </cell>
          <cell r="P1116">
            <v>0</v>
          </cell>
          <cell r="Q1116">
            <v>0</v>
          </cell>
          <cell r="R1116">
            <v>0</v>
          </cell>
          <cell r="S1116" t="str">
            <v>Pieza</v>
          </cell>
          <cell r="T1116">
            <v>0</v>
          </cell>
          <cell r="V1116" t="str">
            <v>FC</v>
          </cell>
        </row>
        <row r="1117">
          <cell r="A1117">
            <v>36</v>
          </cell>
          <cell r="B1117">
            <v>2017</v>
          </cell>
          <cell r="C1117">
            <v>8300</v>
          </cell>
          <cell r="D1117">
            <v>2</v>
          </cell>
          <cell r="E1117">
            <v>3</v>
          </cell>
          <cell r="F1117">
            <v>3</v>
          </cell>
          <cell r="G1117">
            <v>2000</v>
          </cell>
          <cell r="H1117">
            <v>2700</v>
          </cell>
          <cell r="I1117">
            <v>271</v>
          </cell>
          <cell r="K1117" t="str">
            <v>Boina</v>
          </cell>
          <cell r="L1117">
            <v>0</v>
          </cell>
          <cell r="M1117">
            <v>0</v>
          </cell>
          <cell r="N1117">
            <v>0</v>
          </cell>
          <cell r="O1117">
            <v>0</v>
          </cell>
          <cell r="P1117">
            <v>0</v>
          </cell>
          <cell r="Q1117">
            <v>0</v>
          </cell>
          <cell r="R1117">
            <v>0</v>
          </cell>
          <cell r="S1117" t="str">
            <v>Pieza</v>
          </cell>
          <cell r="T1117">
            <v>0</v>
          </cell>
          <cell r="V1117" t="str">
            <v>FC</v>
          </cell>
        </row>
        <row r="1118">
          <cell r="A1118">
            <v>37</v>
          </cell>
          <cell r="B1118">
            <v>2017</v>
          </cell>
          <cell r="C1118">
            <v>8300</v>
          </cell>
          <cell r="D1118">
            <v>2</v>
          </cell>
          <cell r="E1118">
            <v>3</v>
          </cell>
          <cell r="F1118">
            <v>3</v>
          </cell>
          <cell r="G1118">
            <v>2000</v>
          </cell>
          <cell r="H1118">
            <v>2700</v>
          </cell>
          <cell r="I1118">
            <v>271</v>
          </cell>
          <cell r="K1118" t="str">
            <v>Botas</v>
          </cell>
          <cell r="L1118">
            <v>0</v>
          </cell>
          <cell r="M1118">
            <v>0</v>
          </cell>
          <cell r="N1118">
            <v>0</v>
          </cell>
          <cell r="O1118">
            <v>0</v>
          </cell>
          <cell r="P1118">
            <v>0</v>
          </cell>
          <cell r="Q1118">
            <v>0</v>
          </cell>
          <cell r="R1118">
            <v>0</v>
          </cell>
          <cell r="S1118" t="str">
            <v>Par</v>
          </cell>
          <cell r="V1118" t="str">
            <v>FC</v>
          </cell>
        </row>
        <row r="1119">
          <cell r="A1119">
            <v>38</v>
          </cell>
          <cell r="B1119">
            <v>2017</v>
          </cell>
          <cell r="C1119">
            <v>8300</v>
          </cell>
          <cell r="D1119">
            <v>2</v>
          </cell>
          <cell r="E1119">
            <v>3</v>
          </cell>
          <cell r="F1119">
            <v>3</v>
          </cell>
          <cell r="G1119">
            <v>2000</v>
          </cell>
          <cell r="H1119">
            <v>2700</v>
          </cell>
          <cell r="I1119">
            <v>271</v>
          </cell>
          <cell r="K1119" t="str">
            <v>Calcetón</v>
          </cell>
          <cell r="L1119">
            <v>0</v>
          </cell>
          <cell r="M1119">
            <v>0</v>
          </cell>
          <cell r="N1119">
            <v>0</v>
          </cell>
          <cell r="O1119">
            <v>0</v>
          </cell>
          <cell r="P1119">
            <v>0</v>
          </cell>
          <cell r="Q1119">
            <v>0</v>
          </cell>
          <cell r="R1119">
            <v>0</v>
          </cell>
          <cell r="S1119" t="str">
            <v>Pieza</v>
          </cell>
          <cell r="T1119">
            <v>0</v>
          </cell>
          <cell r="V1119" t="str">
            <v>FC</v>
          </cell>
        </row>
        <row r="1120">
          <cell r="A1120">
            <v>39</v>
          </cell>
          <cell r="B1120">
            <v>2017</v>
          </cell>
          <cell r="C1120">
            <v>8300</v>
          </cell>
          <cell r="D1120">
            <v>2</v>
          </cell>
          <cell r="E1120">
            <v>3</v>
          </cell>
          <cell r="F1120">
            <v>3</v>
          </cell>
          <cell r="G1120">
            <v>2000</v>
          </cell>
          <cell r="H1120">
            <v>2700</v>
          </cell>
          <cell r="I1120">
            <v>271</v>
          </cell>
          <cell r="K1120" t="str">
            <v>Camisa (especificar)</v>
          </cell>
          <cell r="L1120">
            <v>0</v>
          </cell>
          <cell r="M1120">
            <v>0</v>
          </cell>
          <cell r="N1120">
            <v>0</v>
          </cell>
          <cell r="O1120">
            <v>0</v>
          </cell>
          <cell r="P1120">
            <v>0</v>
          </cell>
          <cell r="Q1120">
            <v>0</v>
          </cell>
          <cell r="R1120">
            <v>0</v>
          </cell>
          <cell r="S1120" t="str">
            <v>Pieza</v>
          </cell>
          <cell r="T1120">
            <v>0</v>
          </cell>
          <cell r="V1120" t="str">
            <v>FC</v>
          </cell>
        </row>
        <row r="1121">
          <cell r="A1121">
            <v>40</v>
          </cell>
          <cell r="B1121">
            <v>2017</v>
          </cell>
          <cell r="C1121">
            <v>8300</v>
          </cell>
          <cell r="D1121">
            <v>2</v>
          </cell>
          <cell r="E1121">
            <v>3</v>
          </cell>
          <cell r="F1121">
            <v>3</v>
          </cell>
          <cell r="G1121">
            <v>2000</v>
          </cell>
          <cell r="H1121">
            <v>2700</v>
          </cell>
          <cell r="I1121">
            <v>271</v>
          </cell>
          <cell r="K1121" t="str">
            <v>Camisola (especificar)</v>
          </cell>
          <cell r="L1121">
            <v>0</v>
          </cell>
          <cell r="M1121">
            <v>0</v>
          </cell>
          <cell r="N1121">
            <v>0</v>
          </cell>
          <cell r="O1121">
            <v>0</v>
          </cell>
          <cell r="P1121">
            <v>0</v>
          </cell>
          <cell r="Q1121">
            <v>0</v>
          </cell>
          <cell r="R1121">
            <v>0</v>
          </cell>
          <cell r="S1121" t="str">
            <v>Pieza</v>
          </cell>
          <cell r="T1121">
            <v>0</v>
          </cell>
          <cell r="V1121" t="str">
            <v>FC</v>
          </cell>
        </row>
        <row r="1122">
          <cell r="A1122">
            <v>41</v>
          </cell>
          <cell r="B1122">
            <v>2017</v>
          </cell>
          <cell r="C1122">
            <v>8300</v>
          </cell>
          <cell r="D1122">
            <v>2</v>
          </cell>
          <cell r="E1122">
            <v>3</v>
          </cell>
          <cell r="F1122">
            <v>3</v>
          </cell>
          <cell r="G1122">
            <v>2000</v>
          </cell>
          <cell r="H1122">
            <v>2700</v>
          </cell>
          <cell r="I1122">
            <v>271</v>
          </cell>
          <cell r="K1122" t="str">
            <v>Chaleco táctico</v>
          </cell>
          <cell r="L1122">
            <v>0</v>
          </cell>
          <cell r="M1122">
            <v>0</v>
          </cell>
          <cell r="N1122">
            <v>0</v>
          </cell>
          <cell r="O1122">
            <v>0</v>
          </cell>
          <cell r="P1122">
            <v>0</v>
          </cell>
          <cell r="Q1122">
            <v>0</v>
          </cell>
          <cell r="R1122">
            <v>0</v>
          </cell>
          <cell r="S1122" t="str">
            <v>Pieza</v>
          </cell>
          <cell r="T1122">
            <v>0</v>
          </cell>
          <cell r="V1122" t="str">
            <v>FC</v>
          </cell>
        </row>
        <row r="1123">
          <cell r="A1123">
            <v>42</v>
          </cell>
          <cell r="B1123">
            <v>2017</v>
          </cell>
          <cell r="C1123">
            <v>8300</v>
          </cell>
          <cell r="D1123">
            <v>2</v>
          </cell>
          <cell r="E1123">
            <v>3</v>
          </cell>
          <cell r="F1123">
            <v>3</v>
          </cell>
          <cell r="G1123">
            <v>2000</v>
          </cell>
          <cell r="H1123">
            <v>2700</v>
          </cell>
          <cell r="I1123">
            <v>271</v>
          </cell>
          <cell r="K1123" t="str">
            <v>Chamarra (especificar)</v>
          </cell>
          <cell r="L1123">
            <v>0</v>
          </cell>
          <cell r="M1123">
            <v>0</v>
          </cell>
          <cell r="N1123">
            <v>0</v>
          </cell>
          <cell r="O1123">
            <v>0</v>
          </cell>
          <cell r="P1123">
            <v>0</v>
          </cell>
          <cell r="Q1123">
            <v>0</v>
          </cell>
          <cell r="R1123">
            <v>0</v>
          </cell>
          <cell r="S1123" t="str">
            <v>Pieza</v>
          </cell>
          <cell r="T1123">
            <v>0</v>
          </cell>
          <cell r="V1123" t="str">
            <v>FC</v>
          </cell>
        </row>
        <row r="1124">
          <cell r="A1124">
            <v>43</v>
          </cell>
          <cell r="B1124">
            <v>2017</v>
          </cell>
          <cell r="C1124">
            <v>8300</v>
          </cell>
          <cell r="D1124">
            <v>2</v>
          </cell>
          <cell r="E1124">
            <v>3</v>
          </cell>
          <cell r="F1124">
            <v>3</v>
          </cell>
          <cell r="G1124">
            <v>2000</v>
          </cell>
          <cell r="H1124">
            <v>2700</v>
          </cell>
          <cell r="I1124">
            <v>271</v>
          </cell>
          <cell r="K1124" t="str">
            <v>Chanchomón (especificar)</v>
          </cell>
          <cell r="L1124">
            <v>0</v>
          </cell>
          <cell r="M1124">
            <v>0</v>
          </cell>
          <cell r="N1124">
            <v>0</v>
          </cell>
          <cell r="O1124">
            <v>0</v>
          </cell>
          <cell r="P1124">
            <v>0</v>
          </cell>
          <cell r="Q1124">
            <v>0</v>
          </cell>
          <cell r="R1124">
            <v>0</v>
          </cell>
          <cell r="S1124" t="str">
            <v>Pieza</v>
          </cell>
          <cell r="T1124">
            <v>0</v>
          </cell>
          <cell r="V1124" t="str">
            <v>FC</v>
          </cell>
        </row>
        <row r="1125">
          <cell r="A1125">
            <v>44</v>
          </cell>
          <cell r="B1125">
            <v>2017</v>
          </cell>
          <cell r="C1125">
            <v>8300</v>
          </cell>
          <cell r="D1125">
            <v>2</v>
          </cell>
          <cell r="E1125">
            <v>3</v>
          </cell>
          <cell r="F1125">
            <v>3</v>
          </cell>
          <cell r="G1125">
            <v>2000</v>
          </cell>
          <cell r="H1125">
            <v>2700</v>
          </cell>
          <cell r="I1125">
            <v>271</v>
          </cell>
          <cell r="K1125" t="str">
            <v>Cinturón táctico</v>
          </cell>
          <cell r="L1125">
            <v>0</v>
          </cell>
          <cell r="M1125">
            <v>0</v>
          </cell>
          <cell r="N1125">
            <v>0</v>
          </cell>
          <cell r="O1125">
            <v>0</v>
          </cell>
          <cell r="P1125">
            <v>0</v>
          </cell>
          <cell r="Q1125">
            <v>0</v>
          </cell>
          <cell r="R1125">
            <v>0</v>
          </cell>
          <cell r="S1125" t="str">
            <v>Pieza</v>
          </cell>
          <cell r="T1125">
            <v>0</v>
          </cell>
          <cell r="V1125" t="str">
            <v>FC</v>
          </cell>
        </row>
        <row r="1126">
          <cell r="A1126">
            <v>45</v>
          </cell>
          <cell r="B1126">
            <v>2017</v>
          </cell>
          <cell r="C1126">
            <v>8300</v>
          </cell>
          <cell r="D1126">
            <v>2</v>
          </cell>
          <cell r="E1126">
            <v>3</v>
          </cell>
          <cell r="F1126">
            <v>3</v>
          </cell>
          <cell r="G1126">
            <v>2000</v>
          </cell>
          <cell r="H1126">
            <v>2700</v>
          </cell>
          <cell r="I1126">
            <v>271</v>
          </cell>
          <cell r="K1126" t="str">
            <v>Corbata</v>
          </cell>
          <cell r="L1126">
            <v>0</v>
          </cell>
          <cell r="M1126">
            <v>0</v>
          </cell>
          <cell r="N1126">
            <v>0</v>
          </cell>
          <cell r="O1126">
            <v>0</v>
          </cell>
          <cell r="P1126">
            <v>0</v>
          </cell>
          <cell r="Q1126">
            <v>0</v>
          </cell>
          <cell r="R1126">
            <v>0</v>
          </cell>
          <cell r="S1126" t="str">
            <v>Pieza</v>
          </cell>
          <cell r="T1126">
            <v>0</v>
          </cell>
          <cell r="V1126" t="str">
            <v>FC</v>
          </cell>
        </row>
        <row r="1127">
          <cell r="A1127">
            <v>46</v>
          </cell>
          <cell r="B1127">
            <v>2017</v>
          </cell>
          <cell r="C1127">
            <v>8300</v>
          </cell>
          <cell r="D1127">
            <v>2</v>
          </cell>
          <cell r="E1127">
            <v>3</v>
          </cell>
          <cell r="F1127">
            <v>3</v>
          </cell>
          <cell r="G1127">
            <v>2000</v>
          </cell>
          <cell r="H1127">
            <v>2700</v>
          </cell>
          <cell r="I1127">
            <v>271</v>
          </cell>
          <cell r="K1127" t="str">
            <v>Falda</v>
          </cell>
          <cell r="L1127">
            <v>0</v>
          </cell>
          <cell r="M1127">
            <v>0</v>
          </cell>
          <cell r="N1127">
            <v>0</v>
          </cell>
          <cell r="O1127">
            <v>0</v>
          </cell>
          <cell r="P1127">
            <v>0</v>
          </cell>
          <cell r="Q1127">
            <v>0</v>
          </cell>
          <cell r="R1127">
            <v>0</v>
          </cell>
          <cell r="S1127" t="str">
            <v>Pieza</v>
          </cell>
          <cell r="T1127">
            <v>0</v>
          </cell>
          <cell r="V1127" t="str">
            <v>FC</v>
          </cell>
        </row>
        <row r="1128">
          <cell r="A1128">
            <v>47</v>
          </cell>
          <cell r="B1128">
            <v>2017</v>
          </cell>
          <cell r="C1128">
            <v>8300</v>
          </cell>
          <cell r="D1128">
            <v>2</v>
          </cell>
          <cell r="E1128">
            <v>3</v>
          </cell>
          <cell r="F1128">
            <v>3</v>
          </cell>
          <cell r="G1128">
            <v>2000</v>
          </cell>
          <cell r="H1128">
            <v>2700</v>
          </cell>
          <cell r="I1128">
            <v>271</v>
          </cell>
          <cell r="K1128" t="str">
            <v>Fornitura</v>
          </cell>
          <cell r="L1128">
            <v>0</v>
          </cell>
          <cell r="M1128">
            <v>0</v>
          </cell>
          <cell r="N1128">
            <v>0</v>
          </cell>
          <cell r="O1128">
            <v>0</v>
          </cell>
          <cell r="P1128">
            <v>0</v>
          </cell>
          <cell r="Q1128">
            <v>0</v>
          </cell>
          <cell r="R1128">
            <v>0</v>
          </cell>
          <cell r="S1128" t="str">
            <v>Pieza</v>
          </cell>
          <cell r="T1128">
            <v>0</v>
          </cell>
          <cell r="V1128" t="str">
            <v>FC</v>
          </cell>
        </row>
        <row r="1129">
          <cell r="A1129">
            <v>48</v>
          </cell>
          <cell r="B1129">
            <v>2017</v>
          </cell>
          <cell r="C1129">
            <v>8300</v>
          </cell>
          <cell r="D1129">
            <v>2</v>
          </cell>
          <cell r="E1129">
            <v>3</v>
          </cell>
          <cell r="F1129">
            <v>3</v>
          </cell>
          <cell r="G1129">
            <v>2000</v>
          </cell>
          <cell r="H1129">
            <v>2700</v>
          </cell>
          <cell r="I1129">
            <v>271</v>
          </cell>
          <cell r="K1129" t="str">
            <v>Funda lateral</v>
          </cell>
          <cell r="L1129">
            <v>0</v>
          </cell>
          <cell r="M1129">
            <v>0</v>
          </cell>
          <cell r="N1129">
            <v>0</v>
          </cell>
          <cell r="O1129">
            <v>0</v>
          </cell>
          <cell r="P1129">
            <v>0</v>
          </cell>
          <cell r="Q1129">
            <v>0</v>
          </cell>
          <cell r="R1129">
            <v>0</v>
          </cell>
          <cell r="S1129" t="str">
            <v>Pieza</v>
          </cell>
          <cell r="T1129">
            <v>0</v>
          </cell>
          <cell r="V1129" t="str">
            <v>FC</v>
          </cell>
        </row>
        <row r="1130">
          <cell r="A1130">
            <v>49</v>
          </cell>
          <cell r="B1130">
            <v>2017</v>
          </cell>
          <cell r="C1130">
            <v>8300</v>
          </cell>
          <cell r="D1130">
            <v>2</v>
          </cell>
          <cell r="E1130">
            <v>3</v>
          </cell>
          <cell r="F1130">
            <v>3</v>
          </cell>
          <cell r="G1130">
            <v>2000</v>
          </cell>
          <cell r="H1130">
            <v>2700</v>
          </cell>
          <cell r="I1130">
            <v>271</v>
          </cell>
          <cell r="K1130" t="str">
            <v>Gorra tipo beisbolera</v>
          </cell>
          <cell r="L1130">
            <v>0</v>
          </cell>
          <cell r="M1130">
            <v>0</v>
          </cell>
          <cell r="N1130">
            <v>0</v>
          </cell>
          <cell r="O1130">
            <v>0</v>
          </cell>
          <cell r="P1130">
            <v>0</v>
          </cell>
          <cell r="Q1130">
            <v>0</v>
          </cell>
          <cell r="R1130">
            <v>0</v>
          </cell>
          <cell r="S1130" t="str">
            <v>Pieza</v>
          </cell>
          <cell r="T1130">
            <v>0</v>
          </cell>
          <cell r="V1130" t="str">
            <v>FC</v>
          </cell>
        </row>
        <row r="1131">
          <cell r="A1131">
            <v>50</v>
          </cell>
          <cell r="B1131">
            <v>2017</v>
          </cell>
          <cell r="C1131">
            <v>8300</v>
          </cell>
          <cell r="D1131">
            <v>2</v>
          </cell>
          <cell r="E1131">
            <v>3</v>
          </cell>
          <cell r="F1131">
            <v>3</v>
          </cell>
          <cell r="G1131">
            <v>2000</v>
          </cell>
          <cell r="H1131">
            <v>2700</v>
          </cell>
          <cell r="I1131">
            <v>271</v>
          </cell>
          <cell r="K1131" t="str">
            <v>Guantes de gala</v>
          </cell>
          <cell r="L1131">
            <v>0</v>
          </cell>
          <cell r="M1131">
            <v>0</v>
          </cell>
          <cell r="N1131">
            <v>0</v>
          </cell>
          <cell r="O1131">
            <v>0</v>
          </cell>
          <cell r="P1131">
            <v>0</v>
          </cell>
          <cell r="Q1131">
            <v>0</v>
          </cell>
          <cell r="R1131">
            <v>0</v>
          </cell>
          <cell r="S1131" t="str">
            <v>Par</v>
          </cell>
          <cell r="T1131">
            <v>0</v>
          </cell>
          <cell r="V1131" t="str">
            <v>FC</v>
          </cell>
        </row>
        <row r="1132">
          <cell r="A1132">
            <v>51</v>
          </cell>
          <cell r="B1132">
            <v>2017</v>
          </cell>
          <cell r="C1132">
            <v>8300</v>
          </cell>
          <cell r="D1132">
            <v>2</v>
          </cell>
          <cell r="E1132">
            <v>3</v>
          </cell>
          <cell r="F1132">
            <v>3</v>
          </cell>
          <cell r="G1132">
            <v>2000</v>
          </cell>
          <cell r="H1132">
            <v>2700</v>
          </cell>
          <cell r="I1132">
            <v>271</v>
          </cell>
          <cell r="K1132" t="str">
            <v>Impermeable</v>
          </cell>
          <cell r="L1132">
            <v>0</v>
          </cell>
          <cell r="M1132">
            <v>0</v>
          </cell>
          <cell r="N1132">
            <v>0</v>
          </cell>
          <cell r="O1132">
            <v>0</v>
          </cell>
          <cell r="P1132">
            <v>0</v>
          </cell>
          <cell r="Q1132">
            <v>0</v>
          </cell>
          <cell r="R1132">
            <v>0</v>
          </cell>
          <cell r="S1132" t="str">
            <v>Pieza</v>
          </cell>
          <cell r="T1132">
            <v>0</v>
          </cell>
          <cell r="V1132" t="str">
            <v>FC</v>
          </cell>
        </row>
        <row r="1133">
          <cell r="A1133">
            <v>52</v>
          </cell>
          <cell r="B1133">
            <v>2017</v>
          </cell>
          <cell r="C1133">
            <v>8300</v>
          </cell>
          <cell r="D1133">
            <v>2</v>
          </cell>
          <cell r="E1133">
            <v>3</v>
          </cell>
          <cell r="F1133">
            <v>3</v>
          </cell>
          <cell r="G1133">
            <v>2000</v>
          </cell>
          <cell r="H1133">
            <v>2700</v>
          </cell>
          <cell r="I1133">
            <v>271</v>
          </cell>
          <cell r="K1133" t="str">
            <v>Insignias y divisas</v>
          </cell>
          <cell r="L1133">
            <v>0</v>
          </cell>
          <cell r="M1133">
            <v>0</v>
          </cell>
          <cell r="N1133">
            <v>0</v>
          </cell>
          <cell r="O1133">
            <v>0</v>
          </cell>
          <cell r="P1133">
            <v>0</v>
          </cell>
          <cell r="Q1133">
            <v>0</v>
          </cell>
          <cell r="R1133">
            <v>0</v>
          </cell>
          <cell r="S1133" t="str">
            <v>Pieza</v>
          </cell>
          <cell r="T1133">
            <v>0</v>
          </cell>
          <cell r="V1133" t="str">
            <v>FC</v>
          </cell>
        </row>
        <row r="1134">
          <cell r="A1134">
            <v>53</v>
          </cell>
          <cell r="B1134">
            <v>2017</v>
          </cell>
          <cell r="C1134">
            <v>8300</v>
          </cell>
          <cell r="D1134">
            <v>2</v>
          </cell>
          <cell r="E1134">
            <v>3</v>
          </cell>
          <cell r="F1134">
            <v>3</v>
          </cell>
          <cell r="G1134">
            <v>2000</v>
          </cell>
          <cell r="H1134">
            <v>2700</v>
          </cell>
          <cell r="I1134">
            <v>271</v>
          </cell>
          <cell r="K1134" t="str">
            <v>Kepí</v>
          </cell>
          <cell r="L1134">
            <v>0</v>
          </cell>
          <cell r="M1134">
            <v>0</v>
          </cell>
          <cell r="N1134">
            <v>0</v>
          </cell>
          <cell r="O1134">
            <v>0</v>
          </cell>
          <cell r="P1134">
            <v>0</v>
          </cell>
          <cell r="Q1134">
            <v>0</v>
          </cell>
          <cell r="R1134">
            <v>0</v>
          </cell>
          <cell r="S1134" t="str">
            <v>Pieza</v>
          </cell>
          <cell r="T1134">
            <v>0</v>
          </cell>
          <cell r="V1134" t="str">
            <v>FC</v>
          </cell>
        </row>
        <row r="1135">
          <cell r="A1135">
            <v>54</v>
          </cell>
          <cell r="B1135">
            <v>2017</v>
          </cell>
          <cell r="C1135">
            <v>8300</v>
          </cell>
          <cell r="D1135">
            <v>2</v>
          </cell>
          <cell r="E1135">
            <v>3</v>
          </cell>
          <cell r="F1135">
            <v>3</v>
          </cell>
          <cell r="G1135">
            <v>2000</v>
          </cell>
          <cell r="H1135">
            <v>2700</v>
          </cell>
          <cell r="I1135">
            <v>271</v>
          </cell>
          <cell r="K1135" t="str">
            <v>Overol táctico</v>
          </cell>
          <cell r="L1135">
            <v>0</v>
          </cell>
          <cell r="M1135">
            <v>0</v>
          </cell>
          <cell r="N1135">
            <v>0</v>
          </cell>
          <cell r="O1135">
            <v>0</v>
          </cell>
          <cell r="P1135">
            <v>0</v>
          </cell>
          <cell r="Q1135">
            <v>0</v>
          </cell>
          <cell r="R1135">
            <v>0</v>
          </cell>
          <cell r="S1135" t="str">
            <v>Pieza</v>
          </cell>
          <cell r="T1135">
            <v>0</v>
          </cell>
          <cell r="V1135" t="str">
            <v>FC</v>
          </cell>
        </row>
        <row r="1136">
          <cell r="A1136">
            <v>55</v>
          </cell>
          <cell r="B1136">
            <v>2017</v>
          </cell>
          <cell r="C1136">
            <v>8300</v>
          </cell>
          <cell r="D1136">
            <v>2</v>
          </cell>
          <cell r="E1136">
            <v>3</v>
          </cell>
          <cell r="F1136">
            <v>3</v>
          </cell>
          <cell r="G1136">
            <v>2000</v>
          </cell>
          <cell r="H1136">
            <v>2700</v>
          </cell>
          <cell r="I1136">
            <v>271</v>
          </cell>
          <cell r="K1136" t="str">
            <v>Pantalón (especificar)</v>
          </cell>
          <cell r="L1136">
            <v>0</v>
          </cell>
          <cell r="M1136">
            <v>0</v>
          </cell>
          <cell r="N1136">
            <v>0</v>
          </cell>
          <cell r="O1136">
            <v>0</v>
          </cell>
          <cell r="P1136">
            <v>0</v>
          </cell>
          <cell r="Q1136">
            <v>0</v>
          </cell>
          <cell r="R1136">
            <v>0</v>
          </cell>
          <cell r="S1136" t="str">
            <v>Pieza</v>
          </cell>
          <cell r="T1136">
            <v>0</v>
          </cell>
          <cell r="V1136" t="str">
            <v>FC</v>
          </cell>
        </row>
        <row r="1137">
          <cell r="A1137">
            <v>56</v>
          </cell>
          <cell r="B1137">
            <v>2017</v>
          </cell>
          <cell r="C1137">
            <v>8300</v>
          </cell>
          <cell r="D1137">
            <v>2</v>
          </cell>
          <cell r="E1137">
            <v>3</v>
          </cell>
          <cell r="F1137">
            <v>3</v>
          </cell>
          <cell r="G1137">
            <v>2000</v>
          </cell>
          <cell r="H1137">
            <v>2700</v>
          </cell>
          <cell r="I1137">
            <v>271</v>
          </cell>
          <cell r="K1137" t="str">
            <v>Pantalonera</v>
          </cell>
          <cell r="L1137">
            <v>0</v>
          </cell>
          <cell r="M1137">
            <v>0</v>
          </cell>
          <cell r="N1137">
            <v>0</v>
          </cell>
          <cell r="O1137">
            <v>0</v>
          </cell>
          <cell r="P1137">
            <v>0</v>
          </cell>
          <cell r="Q1137">
            <v>0</v>
          </cell>
          <cell r="R1137">
            <v>0</v>
          </cell>
          <cell r="S1137" t="str">
            <v>Pieza</v>
          </cell>
          <cell r="T1137">
            <v>0</v>
          </cell>
          <cell r="V1137" t="str">
            <v>FC</v>
          </cell>
        </row>
        <row r="1138">
          <cell r="A1138">
            <v>57</v>
          </cell>
          <cell r="B1138">
            <v>2017</v>
          </cell>
          <cell r="C1138">
            <v>8300</v>
          </cell>
          <cell r="D1138">
            <v>2</v>
          </cell>
          <cell r="E1138">
            <v>3</v>
          </cell>
          <cell r="F1138">
            <v>3</v>
          </cell>
          <cell r="G1138">
            <v>2000</v>
          </cell>
          <cell r="H1138">
            <v>2700</v>
          </cell>
          <cell r="I1138">
            <v>271</v>
          </cell>
          <cell r="K1138" t="str">
            <v>Pasa montañas táctico</v>
          </cell>
          <cell r="L1138">
            <v>0</v>
          </cell>
          <cell r="M1138">
            <v>0</v>
          </cell>
          <cell r="N1138">
            <v>0</v>
          </cell>
          <cell r="O1138">
            <v>0</v>
          </cell>
          <cell r="P1138">
            <v>0</v>
          </cell>
          <cell r="Q1138">
            <v>0</v>
          </cell>
          <cell r="R1138">
            <v>0</v>
          </cell>
          <cell r="S1138" t="str">
            <v>Pieza</v>
          </cell>
          <cell r="T1138">
            <v>0</v>
          </cell>
          <cell r="V1138" t="str">
            <v>FC</v>
          </cell>
        </row>
        <row r="1139">
          <cell r="A1139">
            <v>58</v>
          </cell>
          <cell r="B1139">
            <v>2017</v>
          </cell>
          <cell r="C1139">
            <v>8300</v>
          </cell>
          <cell r="D1139">
            <v>2</v>
          </cell>
          <cell r="E1139">
            <v>3</v>
          </cell>
          <cell r="F1139">
            <v>3</v>
          </cell>
          <cell r="G1139">
            <v>2000</v>
          </cell>
          <cell r="H1139">
            <v>2700</v>
          </cell>
          <cell r="I1139">
            <v>271</v>
          </cell>
          <cell r="K1139" t="str">
            <v>Pisa cuello</v>
          </cell>
          <cell r="L1139">
            <v>0</v>
          </cell>
          <cell r="M1139">
            <v>0</v>
          </cell>
          <cell r="N1139">
            <v>0</v>
          </cell>
          <cell r="O1139">
            <v>0</v>
          </cell>
          <cell r="P1139">
            <v>0</v>
          </cell>
          <cell r="Q1139">
            <v>0</v>
          </cell>
          <cell r="R1139">
            <v>0</v>
          </cell>
          <cell r="S1139" t="str">
            <v>Pieza</v>
          </cell>
          <cell r="T1139">
            <v>0</v>
          </cell>
          <cell r="V1139" t="str">
            <v>FC</v>
          </cell>
        </row>
        <row r="1140">
          <cell r="A1140">
            <v>59</v>
          </cell>
          <cell r="B1140">
            <v>2017</v>
          </cell>
          <cell r="C1140">
            <v>8300</v>
          </cell>
          <cell r="D1140">
            <v>2</v>
          </cell>
          <cell r="E1140">
            <v>3</v>
          </cell>
          <cell r="F1140">
            <v>3</v>
          </cell>
          <cell r="G1140">
            <v>2000</v>
          </cell>
          <cell r="H1140">
            <v>2700</v>
          </cell>
          <cell r="I1140">
            <v>271</v>
          </cell>
          <cell r="K1140" t="str">
            <v>Playera (especificar)</v>
          </cell>
          <cell r="L1140">
            <v>0</v>
          </cell>
          <cell r="M1140">
            <v>0</v>
          </cell>
          <cell r="N1140">
            <v>0</v>
          </cell>
          <cell r="O1140">
            <v>0</v>
          </cell>
          <cell r="P1140">
            <v>0</v>
          </cell>
          <cell r="Q1140">
            <v>0</v>
          </cell>
          <cell r="R1140">
            <v>0</v>
          </cell>
          <cell r="S1140" t="str">
            <v>Pieza</v>
          </cell>
          <cell r="T1140">
            <v>0</v>
          </cell>
          <cell r="V1140" t="str">
            <v>FC</v>
          </cell>
        </row>
        <row r="1141">
          <cell r="A1141">
            <v>60</v>
          </cell>
          <cell r="B1141">
            <v>2017</v>
          </cell>
          <cell r="C1141">
            <v>8300</v>
          </cell>
          <cell r="D1141">
            <v>2</v>
          </cell>
          <cell r="E1141">
            <v>3</v>
          </cell>
          <cell r="F1141">
            <v>3</v>
          </cell>
          <cell r="G1141">
            <v>2000</v>
          </cell>
          <cell r="H1141">
            <v>2700</v>
          </cell>
          <cell r="I1141">
            <v>271</v>
          </cell>
          <cell r="K1141" t="str">
            <v>Porta bastón</v>
          </cell>
          <cell r="L1141">
            <v>0</v>
          </cell>
          <cell r="M1141">
            <v>0</v>
          </cell>
          <cell r="N1141">
            <v>0</v>
          </cell>
          <cell r="O1141">
            <v>0</v>
          </cell>
          <cell r="P1141">
            <v>0</v>
          </cell>
          <cell r="Q1141">
            <v>0</v>
          </cell>
          <cell r="R1141">
            <v>0</v>
          </cell>
          <cell r="S1141" t="str">
            <v>Pieza</v>
          </cell>
          <cell r="T1141">
            <v>0</v>
          </cell>
          <cell r="V1141" t="str">
            <v>FC</v>
          </cell>
        </row>
        <row r="1142">
          <cell r="A1142">
            <v>61</v>
          </cell>
          <cell r="B1142">
            <v>2017</v>
          </cell>
          <cell r="C1142">
            <v>8300</v>
          </cell>
          <cell r="D1142">
            <v>2</v>
          </cell>
          <cell r="E1142">
            <v>3</v>
          </cell>
          <cell r="F1142">
            <v>3</v>
          </cell>
          <cell r="G1142">
            <v>2000</v>
          </cell>
          <cell r="H1142">
            <v>2700</v>
          </cell>
          <cell r="I1142">
            <v>271</v>
          </cell>
          <cell r="K1142" t="str">
            <v>Porta cargador</v>
          </cell>
          <cell r="L1142">
            <v>0</v>
          </cell>
          <cell r="M1142">
            <v>0</v>
          </cell>
          <cell r="N1142">
            <v>0</v>
          </cell>
          <cell r="O1142">
            <v>0</v>
          </cell>
          <cell r="P1142">
            <v>0</v>
          </cell>
          <cell r="Q1142">
            <v>0</v>
          </cell>
          <cell r="R1142">
            <v>0</v>
          </cell>
          <cell r="S1142" t="str">
            <v>Pieza</v>
          </cell>
          <cell r="T1142">
            <v>0</v>
          </cell>
          <cell r="V1142" t="str">
            <v>FC</v>
          </cell>
        </row>
        <row r="1143">
          <cell r="A1143">
            <v>62</v>
          </cell>
          <cell r="B1143">
            <v>2017</v>
          </cell>
          <cell r="C1143">
            <v>8300</v>
          </cell>
          <cell r="D1143">
            <v>2</v>
          </cell>
          <cell r="E1143">
            <v>3</v>
          </cell>
          <cell r="F1143">
            <v>3</v>
          </cell>
          <cell r="G1143">
            <v>2000</v>
          </cell>
          <cell r="H1143">
            <v>2700</v>
          </cell>
          <cell r="I1143">
            <v>271</v>
          </cell>
          <cell r="K1143" t="str">
            <v>Porta esposas</v>
          </cell>
          <cell r="L1143">
            <v>0</v>
          </cell>
          <cell r="M1143">
            <v>0</v>
          </cell>
          <cell r="N1143">
            <v>0</v>
          </cell>
          <cell r="O1143">
            <v>0</v>
          </cell>
          <cell r="P1143">
            <v>0</v>
          </cell>
          <cell r="Q1143">
            <v>0</v>
          </cell>
          <cell r="R1143">
            <v>0</v>
          </cell>
          <cell r="S1143" t="str">
            <v>Pieza</v>
          </cell>
          <cell r="T1143">
            <v>0</v>
          </cell>
          <cell r="V1143" t="str">
            <v>FC</v>
          </cell>
        </row>
        <row r="1144">
          <cell r="A1144">
            <v>63</v>
          </cell>
          <cell r="B1144">
            <v>2017</v>
          </cell>
          <cell r="C1144">
            <v>8300</v>
          </cell>
          <cell r="D1144">
            <v>2</v>
          </cell>
          <cell r="E1144">
            <v>3</v>
          </cell>
          <cell r="F1144">
            <v>3</v>
          </cell>
          <cell r="G1144">
            <v>2000</v>
          </cell>
          <cell r="H1144">
            <v>2700</v>
          </cell>
          <cell r="I1144">
            <v>271</v>
          </cell>
          <cell r="K1144" t="str">
            <v>Porta fusil táctico</v>
          </cell>
          <cell r="L1144">
            <v>0</v>
          </cell>
          <cell r="M1144">
            <v>0</v>
          </cell>
          <cell r="N1144">
            <v>0</v>
          </cell>
          <cell r="O1144">
            <v>0</v>
          </cell>
          <cell r="P1144">
            <v>0</v>
          </cell>
          <cell r="Q1144">
            <v>0</v>
          </cell>
          <cell r="R1144">
            <v>0</v>
          </cell>
          <cell r="S1144" t="str">
            <v>Pieza</v>
          </cell>
          <cell r="T1144">
            <v>0</v>
          </cell>
          <cell r="V1144" t="str">
            <v>FC</v>
          </cell>
        </row>
        <row r="1145">
          <cell r="A1145">
            <v>64</v>
          </cell>
          <cell r="B1145">
            <v>2017</v>
          </cell>
          <cell r="C1145">
            <v>8300</v>
          </cell>
          <cell r="D1145">
            <v>2</v>
          </cell>
          <cell r="E1145">
            <v>3</v>
          </cell>
          <cell r="F1145">
            <v>3</v>
          </cell>
          <cell r="G1145">
            <v>2000</v>
          </cell>
          <cell r="H1145">
            <v>2700</v>
          </cell>
          <cell r="I1145">
            <v>271</v>
          </cell>
          <cell r="K1145" t="str">
            <v>Porta lámpara</v>
          </cell>
          <cell r="L1145">
            <v>0</v>
          </cell>
          <cell r="M1145">
            <v>0</v>
          </cell>
          <cell r="N1145">
            <v>0</v>
          </cell>
          <cell r="O1145">
            <v>0</v>
          </cell>
          <cell r="P1145">
            <v>0</v>
          </cell>
          <cell r="Q1145">
            <v>0</v>
          </cell>
          <cell r="R1145">
            <v>0</v>
          </cell>
          <cell r="S1145" t="str">
            <v>Pieza</v>
          </cell>
          <cell r="T1145">
            <v>0</v>
          </cell>
          <cell r="V1145" t="str">
            <v>FC</v>
          </cell>
        </row>
        <row r="1146">
          <cell r="A1146">
            <v>65</v>
          </cell>
          <cell r="B1146">
            <v>2017</v>
          </cell>
          <cell r="C1146">
            <v>8300</v>
          </cell>
          <cell r="D1146">
            <v>2</v>
          </cell>
          <cell r="E1146">
            <v>3</v>
          </cell>
          <cell r="F1146">
            <v>3</v>
          </cell>
          <cell r="G1146">
            <v>2000</v>
          </cell>
          <cell r="H1146">
            <v>2700</v>
          </cell>
          <cell r="I1146">
            <v>271</v>
          </cell>
          <cell r="K1146" t="str">
            <v>Porta radio</v>
          </cell>
          <cell r="L1146">
            <v>0</v>
          </cell>
          <cell r="M1146">
            <v>0</v>
          </cell>
          <cell r="N1146">
            <v>0</v>
          </cell>
          <cell r="O1146">
            <v>0</v>
          </cell>
          <cell r="P1146">
            <v>0</v>
          </cell>
          <cell r="Q1146">
            <v>0</v>
          </cell>
          <cell r="R1146">
            <v>0</v>
          </cell>
          <cell r="S1146" t="str">
            <v>Pieza</v>
          </cell>
          <cell r="T1146">
            <v>0</v>
          </cell>
          <cell r="V1146" t="str">
            <v>FC</v>
          </cell>
        </row>
        <row r="1147">
          <cell r="A1147">
            <v>66</v>
          </cell>
          <cell r="B1147">
            <v>2017</v>
          </cell>
          <cell r="C1147">
            <v>8300</v>
          </cell>
          <cell r="D1147">
            <v>2</v>
          </cell>
          <cell r="E1147">
            <v>3</v>
          </cell>
          <cell r="F1147">
            <v>3</v>
          </cell>
          <cell r="G1147">
            <v>2000</v>
          </cell>
          <cell r="H1147">
            <v>2700</v>
          </cell>
          <cell r="I1147">
            <v>271</v>
          </cell>
          <cell r="K1147" t="str">
            <v>Porta silbato</v>
          </cell>
          <cell r="L1147">
            <v>0</v>
          </cell>
          <cell r="M1147">
            <v>0</v>
          </cell>
          <cell r="N1147">
            <v>0</v>
          </cell>
          <cell r="O1147">
            <v>0</v>
          </cell>
          <cell r="P1147">
            <v>0</v>
          </cell>
          <cell r="Q1147">
            <v>0</v>
          </cell>
          <cell r="R1147">
            <v>0</v>
          </cell>
          <cell r="S1147" t="str">
            <v>Pieza</v>
          </cell>
          <cell r="T1147">
            <v>0</v>
          </cell>
          <cell r="V1147" t="str">
            <v>FC</v>
          </cell>
        </row>
        <row r="1148">
          <cell r="A1148">
            <v>67</v>
          </cell>
          <cell r="B1148">
            <v>2017</v>
          </cell>
          <cell r="C1148">
            <v>8300</v>
          </cell>
          <cell r="D1148">
            <v>2</v>
          </cell>
          <cell r="E1148">
            <v>3</v>
          </cell>
          <cell r="F1148">
            <v>3</v>
          </cell>
          <cell r="G1148">
            <v>2000</v>
          </cell>
          <cell r="H1148">
            <v>2700</v>
          </cell>
          <cell r="I1148">
            <v>271</v>
          </cell>
          <cell r="K1148" t="str">
            <v>Rompevientos</v>
          </cell>
          <cell r="L1148">
            <v>0</v>
          </cell>
          <cell r="M1148">
            <v>0</v>
          </cell>
          <cell r="N1148">
            <v>0</v>
          </cell>
          <cell r="O1148">
            <v>0</v>
          </cell>
          <cell r="P1148">
            <v>0</v>
          </cell>
          <cell r="Q1148">
            <v>0</v>
          </cell>
          <cell r="R1148">
            <v>0</v>
          </cell>
          <cell r="S1148" t="str">
            <v>Pieza</v>
          </cell>
          <cell r="T1148">
            <v>0</v>
          </cell>
          <cell r="V1148" t="str">
            <v>FC</v>
          </cell>
        </row>
        <row r="1149">
          <cell r="A1149">
            <v>68</v>
          </cell>
          <cell r="B1149">
            <v>2017</v>
          </cell>
          <cell r="C1149">
            <v>8300</v>
          </cell>
          <cell r="D1149">
            <v>2</v>
          </cell>
          <cell r="E1149">
            <v>3</v>
          </cell>
          <cell r="F1149">
            <v>3</v>
          </cell>
          <cell r="G1149">
            <v>2000</v>
          </cell>
          <cell r="H1149">
            <v>2700</v>
          </cell>
          <cell r="I1149">
            <v>271</v>
          </cell>
          <cell r="K1149" t="str">
            <v>Saco</v>
          </cell>
          <cell r="L1149">
            <v>0</v>
          </cell>
          <cell r="M1149">
            <v>0</v>
          </cell>
          <cell r="N1149">
            <v>0</v>
          </cell>
          <cell r="O1149">
            <v>0</v>
          </cell>
          <cell r="P1149">
            <v>0</v>
          </cell>
          <cell r="Q1149">
            <v>0</v>
          </cell>
          <cell r="R1149">
            <v>0</v>
          </cell>
          <cell r="S1149" t="str">
            <v>Pieza</v>
          </cell>
          <cell r="T1149">
            <v>0</v>
          </cell>
          <cell r="V1149" t="str">
            <v>FC</v>
          </cell>
        </row>
        <row r="1150">
          <cell r="A1150">
            <v>69</v>
          </cell>
          <cell r="B1150">
            <v>2017</v>
          </cell>
          <cell r="C1150">
            <v>8300</v>
          </cell>
          <cell r="D1150">
            <v>2</v>
          </cell>
          <cell r="E1150">
            <v>3</v>
          </cell>
          <cell r="F1150">
            <v>3</v>
          </cell>
          <cell r="G1150">
            <v>2000</v>
          </cell>
          <cell r="H1150">
            <v>2700</v>
          </cell>
          <cell r="I1150">
            <v>271</v>
          </cell>
          <cell r="K1150" t="str">
            <v>Short</v>
          </cell>
          <cell r="L1150">
            <v>0</v>
          </cell>
          <cell r="M1150">
            <v>0</v>
          </cell>
          <cell r="N1150">
            <v>0</v>
          </cell>
          <cell r="O1150">
            <v>0</v>
          </cell>
          <cell r="P1150">
            <v>0</v>
          </cell>
          <cell r="Q1150">
            <v>0</v>
          </cell>
          <cell r="R1150">
            <v>0</v>
          </cell>
          <cell r="S1150" t="str">
            <v>Pieza</v>
          </cell>
          <cell r="T1150">
            <v>0</v>
          </cell>
          <cell r="V1150" t="str">
            <v>FC</v>
          </cell>
        </row>
        <row r="1151">
          <cell r="A1151">
            <v>70</v>
          </cell>
          <cell r="B1151">
            <v>2017</v>
          </cell>
          <cell r="C1151">
            <v>8300</v>
          </cell>
          <cell r="D1151">
            <v>2</v>
          </cell>
          <cell r="E1151">
            <v>3</v>
          </cell>
          <cell r="F1151">
            <v>3</v>
          </cell>
          <cell r="G1151">
            <v>2000</v>
          </cell>
          <cell r="H1151">
            <v>2700</v>
          </cell>
          <cell r="I1151">
            <v>271</v>
          </cell>
          <cell r="K1151" t="str">
            <v>Silbato policía</v>
          </cell>
          <cell r="L1151">
            <v>0</v>
          </cell>
          <cell r="M1151">
            <v>0</v>
          </cell>
          <cell r="N1151">
            <v>0</v>
          </cell>
          <cell r="O1151">
            <v>0</v>
          </cell>
          <cell r="P1151">
            <v>0</v>
          </cell>
          <cell r="Q1151">
            <v>0</v>
          </cell>
          <cell r="R1151">
            <v>0</v>
          </cell>
          <cell r="S1151" t="str">
            <v>Pieza</v>
          </cell>
          <cell r="T1151">
            <v>0</v>
          </cell>
          <cell r="V1151" t="str">
            <v>FC</v>
          </cell>
        </row>
        <row r="1152">
          <cell r="A1152">
            <v>71</v>
          </cell>
          <cell r="B1152">
            <v>2017</v>
          </cell>
          <cell r="C1152">
            <v>8300</v>
          </cell>
          <cell r="D1152">
            <v>2</v>
          </cell>
          <cell r="E1152">
            <v>3</v>
          </cell>
          <cell r="F1152">
            <v>3</v>
          </cell>
          <cell r="G1152">
            <v>2000</v>
          </cell>
          <cell r="H1152">
            <v>2700</v>
          </cell>
          <cell r="I1152">
            <v>271</v>
          </cell>
          <cell r="K1152" t="str">
            <v>Sudadera</v>
          </cell>
          <cell r="L1152">
            <v>0</v>
          </cell>
          <cell r="M1152">
            <v>0</v>
          </cell>
          <cell r="N1152">
            <v>0</v>
          </cell>
          <cell r="O1152">
            <v>0</v>
          </cell>
          <cell r="P1152">
            <v>0</v>
          </cell>
          <cell r="Q1152">
            <v>0</v>
          </cell>
          <cell r="R1152">
            <v>0</v>
          </cell>
          <cell r="S1152" t="str">
            <v>Pieza</v>
          </cell>
          <cell r="T1152">
            <v>0</v>
          </cell>
          <cell r="V1152" t="str">
            <v>FC</v>
          </cell>
        </row>
        <row r="1153">
          <cell r="A1153">
            <v>72</v>
          </cell>
          <cell r="B1153">
            <v>2017</v>
          </cell>
          <cell r="C1153">
            <v>8300</v>
          </cell>
          <cell r="D1153">
            <v>2</v>
          </cell>
          <cell r="E1153">
            <v>3</v>
          </cell>
          <cell r="F1153">
            <v>3</v>
          </cell>
          <cell r="G1153">
            <v>2000</v>
          </cell>
          <cell r="H1153">
            <v>2700</v>
          </cell>
          <cell r="I1153">
            <v>271</v>
          </cell>
          <cell r="K1153" t="str">
            <v>Tenis</v>
          </cell>
          <cell r="L1153">
            <v>0</v>
          </cell>
          <cell r="M1153">
            <v>0</v>
          </cell>
          <cell r="N1153">
            <v>0</v>
          </cell>
          <cell r="O1153">
            <v>0</v>
          </cell>
          <cell r="P1153">
            <v>0</v>
          </cell>
          <cell r="Q1153">
            <v>0</v>
          </cell>
          <cell r="R1153">
            <v>0</v>
          </cell>
          <cell r="S1153" t="str">
            <v>Par</v>
          </cell>
          <cell r="T1153">
            <v>0</v>
          </cell>
          <cell r="V1153" t="str">
            <v>FC</v>
          </cell>
        </row>
        <row r="1154">
          <cell r="A1154">
            <v>73</v>
          </cell>
          <cell r="B1154">
            <v>2017</v>
          </cell>
          <cell r="C1154">
            <v>8300</v>
          </cell>
          <cell r="D1154">
            <v>2</v>
          </cell>
          <cell r="E1154">
            <v>3</v>
          </cell>
          <cell r="F1154">
            <v>3</v>
          </cell>
          <cell r="G1154">
            <v>2000</v>
          </cell>
          <cell r="H1154">
            <v>2700</v>
          </cell>
          <cell r="I1154">
            <v>271</v>
          </cell>
          <cell r="K1154" t="str">
            <v>Tocado con bordado</v>
          </cell>
          <cell r="L1154">
            <v>0</v>
          </cell>
          <cell r="M1154">
            <v>0</v>
          </cell>
          <cell r="N1154">
            <v>0</v>
          </cell>
          <cell r="O1154">
            <v>0</v>
          </cell>
          <cell r="P1154">
            <v>0</v>
          </cell>
          <cell r="Q1154">
            <v>0</v>
          </cell>
          <cell r="R1154">
            <v>0</v>
          </cell>
          <cell r="S1154" t="str">
            <v>Pieza</v>
          </cell>
          <cell r="T1154">
            <v>0</v>
          </cell>
          <cell r="V1154" t="str">
            <v>FC</v>
          </cell>
        </row>
        <row r="1155">
          <cell r="A1155">
            <v>74</v>
          </cell>
          <cell r="B1155">
            <v>2017</v>
          </cell>
          <cell r="C1155">
            <v>8300</v>
          </cell>
          <cell r="D1155">
            <v>2</v>
          </cell>
          <cell r="E1155">
            <v>3</v>
          </cell>
          <cell r="F1155">
            <v>3</v>
          </cell>
          <cell r="G1155">
            <v>2000</v>
          </cell>
          <cell r="H1155">
            <v>2700</v>
          </cell>
          <cell r="I1155">
            <v>271</v>
          </cell>
          <cell r="K1155" t="str">
            <v>Traje de gala</v>
          </cell>
          <cell r="L1155">
            <v>0</v>
          </cell>
          <cell r="M1155">
            <v>0</v>
          </cell>
          <cell r="N1155">
            <v>0</v>
          </cell>
          <cell r="O1155">
            <v>0</v>
          </cell>
          <cell r="P1155">
            <v>0</v>
          </cell>
          <cell r="Q1155">
            <v>0</v>
          </cell>
          <cell r="R1155">
            <v>0</v>
          </cell>
          <cell r="S1155" t="str">
            <v>Pieza</v>
          </cell>
          <cell r="T1155">
            <v>0</v>
          </cell>
          <cell r="V1155" t="str">
            <v>FC</v>
          </cell>
        </row>
        <row r="1156">
          <cell r="A1156">
            <v>75</v>
          </cell>
          <cell r="B1156">
            <v>2017</v>
          </cell>
          <cell r="C1156">
            <v>8300</v>
          </cell>
          <cell r="D1156">
            <v>2</v>
          </cell>
          <cell r="E1156">
            <v>3</v>
          </cell>
          <cell r="F1156">
            <v>3</v>
          </cell>
          <cell r="G1156">
            <v>2000</v>
          </cell>
          <cell r="H1156">
            <v>2700</v>
          </cell>
          <cell r="I1156">
            <v>271</v>
          </cell>
          <cell r="K1156" t="str">
            <v>Traje táctico completo</v>
          </cell>
          <cell r="L1156">
            <v>0</v>
          </cell>
          <cell r="M1156">
            <v>0</v>
          </cell>
          <cell r="N1156">
            <v>0</v>
          </cell>
          <cell r="O1156">
            <v>0</v>
          </cell>
          <cell r="P1156">
            <v>0</v>
          </cell>
          <cell r="Q1156">
            <v>0</v>
          </cell>
          <cell r="R1156">
            <v>0</v>
          </cell>
          <cell r="S1156" t="str">
            <v>Pieza</v>
          </cell>
          <cell r="T1156">
            <v>0</v>
          </cell>
          <cell r="V1156" t="str">
            <v>FC</v>
          </cell>
        </row>
        <row r="1157">
          <cell r="A1157">
            <v>76</v>
          </cell>
          <cell r="B1157">
            <v>2017</v>
          </cell>
          <cell r="C1157">
            <v>8300</v>
          </cell>
          <cell r="D1157">
            <v>2</v>
          </cell>
          <cell r="E1157">
            <v>3</v>
          </cell>
          <cell r="F1157">
            <v>3</v>
          </cell>
          <cell r="G1157">
            <v>2000</v>
          </cell>
          <cell r="H1157">
            <v>2700</v>
          </cell>
          <cell r="I1157">
            <v>271</v>
          </cell>
          <cell r="K1157" t="str">
            <v>Zapato</v>
          </cell>
          <cell r="L1157">
            <v>0</v>
          </cell>
          <cell r="M1157">
            <v>0</v>
          </cell>
          <cell r="N1157">
            <v>0</v>
          </cell>
          <cell r="O1157">
            <v>0</v>
          </cell>
          <cell r="P1157">
            <v>0</v>
          </cell>
          <cell r="Q1157">
            <v>0</v>
          </cell>
          <cell r="R1157">
            <v>0</v>
          </cell>
          <cell r="S1157" t="str">
            <v>Par</v>
          </cell>
          <cell r="T1157">
            <v>0</v>
          </cell>
          <cell r="V1157" t="str">
            <v>FC</v>
          </cell>
        </row>
        <row r="1158">
          <cell r="A1158">
            <v>77</v>
          </cell>
          <cell r="B1158">
            <v>2017</v>
          </cell>
          <cell r="C1158">
            <v>8300</v>
          </cell>
          <cell r="D1158">
            <v>2</v>
          </cell>
          <cell r="E1158">
            <v>3</v>
          </cell>
          <cell r="F1158">
            <v>3</v>
          </cell>
          <cell r="G1158">
            <v>2000</v>
          </cell>
          <cell r="H1158">
            <v>2700</v>
          </cell>
          <cell r="I1158">
            <v>271</v>
          </cell>
          <cell r="K1158" t="str">
            <v>Moscoba</v>
          </cell>
          <cell r="L1158">
            <v>0</v>
          </cell>
          <cell r="M1158">
            <v>0</v>
          </cell>
          <cell r="N1158">
            <v>0</v>
          </cell>
          <cell r="O1158">
            <v>0</v>
          </cell>
          <cell r="P1158">
            <v>0</v>
          </cell>
          <cell r="Q1158">
            <v>0</v>
          </cell>
          <cell r="R1158">
            <v>0</v>
          </cell>
          <cell r="S1158" t="str">
            <v>Pieza</v>
          </cell>
          <cell r="T1158">
            <v>0</v>
          </cell>
          <cell r="V1158" t="str">
            <v>FC</v>
          </cell>
        </row>
        <row r="1159">
          <cell r="A1159">
            <v>78</v>
          </cell>
          <cell r="B1159">
            <v>2017</v>
          </cell>
          <cell r="C1159">
            <v>8300</v>
          </cell>
          <cell r="D1159">
            <v>2</v>
          </cell>
          <cell r="E1159">
            <v>3</v>
          </cell>
          <cell r="F1159">
            <v>3</v>
          </cell>
          <cell r="G1159">
            <v>2000</v>
          </cell>
          <cell r="H1159">
            <v>2700</v>
          </cell>
          <cell r="I1159">
            <v>271</v>
          </cell>
          <cell r="J1159">
            <v>2</v>
          </cell>
          <cell r="K1159" t="str">
            <v>Vestuario y uniformes para Secretaría de Seguridad Pública Municipal</v>
          </cell>
          <cell r="L1159">
            <v>0</v>
          </cell>
          <cell r="M1159">
            <v>0</v>
          </cell>
          <cell r="N1159">
            <v>0</v>
          </cell>
          <cell r="O1159">
            <v>0</v>
          </cell>
          <cell r="P1159">
            <v>0</v>
          </cell>
          <cell r="Q1159">
            <v>0</v>
          </cell>
          <cell r="R1159">
            <v>0</v>
          </cell>
          <cell r="S1159" t="str">
            <v>Pieza</v>
          </cell>
          <cell r="T1159">
            <v>0</v>
          </cell>
          <cell r="V1159" t="str">
            <v>FC/FM</v>
          </cell>
        </row>
        <row r="1160">
          <cell r="A1160">
            <v>79</v>
          </cell>
          <cell r="B1160">
            <v>2017</v>
          </cell>
          <cell r="C1160">
            <v>8300</v>
          </cell>
          <cell r="D1160">
            <v>2</v>
          </cell>
          <cell r="E1160">
            <v>3</v>
          </cell>
          <cell r="F1160">
            <v>3</v>
          </cell>
          <cell r="G1160">
            <v>2000</v>
          </cell>
          <cell r="H1160">
            <v>2700</v>
          </cell>
          <cell r="I1160">
            <v>271</v>
          </cell>
          <cell r="K1160" t="str">
            <v>Bermuda</v>
          </cell>
          <cell r="L1160">
            <v>0</v>
          </cell>
          <cell r="M1160">
            <v>0</v>
          </cell>
          <cell r="N1160">
            <v>0</v>
          </cell>
          <cell r="O1160">
            <v>0</v>
          </cell>
          <cell r="P1160">
            <v>0</v>
          </cell>
          <cell r="Q1160">
            <v>0</v>
          </cell>
          <cell r="R1160">
            <v>0</v>
          </cell>
          <cell r="S1160" t="str">
            <v>Pieza</v>
          </cell>
          <cell r="T1160">
            <v>0</v>
          </cell>
          <cell r="V1160" t="str">
            <v>FC/FM</v>
          </cell>
        </row>
        <row r="1161">
          <cell r="A1161">
            <v>80</v>
          </cell>
          <cell r="B1161">
            <v>2017</v>
          </cell>
          <cell r="C1161">
            <v>8300</v>
          </cell>
          <cell r="D1161">
            <v>2</v>
          </cell>
          <cell r="E1161">
            <v>3</v>
          </cell>
          <cell r="F1161">
            <v>3</v>
          </cell>
          <cell r="G1161">
            <v>2000</v>
          </cell>
          <cell r="H1161">
            <v>2700</v>
          </cell>
          <cell r="I1161">
            <v>271</v>
          </cell>
          <cell r="K1161" t="str">
            <v>Boina</v>
          </cell>
          <cell r="L1161">
            <v>0</v>
          </cell>
          <cell r="M1161">
            <v>0</v>
          </cell>
          <cell r="N1161">
            <v>0</v>
          </cell>
          <cell r="O1161">
            <v>0</v>
          </cell>
          <cell r="P1161">
            <v>0</v>
          </cell>
          <cell r="Q1161">
            <v>0</v>
          </cell>
          <cell r="R1161">
            <v>0</v>
          </cell>
          <cell r="S1161" t="str">
            <v>Pieza</v>
          </cell>
          <cell r="T1161">
            <v>0</v>
          </cell>
          <cell r="V1161" t="str">
            <v>FC/FM</v>
          </cell>
        </row>
        <row r="1162">
          <cell r="A1162">
            <v>81</v>
          </cell>
          <cell r="B1162">
            <v>2017</v>
          </cell>
          <cell r="C1162">
            <v>8300</v>
          </cell>
          <cell r="D1162">
            <v>2</v>
          </cell>
          <cell r="E1162">
            <v>3</v>
          </cell>
          <cell r="F1162">
            <v>3</v>
          </cell>
          <cell r="G1162">
            <v>2000</v>
          </cell>
          <cell r="H1162">
            <v>2700</v>
          </cell>
          <cell r="I1162">
            <v>271</v>
          </cell>
          <cell r="K1162" t="str">
            <v>Botas</v>
          </cell>
          <cell r="L1162">
            <v>0</v>
          </cell>
          <cell r="M1162">
            <v>0</v>
          </cell>
          <cell r="N1162">
            <v>0</v>
          </cell>
          <cell r="O1162">
            <v>0</v>
          </cell>
          <cell r="P1162">
            <v>0</v>
          </cell>
          <cell r="Q1162">
            <v>0</v>
          </cell>
          <cell r="R1162">
            <v>0</v>
          </cell>
          <cell r="S1162" t="str">
            <v>Par</v>
          </cell>
          <cell r="T1162">
            <v>0</v>
          </cell>
          <cell r="V1162" t="str">
            <v>FC/FM</v>
          </cell>
        </row>
        <row r="1163">
          <cell r="A1163">
            <v>82</v>
          </cell>
          <cell r="B1163">
            <v>2017</v>
          </cell>
          <cell r="C1163">
            <v>8300</v>
          </cell>
          <cell r="D1163">
            <v>2</v>
          </cell>
          <cell r="E1163">
            <v>3</v>
          </cell>
          <cell r="F1163">
            <v>3</v>
          </cell>
          <cell r="G1163">
            <v>2000</v>
          </cell>
          <cell r="H1163">
            <v>2700</v>
          </cell>
          <cell r="I1163">
            <v>271</v>
          </cell>
          <cell r="K1163" t="str">
            <v>Botines</v>
          </cell>
          <cell r="L1163">
            <v>0</v>
          </cell>
          <cell r="M1163">
            <v>0</v>
          </cell>
          <cell r="N1163">
            <v>0</v>
          </cell>
          <cell r="O1163">
            <v>0</v>
          </cell>
          <cell r="P1163">
            <v>0</v>
          </cell>
          <cell r="Q1163">
            <v>0</v>
          </cell>
          <cell r="R1163">
            <v>0</v>
          </cell>
          <cell r="S1163" t="str">
            <v>Par</v>
          </cell>
          <cell r="T1163">
            <v>0</v>
          </cell>
          <cell r="V1163" t="str">
            <v>FC/FM</v>
          </cell>
        </row>
        <row r="1164">
          <cell r="A1164">
            <v>83</v>
          </cell>
          <cell r="B1164">
            <v>2017</v>
          </cell>
          <cell r="C1164">
            <v>8300</v>
          </cell>
          <cell r="D1164">
            <v>2</v>
          </cell>
          <cell r="E1164">
            <v>3</v>
          </cell>
          <cell r="F1164">
            <v>3</v>
          </cell>
          <cell r="G1164">
            <v>2000</v>
          </cell>
          <cell r="H1164">
            <v>2700</v>
          </cell>
          <cell r="I1164">
            <v>271</v>
          </cell>
          <cell r="K1164" t="str">
            <v>Calcetón</v>
          </cell>
          <cell r="L1164">
            <v>0</v>
          </cell>
          <cell r="M1164">
            <v>0</v>
          </cell>
          <cell r="N1164">
            <v>0</v>
          </cell>
          <cell r="O1164">
            <v>0</v>
          </cell>
          <cell r="P1164">
            <v>0</v>
          </cell>
          <cell r="Q1164">
            <v>0</v>
          </cell>
          <cell r="R1164">
            <v>0</v>
          </cell>
          <cell r="S1164" t="str">
            <v>Pieza</v>
          </cell>
          <cell r="T1164">
            <v>0</v>
          </cell>
          <cell r="V1164" t="str">
            <v>FC/FM</v>
          </cell>
        </row>
        <row r="1165">
          <cell r="A1165">
            <v>84</v>
          </cell>
          <cell r="B1165">
            <v>2017</v>
          </cell>
          <cell r="C1165">
            <v>8300</v>
          </cell>
          <cell r="D1165">
            <v>2</v>
          </cell>
          <cell r="E1165">
            <v>3</v>
          </cell>
          <cell r="F1165">
            <v>3</v>
          </cell>
          <cell r="G1165">
            <v>2000</v>
          </cell>
          <cell r="H1165">
            <v>2700</v>
          </cell>
          <cell r="I1165">
            <v>271</v>
          </cell>
          <cell r="K1165" t="str">
            <v>Camisa (especificar)</v>
          </cell>
          <cell r="L1165">
            <v>0</v>
          </cell>
          <cell r="M1165">
            <v>0</v>
          </cell>
          <cell r="N1165">
            <v>0</v>
          </cell>
          <cell r="O1165">
            <v>0</v>
          </cell>
          <cell r="P1165">
            <v>0</v>
          </cell>
          <cell r="Q1165">
            <v>0</v>
          </cell>
          <cell r="R1165">
            <v>0</v>
          </cell>
          <cell r="S1165" t="str">
            <v>Pieza</v>
          </cell>
          <cell r="T1165">
            <v>0</v>
          </cell>
          <cell r="V1165" t="str">
            <v>FC/FM</v>
          </cell>
        </row>
        <row r="1166">
          <cell r="A1166">
            <v>85</v>
          </cell>
          <cell r="B1166">
            <v>2017</v>
          </cell>
          <cell r="C1166">
            <v>8300</v>
          </cell>
          <cell r="D1166">
            <v>2</v>
          </cell>
          <cell r="E1166">
            <v>3</v>
          </cell>
          <cell r="F1166">
            <v>3</v>
          </cell>
          <cell r="G1166">
            <v>2000</v>
          </cell>
          <cell r="H1166">
            <v>2700</v>
          </cell>
          <cell r="I1166">
            <v>271</v>
          </cell>
          <cell r="K1166" t="str">
            <v>Camisola (especificar)</v>
          </cell>
          <cell r="L1166">
            <v>0</v>
          </cell>
          <cell r="M1166">
            <v>0</v>
          </cell>
          <cell r="N1166">
            <v>0</v>
          </cell>
          <cell r="O1166">
            <v>0</v>
          </cell>
          <cell r="P1166">
            <v>0</v>
          </cell>
          <cell r="Q1166">
            <v>0</v>
          </cell>
          <cell r="R1166">
            <v>0</v>
          </cell>
          <cell r="S1166" t="str">
            <v>Pieza</v>
          </cell>
          <cell r="T1166">
            <v>0</v>
          </cell>
          <cell r="V1166" t="str">
            <v>FC/FM</v>
          </cell>
        </row>
        <row r="1167">
          <cell r="A1167">
            <v>86</v>
          </cell>
          <cell r="B1167">
            <v>2017</v>
          </cell>
          <cell r="C1167">
            <v>8300</v>
          </cell>
          <cell r="D1167">
            <v>2</v>
          </cell>
          <cell r="E1167">
            <v>3</v>
          </cell>
          <cell r="F1167">
            <v>3</v>
          </cell>
          <cell r="G1167">
            <v>2000</v>
          </cell>
          <cell r="H1167">
            <v>2700</v>
          </cell>
          <cell r="I1167">
            <v>271</v>
          </cell>
          <cell r="K1167" t="str">
            <v>Chaleco táctico</v>
          </cell>
          <cell r="L1167">
            <v>0</v>
          </cell>
          <cell r="M1167">
            <v>0</v>
          </cell>
          <cell r="N1167">
            <v>0</v>
          </cell>
          <cell r="O1167">
            <v>0</v>
          </cell>
          <cell r="P1167">
            <v>0</v>
          </cell>
          <cell r="Q1167">
            <v>0</v>
          </cell>
          <cell r="R1167">
            <v>0</v>
          </cell>
          <cell r="S1167" t="str">
            <v>Pieza</v>
          </cell>
          <cell r="T1167">
            <v>0</v>
          </cell>
          <cell r="V1167" t="str">
            <v>FC/FM</v>
          </cell>
        </row>
        <row r="1168">
          <cell r="A1168">
            <v>87</v>
          </cell>
          <cell r="B1168">
            <v>2017</v>
          </cell>
          <cell r="C1168">
            <v>8300</v>
          </cell>
          <cell r="D1168">
            <v>2</v>
          </cell>
          <cell r="E1168">
            <v>3</v>
          </cell>
          <cell r="F1168">
            <v>3</v>
          </cell>
          <cell r="G1168">
            <v>2000</v>
          </cell>
          <cell r="H1168">
            <v>2700</v>
          </cell>
          <cell r="I1168">
            <v>271</v>
          </cell>
          <cell r="K1168" t="str">
            <v>Chamarra (especificar)</v>
          </cell>
          <cell r="L1168">
            <v>0</v>
          </cell>
          <cell r="M1168">
            <v>0</v>
          </cell>
          <cell r="N1168">
            <v>0</v>
          </cell>
          <cell r="O1168">
            <v>0</v>
          </cell>
          <cell r="P1168">
            <v>0</v>
          </cell>
          <cell r="Q1168">
            <v>0</v>
          </cell>
          <cell r="R1168">
            <v>0</v>
          </cell>
          <cell r="S1168" t="str">
            <v>Pieza</v>
          </cell>
          <cell r="T1168">
            <v>0</v>
          </cell>
          <cell r="V1168" t="str">
            <v>FC/FM</v>
          </cell>
        </row>
        <row r="1169">
          <cell r="A1169">
            <v>88</v>
          </cell>
          <cell r="B1169">
            <v>2017</v>
          </cell>
          <cell r="C1169">
            <v>8300</v>
          </cell>
          <cell r="D1169">
            <v>2</v>
          </cell>
          <cell r="E1169">
            <v>3</v>
          </cell>
          <cell r="F1169">
            <v>3</v>
          </cell>
          <cell r="G1169">
            <v>2000</v>
          </cell>
          <cell r="H1169">
            <v>2700</v>
          </cell>
          <cell r="I1169">
            <v>271</v>
          </cell>
          <cell r="K1169" t="str">
            <v>Chanchomón (especificar)</v>
          </cell>
          <cell r="L1169">
            <v>0</v>
          </cell>
          <cell r="M1169">
            <v>0</v>
          </cell>
          <cell r="N1169">
            <v>0</v>
          </cell>
          <cell r="O1169">
            <v>0</v>
          </cell>
          <cell r="P1169">
            <v>0</v>
          </cell>
          <cell r="Q1169">
            <v>0</v>
          </cell>
          <cell r="R1169">
            <v>0</v>
          </cell>
          <cell r="S1169" t="str">
            <v>Pieza</v>
          </cell>
          <cell r="T1169">
            <v>0</v>
          </cell>
          <cell r="V1169" t="str">
            <v>FC/FM</v>
          </cell>
        </row>
        <row r="1170">
          <cell r="A1170">
            <v>89</v>
          </cell>
          <cell r="B1170">
            <v>2017</v>
          </cell>
          <cell r="C1170">
            <v>8300</v>
          </cell>
          <cell r="D1170">
            <v>2</v>
          </cell>
          <cell r="E1170">
            <v>3</v>
          </cell>
          <cell r="F1170">
            <v>3</v>
          </cell>
          <cell r="G1170">
            <v>2000</v>
          </cell>
          <cell r="H1170">
            <v>2700</v>
          </cell>
          <cell r="I1170">
            <v>271</v>
          </cell>
          <cell r="K1170" t="str">
            <v>Cinturón táctico</v>
          </cell>
          <cell r="L1170">
            <v>0</v>
          </cell>
          <cell r="M1170">
            <v>0</v>
          </cell>
          <cell r="N1170">
            <v>0</v>
          </cell>
          <cell r="O1170">
            <v>0</v>
          </cell>
          <cell r="P1170">
            <v>0</v>
          </cell>
          <cell r="Q1170">
            <v>0</v>
          </cell>
          <cell r="R1170">
            <v>0</v>
          </cell>
          <cell r="S1170" t="str">
            <v>Pieza</v>
          </cell>
          <cell r="T1170">
            <v>0</v>
          </cell>
          <cell r="V1170" t="str">
            <v>FC/FM</v>
          </cell>
        </row>
        <row r="1171">
          <cell r="A1171">
            <v>90</v>
          </cell>
          <cell r="B1171">
            <v>2017</v>
          </cell>
          <cell r="C1171">
            <v>8300</v>
          </cell>
          <cell r="D1171">
            <v>2</v>
          </cell>
          <cell r="E1171">
            <v>3</v>
          </cell>
          <cell r="F1171">
            <v>3</v>
          </cell>
          <cell r="G1171">
            <v>2000</v>
          </cell>
          <cell r="H1171">
            <v>2700</v>
          </cell>
          <cell r="I1171">
            <v>271</v>
          </cell>
          <cell r="K1171" t="str">
            <v>Corbata</v>
          </cell>
          <cell r="L1171">
            <v>0</v>
          </cell>
          <cell r="M1171">
            <v>0</v>
          </cell>
          <cell r="N1171">
            <v>0</v>
          </cell>
          <cell r="O1171">
            <v>0</v>
          </cell>
          <cell r="P1171">
            <v>0</v>
          </cell>
          <cell r="Q1171">
            <v>0</v>
          </cell>
          <cell r="R1171">
            <v>0</v>
          </cell>
          <cell r="S1171" t="str">
            <v>Pieza</v>
          </cell>
          <cell r="T1171">
            <v>0</v>
          </cell>
          <cell r="V1171" t="str">
            <v>FC/FM</v>
          </cell>
        </row>
        <row r="1172">
          <cell r="A1172">
            <v>91</v>
          </cell>
          <cell r="B1172">
            <v>2017</v>
          </cell>
          <cell r="C1172">
            <v>8300</v>
          </cell>
          <cell r="D1172">
            <v>2</v>
          </cell>
          <cell r="E1172">
            <v>3</v>
          </cell>
          <cell r="F1172">
            <v>3</v>
          </cell>
          <cell r="G1172">
            <v>2000</v>
          </cell>
          <cell r="H1172">
            <v>2700</v>
          </cell>
          <cell r="I1172">
            <v>271</v>
          </cell>
          <cell r="K1172" t="str">
            <v>Falda</v>
          </cell>
          <cell r="L1172">
            <v>0</v>
          </cell>
          <cell r="M1172">
            <v>0</v>
          </cell>
          <cell r="N1172">
            <v>0</v>
          </cell>
          <cell r="O1172">
            <v>0</v>
          </cell>
          <cell r="P1172">
            <v>0</v>
          </cell>
          <cell r="Q1172">
            <v>0</v>
          </cell>
          <cell r="R1172">
            <v>0</v>
          </cell>
          <cell r="S1172" t="str">
            <v>Pieza</v>
          </cell>
          <cell r="T1172">
            <v>0</v>
          </cell>
          <cell r="V1172" t="str">
            <v>FC/FM</v>
          </cell>
        </row>
        <row r="1173">
          <cell r="A1173">
            <v>92</v>
          </cell>
          <cell r="B1173">
            <v>2017</v>
          </cell>
          <cell r="C1173">
            <v>8300</v>
          </cell>
          <cell r="D1173">
            <v>2</v>
          </cell>
          <cell r="E1173">
            <v>3</v>
          </cell>
          <cell r="F1173">
            <v>3</v>
          </cell>
          <cell r="G1173">
            <v>2000</v>
          </cell>
          <cell r="H1173">
            <v>2700</v>
          </cell>
          <cell r="I1173">
            <v>271</v>
          </cell>
          <cell r="K1173" t="str">
            <v>Fornitura</v>
          </cell>
          <cell r="L1173">
            <v>0</v>
          </cell>
          <cell r="M1173">
            <v>0</v>
          </cell>
          <cell r="N1173">
            <v>0</v>
          </cell>
          <cell r="O1173">
            <v>0</v>
          </cell>
          <cell r="P1173">
            <v>0</v>
          </cell>
          <cell r="Q1173">
            <v>0</v>
          </cell>
          <cell r="R1173">
            <v>0</v>
          </cell>
          <cell r="S1173" t="str">
            <v>Pieza</v>
          </cell>
          <cell r="T1173">
            <v>0</v>
          </cell>
          <cell r="V1173" t="str">
            <v>FC/FM</v>
          </cell>
        </row>
        <row r="1174">
          <cell r="A1174">
            <v>93</v>
          </cell>
          <cell r="B1174">
            <v>2017</v>
          </cell>
          <cell r="C1174">
            <v>8300</v>
          </cell>
          <cell r="D1174">
            <v>2</v>
          </cell>
          <cell r="E1174">
            <v>3</v>
          </cell>
          <cell r="F1174">
            <v>3</v>
          </cell>
          <cell r="G1174">
            <v>2000</v>
          </cell>
          <cell r="H1174">
            <v>2700</v>
          </cell>
          <cell r="I1174">
            <v>271</v>
          </cell>
          <cell r="K1174" t="str">
            <v>Funda lateral</v>
          </cell>
          <cell r="L1174">
            <v>0</v>
          </cell>
          <cell r="M1174">
            <v>0</v>
          </cell>
          <cell r="N1174">
            <v>0</v>
          </cell>
          <cell r="O1174">
            <v>0</v>
          </cell>
          <cell r="P1174">
            <v>0</v>
          </cell>
          <cell r="Q1174">
            <v>0</v>
          </cell>
          <cell r="R1174">
            <v>0</v>
          </cell>
          <cell r="S1174" t="str">
            <v>Pieza</v>
          </cell>
          <cell r="T1174">
            <v>0</v>
          </cell>
          <cell r="V1174" t="str">
            <v>FC/FM</v>
          </cell>
        </row>
        <row r="1175">
          <cell r="A1175">
            <v>94</v>
          </cell>
          <cell r="B1175">
            <v>2017</v>
          </cell>
          <cell r="C1175">
            <v>8300</v>
          </cell>
          <cell r="D1175">
            <v>2</v>
          </cell>
          <cell r="E1175">
            <v>3</v>
          </cell>
          <cell r="F1175">
            <v>3</v>
          </cell>
          <cell r="G1175">
            <v>2000</v>
          </cell>
          <cell r="H1175">
            <v>2700</v>
          </cell>
          <cell r="I1175">
            <v>271</v>
          </cell>
          <cell r="K1175" t="str">
            <v>Gorra tipo beisbolera</v>
          </cell>
          <cell r="L1175">
            <v>0</v>
          </cell>
          <cell r="M1175">
            <v>0</v>
          </cell>
          <cell r="N1175">
            <v>0</v>
          </cell>
          <cell r="O1175">
            <v>0</v>
          </cell>
          <cell r="P1175">
            <v>0</v>
          </cell>
          <cell r="Q1175">
            <v>0</v>
          </cell>
          <cell r="R1175">
            <v>0</v>
          </cell>
          <cell r="S1175" t="str">
            <v>Pieza</v>
          </cell>
          <cell r="T1175">
            <v>0</v>
          </cell>
          <cell r="V1175" t="str">
            <v>FC/FM</v>
          </cell>
        </row>
        <row r="1176">
          <cell r="A1176">
            <v>95</v>
          </cell>
          <cell r="B1176">
            <v>2017</v>
          </cell>
          <cell r="C1176">
            <v>8300</v>
          </cell>
          <cell r="D1176">
            <v>2</v>
          </cell>
          <cell r="E1176">
            <v>3</v>
          </cell>
          <cell r="F1176">
            <v>3</v>
          </cell>
          <cell r="G1176">
            <v>2000</v>
          </cell>
          <cell r="H1176">
            <v>2700</v>
          </cell>
          <cell r="I1176">
            <v>271</v>
          </cell>
          <cell r="K1176" t="str">
            <v>Guantes de gala</v>
          </cell>
          <cell r="L1176">
            <v>0</v>
          </cell>
          <cell r="M1176">
            <v>0</v>
          </cell>
          <cell r="N1176">
            <v>0</v>
          </cell>
          <cell r="O1176">
            <v>0</v>
          </cell>
          <cell r="P1176">
            <v>0</v>
          </cell>
          <cell r="Q1176">
            <v>0</v>
          </cell>
          <cell r="R1176">
            <v>0</v>
          </cell>
          <cell r="S1176" t="str">
            <v>Par</v>
          </cell>
          <cell r="T1176">
            <v>0</v>
          </cell>
          <cell r="V1176" t="str">
            <v>FC/FM</v>
          </cell>
        </row>
        <row r="1177">
          <cell r="A1177">
            <v>96</v>
          </cell>
          <cell r="B1177">
            <v>2017</v>
          </cell>
          <cell r="C1177">
            <v>8300</v>
          </cell>
          <cell r="D1177">
            <v>2</v>
          </cell>
          <cell r="E1177">
            <v>3</v>
          </cell>
          <cell r="F1177">
            <v>3</v>
          </cell>
          <cell r="G1177">
            <v>2000</v>
          </cell>
          <cell r="H1177">
            <v>2700</v>
          </cell>
          <cell r="I1177">
            <v>271</v>
          </cell>
          <cell r="K1177" t="str">
            <v>Impermeable</v>
          </cell>
          <cell r="L1177">
            <v>0</v>
          </cell>
          <cell r="M1177">
            <v>0</v>
          </cell>
          <cell r="N1177">
            <v>0</v>
          </cell>
          <cell r="O1177">
            <v>0</v>
          </cell>
          <cell r="P1177">
            <v>0</v>
          </cell>
          <cell r="Q1177">
            <v>0</v>
          </cell>
          <cell r="R1177">
            <v>0</v>
          </cell>
          <cell r="S1177" t="str">
            <v>Pieza</v>
          </cell>
          <cell r="T1177">
            <v>0</v>
          </cell>
          <cell r="V1177" t="str">
            <v>FC/FM</v>
          </cell>
        </row>
        <row r="1178">
          <cell r="A1178">
            <v>97</v>
          </cell>
          <cell r="B1178">
            <v>2017</v>
          </cell>
          <cell r="C1178">
            <v>8300</v>
          </cell>
          <cell r="D1178">
            <v>2</v>
          </cell>
          <cell r="E1178">
            <v>3</v>
          </cell>
          <cell r="F1178">
            <v>3</v>
          </cell>
          <cell r="G1178">
            <v>2000</v>
          </cell>
          <cell r="H1178">
            <v>2700</v>
          </cell>
          <cell r="I1178">
            <v>271</v>
          </cell>
          <cell r="K1178" t="str">
            <v>Insignias y divisas</v>
          </cell>
          <cell r="L1178">
            <v>0</v>
          </cell>
          <cell r="M1178">
            <v>0</v>
          </cell>
          <cell r="N1178">
            <v>0</v>
          </cell>
          <cell r="O1178">
            <v>0</v>
          </cell>
          <cell r="P1178">
            <v>0</v>
          </cell>
          <cell r="Q1178">
            <v>0</v>
          </cell>
          <cell r="R1178">
            <v>0</v>
          </cell>
          <cell r="S1178" t="str">
            <v>Pieza</v>
          </cell>
          <cell r="T1178">
            <v>0</v>
          </cell>
          <cell r="V1178" t="str">
            <v>FC/FM</v>
          </cell>
        </row>
        <row r="1179">
          <cell r="A1179">
            <v>98</v>
          </cell>
          <cell r="B1179">
            <v>2017</v>
          </cell>
          <cell r="C1179">
            <v>8300</v>
          </cell>
          <cell r="D1179">
            <v>2</v>
          </cell>
          <cell r="E1179">
            <v>3</v>
          </cell>
          <cell r="F1179">
            <v>3</v>
          </cell>
          <cell r="G1179">
            <v>2000</v>
          </cell>
          <cell r="H1179">
            <v>2700</v>
          </cell>
          <cell r="I1179">
            <v>271</v>
          </cell>
          <cell r="K1179" t="str">
            <v>Kepí</v>
          </cell>
          <cell r="L1179">
            <v>0</v>
          </cell>
          <cell r="M1179">
            <v>0</v>
          </cell>
          <cell r="N1179">
            <v>0</v>
          </cell>
          <cell r="O1179">
            <v>0</v>
          </cell>
          <cell r="P1179">
            <v>0</v>
          </cell>
          <cell r="Q1179">
            <v>0</v>
          </cell>
          <cell r="R1179">
            <v>0</v>
          </cell>
          <cell r="S1179" t="str">
            <v>Pieza</v>
          </cell>
          <cell r="T1179">
            <v>0</v>
          </cell>
          <cell r="V1179" t="str">
            <v>FC/FM</v>
          </cell>
        </row>
        <row r="1180">
          <cell r="A1180">
            <v>99</v>
          </cell>
          <cell r="B1180">
            <v>2017</v>
          </cell>
          <cell r="C1180">
            <v>8300</v>
          </cell>
          <cell r="D1180">
            <v>2</v>
          </cell>
          <cell r="E1180">
            <v>3</v>
          </cell>
          <cell r="F1180">
            <v>3</v>
          </cell>
          <cell r="G1180">
            <v>2000</v>
          </cell>
          <cell r="H1180">
            <v>2700</v>
          </cell>
          <cell r="I1180">
            <v>271</v>
          </cell>
          <cell r="K1180" t="str">
            <v>Overol táctico</v>
          </cell>
          <cell r="L1180">
            <v>0</v>
          </cell>
          <cell r="M1180">
            <v>0</v>
          </cell>
          <cell r="N1180">
            <v>0</v>
          </cell>
          <cell r="O1180">
            <v>0</v>
          </cell>
          <cell r="P1180">
            <v>0</v>
          </cell>
          <cell r="Q1180">
            <v>0</v>
          </cell>
          <cell r="R1180">
            <v>0</v>
          </cell>
          <cell r="S1180" t="str">
            <v>Pieza</v>
          </cell>
          <cell r="T1180">
            <v>0</v>
          </cell>
          <cell r="V1180" t="str">
            <v>FC/FM</v>
          </cell>
        </row>
        <row r="1181">
          <cell r="A1181">
            <v>100</v>
          </cell>
          <cell r="B1181">
            <v>2017</v>
          </cell>
          <cell r="C1181">
            <v>8300</v>
          </cell>
          <cell r="D1181">
            <v>2</v>
          </cell>
          <cell r="E1181">
            <v>3</v>
          </cell>
          <cell r="F1181">
            <v>3</v>
          </cell>
          <cell r="G1181">
            <v>2000</v>
          </cell>
          <cell r="H1181">
            <v>2700</v>
          </cell>
          <cell r="I1181">
            <v>271</v>
          </cell>
          <cell r="K1181" t="str">
            <v>Pantalón (especificar)</v>
          </cell>
          <cell r="L1181">
            <v>0</v>
          </cell>
          <cell r="M1181">
            <v>0</v>
          </cell>
          <cell r="N1181">
            <v>0</v>
          </cell>
          <cell r="O1181">
            <v>0</v>
          </cell>
          <cell r="P1181">
            <v>0</v>
          </cell>
          <cell r="Q1181">
            <v>0</v>
          </cell>
          <cell r="R1181">
            <v>0</v>
          </cell>
          <cell r="S1181" t="str">
            <v>Pieza</v>
          </cell>
          <cell r="T1181">
            <v>0</v>
          </cell>
          <cell r="V1181" t="str">
            <v>FC/FM</v>
          </cell>
        </row>
        <row r="1182">
          <cell r="A1182">
            <v>101</v>
          </cell>
          <cell r="B1182">
            <v>2017</v>
          </cell>
          <cell r="C1182">
            <v>8300</v>
          </cell>
          <cell r="D1182">
            <v>2</v>
          </cell>
          <cell r="E1182">
            <v>3</v>
          </cell>
          <cell r="F1182">
            <v>3</v>
          </cell>
          <cell r="G1182">
            <v>2000</v>
          </cell>
          <cell r="H1182">
            <v>2700</v>
          </cell>
          <cell r="I1182">
            <v>271</v>
          </cell>
          <cell r="K1182" t="str">
            <v>Pantalonera</v>
          </cell>
          <cell r="L1182">
            <v>0</v>
          </cell>
          <cell r="M1182">
            <v>0</v>
          </cell>
          <cell r="N1182">
            <v>0</v>
          </cell>
          <cell r="O1182">
            <v>0</v>
          </cell>
          <cell r="P1182">
            <v>0</v>
          </cell>
          <cell r="Q1182">
            <v>0</v>
          </cell>
          <cell r="R1182">
            <v>0</v>
          </cell>
          <cell r="S1182" t="str">
            <v>Pieza</v>
          </cell>
          <cell r="T1182">
            <v>0</v>
          </cell>
          <cell r="V1182" t="str">
            <v>FC/FM</v>
          </cell>
        </row>
        <row r="1183">
          <cell r="A1183">
            <v>102</v>
          </cell>
          <cell r="B1183">
            <v>2017</v>
          </cell>
          <cell r="C1183">
            <v>8300</v>
          </cell>
          <cell r="D1183">
            <v>2</v>
          </cell>
          <cell r="E1183">
            <v>3</v>
          </cell>
          <cell r="F1183">
            <v>3</v>
          </cell>
          <cell r="G1183">
            <v>2000</v>
          </cell>
          <cell r="H1183">
            <v>2700</v>
          </cell>
          <cell r="I1183">
            <v>271</v>
          </cell>
          <cell r="K1183" t="str">
            <v>Pasa montañas táctico</v>
          </cell>
          <cell r="L1183">
            <v>0</v>
          </cell>
          <cell r="M1183">
            <v>0</v>
          </cell>
          <cell r="N1183">
            <v>0</v>
          </cell>
          <cell r="O1183">
            <v>0</v>
          </cell>
          <cell r="P1183">
            <v>0</v>
          </cell>
          <cell r="Q1183">
            <v>0</v>
          </cell>
          <cell r="R1183">
            <v>0</v>
          </cell>
          <cell r="S1183" t="str">
            <v>Pieza</v>
          </cell>
          <cell r="T1183">
            <v>0</v>
          </cell>
          <cell r="V1183" t="str">
            <v>FC/FM</v>
          </cell>
        </row>
        <row r="1184">
          <cell r="A1184">
            <v>103</v>
          </cell>
          <cell r="B1184">
            <v>2017</v>
          </cell>
          <cell r="C1184">
            <v>8300</v>
          </cell>
          <cell r="D1184">
            <v>2</v>
          </cell>
          <cell r="E1184">
            <v>3</v>
          </cell>
          <cell r="F1184">
            <v>3</v>
          </cell>
          <cell r="G1184">
            <v>2000</v>
          </cell>
          <cell r="H1184">
            <v>2700</v>
          </cell>
          <cell r="I1184">
            <v>271</v>
          </cell>
          <cell r="K1184" t="str">
            <v>Pisa cuello</v>
          </cell>
          <cell r="L1184">
            <v>0</v>
          </cell>
          <cell r="M1184">
            <v>0</v>
          </cell>
          <cell r="N1184">
            <v>0</v>
          </cell>
          <cell r="O1184">
            <v>0</v>
          </cell>
          <cell r="P1184">
            <v>0</v>
          </cell>
          <cell r="Q1184">
            <v>0</v>
          </cell>
          <cell r="R1184">
            <v>0</v>
          </cell>
          <cell r="S1184" t="str">
            <v>Pieza</v>
          </cell>
          <cell r="T1184">
            <v>0</v>
          </cell>
          <cell r="V1184" t="str">
            <v>FC/FM</v>
          </cell>
        </row>
        <row r="1185">
          <cell r="A1185">
            <v>104</v>
          </cell>
          <cell r="B1185">
            <v>2017</v>
          </cell>
          <cell r="C1185">
            <v>8300</v>
          </cell>
          <cell r="D1185">
            <v>2</v>
          </cell>
          <cell r="E1185">
            <v>3</v>
          </cell>
          <cell r="F1185">
            <v>3</v>
          </cell>
          <cell r="G1185">
            <v>2000</v>
          </cell>
          <cell r="H1185">
            <v>2700</v>
          </cell>
          <cell r="I1185">
            <v>271</v>
          </cell>
          <cell r="K1185" t="str">
            <v>Playera (especificar)</v>
          </cell>
          <cell r="L1185">
            <v>0</v>
          </cell>
          <cell r="M1185">
            <v>0</v>
          </cell>
          <cell r="N1185">
            <v>0</v>
          </cell>
          <cell r="O1185">
            <v>0</v>
          </cell>
          <cell r="P1185">
            <v>0</v>
          </cell>
          <cell r="Q1185">
            <v>0</v>
          </cell>
          <cell r="R1185">
            <v>0</v>
          </cell>
          <cell r="S1185" t="str">
            <v>Pieza</v>
          </cell>
          <cell r="T1185">
            <v>0</v>
          </cell>
          <cell r="V1185" t="str">
            <v>FC/FM</v>
          </cell>
        </row>
        <row r="1186">
          <cell r="A1186">
            <v>105</v>
          </cell>
          <cell r="B1186">
            <v>2017</v>
          </cell>
          <cell r="C1186">
            <v>8300</v>
          </cell>
          <cell r="D1186">
            <v>2</v>
          </cell>
          <cell r="E1186">
            <v>3</v>
          </cell>
          <cell r="F1186">
            <v>3</v>
          </cell>
          <cell r="G1186">
            <v>2000</v>
          </cell>
          <cell r="H1186">
            <v>2700</v>
          </cell>
          <cell r="I1186">
            <v>271</v>
          </cell>
          <cell r="K1186" t="str">
            <v>Porta bastón</v>
          </cell>
          <cell r="L1186">
            <v>0</v>
          </cell>
          <cell r="M1186">
            <v>0</v>
          </cell>
          <cell r="N1186">
            <v>0</v>
          </cell>
          <cell r="O1186">
            <v>0</v>
          </cell>
          <cell r="P1186">
            <v>0</v>
          </cell>
          <cell r="Q1186">
            <v>0</v>
          </cell>
          <cell r="R1186">
            <v>0</v>
          </cell>
          <cell r="S1186" t="str">
            <v>Pieza</v>
          </cell>
          <cell r="T1186">
            <v>0</v>
          </cell>
          <cell r="V1186" t="str">
            <v>FC/FM</v>
          </cell>
        </row>
        <row r="1187">
          <cell r="A1187">
            <v>106</v>
          </cell>
          <cell r="B1187">
            <v>2017</v>
          </cell>
          <cell r="C1187">
            <v>8300</v>
          </cell>
          <cell r="D1187">
            <v>2</v>
          </cell>
          <cell r="E1187">
            <v>3</v>
          </cell>
          <cell r="F1187">
            <v>3</v>
          </cell>
          <cell r="G1187">
            <v>2000</v>
          </cell>
          <cell r="H1187">
            <v>2700</v>
          </cell>
          <cell r="I1187">
            <v>271</v>
          </cell>
          <cell r="K1187" t="str">
            <v>Porta cargador</v>
          </cell>
          <cell r="L1187">
            <v>0</v>
          </cell>
          <cell r="M1187">
            <v>0</v>
          </cell>
          <cell r="N1187">
            <v>0</v>
          </cell>
          <cell r="O1187">
            <v>0</v>
          </cell>
          <cell r="P1187">
            <v>0</v>
          </cell>
          <cell r="Q1187">
            <v>0</v>
          </cell>
          <cell r="R1187">
            <v>0</v>
          </cell>
          <cell r="S1187" t="str">
            <v>Pieza</v>
          </cell>
          <cell r="T1187">
            <v>0</v>
          </cell>
          <cell r="V1187" t="str">
            <v>FC/FM</v>
          </cell>
        </row>
        <row r="1188">
          <cell r="A1188">
            <v>107</v>
          </cell>
          <cell r="B1188">
            <v>2017</v>
          </cell>
          <cell r="C1188">
            <v>8300</v>
          </cell>
          <cell r="D1188">
            <v>2</v>
          </cell>
          <cell r="E1188">
            <v>3</v>
          </cell>
          <cell r="F1188">
            <v>3</v>
          </cell>
          <cell r="G1188">
            <v>2000</v>
          </cell>
          <cell r="H1188">
            <v>2700</v>
          </cell>
          <cell r="I1188">
            <v>271</v>
          </cell>
          <cell r="K1188" t="str">
            <v>Porta esposas</v>
          </cell>
          <cell r="L1188">
            <v>0</v>
          </cell>
          <cell r="M1188">
            <v>0</v>
          </cell>
          <cell r="N1188">
            <v>0</v>
          </cell>
          <cell r="O1188">
            <v>0</v>
          </cell>
          <cell r="P1188">
            <v>0</v>
          </cell>
          <cell r="Q1188">
            <v>0</v>
          </cell>
          <cell r="R1188">
            <v>0</v>
          </cell>
          <cell r="S1188" t="str">
            <v>Pieza</v>
          </cell>
          <cell r="T1188">
            <v>0</v>
          </cell>
          <cell r="V1188" t="str">
            <v>FC/FM</v>
          </cell>
        </row>
        <row r="1189">
          <cell r="A1189">
            <v>108</v>
          </cell>
          <cell r="B1189">
            <v>2017</v>
          </cell>
          <cell r="C1189">
            <v>8300</v>
          </cell>
          <cell r="D1189">
            <v>2</v>
          </cell>
          <cell r="E1189">
            <v>3</v>
          </cell>
          <cell r="F1189">
            <v>3</v>
          </cell>
          <cell r="G1189">
            <v>2000</v>
          </cell>
          <cell r="H1189">
            <v>2700</v>
          </cell>
          <cell r="I1189">
            <v>271</v>
          </cell>
          <cell r="K1189" t="str">
            <v>Porta fusil táctico</v>
          </cell>
          <cell r="L1189">
            <v>0</v>
          </cell>
          <cell r="M1189">
            <v>0</v>
          </cell>
          <cell r="N1189">
            <v>0</v>
          </cell>
          <cell r="O1189">
            <v>0</v>
          </cell>
          <cell r="P1189">
            <v>0</v>
          </cell>
          <cell r="Q1189">
            <v>0</v>
          </cell>
          <cell r="R1189">
            <v>0</v>
          </cell>
          <cell r="S1189" t="str">
            <v>Pieza</v>
          </cell>
          <cell r="T1189">
            <v>0</v>
          </cell>
          <cell r="V1189" t="str">
            <v>FC/FM</v>
          </cell>
        </row>
        <row r="1190">
          <cell r="A1190">
            <v>109</v>
          </cell>
          <cell r="B1190">
            <v>2017</v>
          </cell>
          <cell r="C1190">
            <v>8300</v>
          </cell>
          <cell r="D1190">
            <v>2</v>
          </cell>
          <cell r="E1190">
            <v>3</v>
          </cell>
          <cell r="F1190">
            <v>3</v>
          </cell>
          <cell r="G1190">
            <v>2000</v>
          </cell>
          <cell r="H1190">
            <v>2700</v>
          </cell>
          <cell r="I1190">
            <v>271</v>
          </cell>
          <cell r="K1190" t="str">
            <v>Porta lámpara</v>
          </cell>
          <cell r="L1190">
            <v>0</v>
          </cell>
          <cell r="M1190">
            <v>0</v>
          </cell>
          <cell r="N1190">
            <v>0</v>
          </cell>
          <cell r="O1190">
            <v>0</v>
          </cell>
          <cell r="P1190">
            <v>0</v>
          </cell>
          <cell r="Q1190">
            <v>0</v>
          </cell>
          <cell r="R1190">
            <v>0</v>
          </cell>
          <cell r="S1190" t="str">
            <v>Pieza</v>
          </cell>
          <cell r="T1190">
            <v>0</v>
          </cell>
          <cell r="V1190" t="str">
            <v>FC/FM</v>
          </cell>
        </row>
        <row r="1191">
          <cell r="A1191">
            <v>110</v>
          </cell>
          <cell r="B1191">
            <v>2017</v>
          </cell>
          <cell r="C1191">
            <v>8300</v>
          </cell>
          <cell r="D1191">
            <v>2</v>
          </cell>
          <cell r="E1191">
            <v>3</v>
          </cell>
          <cell r="F1191">
            <v>3</v>
          </cell>
          <cell r="G1191">
            <v>2000</v>
          </cell>
          <cell r="H1191">
            <v>2700</v>
          </cell>
          <cell r="I1191">
            <v>271</v>
          </cell>
          <cell r="K1191" t="str">
            <v>Porta radio</v>
          </cell>
          <cell r="L1191">
            <v>0</v>
          </cell>
          <cell r="M1191">
            <v>0</v>
          </cell>
          <cell r="N1191">
            <v>0</v>
          </cell>
          <cell r="O1191">
            <v>0</v>
          </cell>
          <cell r="P1191">
            <v>0</v>
          </cell>
          <cell r="Q1191">
            <v>0</v>
          </cell>
          <cell r="R1191">
            <v>0</v>
          </cell>
          <cell r="S1191" t="str">
            <v>Pieza</v>
          </cell>
          <cell r="T1191">
            <v>0</v>
          </cell>
          <cell r="V1191" t="str">
            <v>FC/FM</v>
          </cell>
        </row>
        <row r="1192">
          <cell r="A1192">
            <v>111</v>
          </cell>
          <cell r="B1192">
            <v>2017</v>
          </cell>
          <cell r="C1192">
            <v>8300</v>
          </cell>
          <cell r="D1192">
            <v>2</v>
          </cell>
          <cell r="E1192">
            <v>3</v>
          </cell>
          <cell r="F1192">
            <v>3</v>
          </cell>
          <cell r="G1192">
            <v>2000</v>
          </cell>
          <cell r="H1192">
            <v>2700</v>
          </cell>
          <cell r="I1192">
            <v>271</v>
          </cell>
          <cell r="K1192" t="str">
            <v>Porta silbato</v>
          </cell>
          <cell r="L1192">
            <v>0</v>
          </cell>
          <cell r="M1192">
            <v>0</v>
          </cell>
          <cell r="N1192">
            <v>0</v>
          </cell>
          <cell r="O1192">
            <v>0</v>
          </cell>
          <cell r="P1192">
            <v>0</v>
          </cell>
          <cell r="Q1192">
            <v>0</v>
          </cell>
          <cell r="R1192">
            <v>0</v>
          </cell>
          <cell r="S1192" t="str">
            <v>Pieza</v>
          </cell>
          <cell r="T1192">
            <v>0</v>
          </cell>
          <cell r="V1192" t="str">
            <v>FC/FM</v>
          </cell>
        </row>
        <row r="1193">
          <cell r="A1193">
            <v>112</v>
          </cell>
          <cell r="B1193">
            <v>2017</v>
          </cell>
          <cell r="C1193">
            <v>8300</v>
          </cell>
          <cell r="D1193">
            <v>2</v>
          </cell>
          <cell r="E1193">
            <v>3</v>
          </cell>
          <cell r="F1193">
            <v>3</v>
          </cell>
          <cell r="G1193">
            <v>2000</v>
          </cell>
          <cell r="H1193">
            <v>2700</v>
          </cell>
          <cell r="I1193">
            <v>271</v>
          </cell>
          <cell r="K1193" t="str">
            <v>Rompevientos</v>
          </cell>
          <cell r="L1193">
            <v>0</v>
          </cell>
          <cell r="M1193">
            <v>0</v>
          </cell>
          <cell r="N1193">
            <v>0</v>
          </cell>
          <cell r="O1193">
            <v>0</v>
          </cell>
          <cell r="P1193">
            <v>0</v>
          </cell>
          <cell r="Q1193">
            <v>0</v>
          </cell>
          <cell r="R1193">
            <v>0</v>
          </cell>
          <cell r="S1193" t="str">
            <v>Pieza</v>
          </cell>
          <cell r="T1193">
            <v>0</v>
          </cell>
          <cell r="V1193" t="str">
            <v>FC/FM</v>
          </cell>
        </row>
        <row r="1194">
          <cell r="A1194">
            <v>113</v>
          </cell>
          <cell r="B1194">
            <v>2017</v>
          </cell>
          <cell r="C1194">
            <v>8300</v>
          </cell>
          <cell r="D1194">
            <v>2</v>
          </cell>
          <cell r="E1194">
            <v>3</v>
          </cell>
          <cell r="F1194">
            <v>3</v>
          </cell>
          <cell r="G1194">
            <v>2000</v>
          </cell>
          <cell r="H1194">
            <v>2700</v>
          </cell>
          <cell r="I1194">
            <v>271</v>
          </cell>
          <cell r="K1194" t="str">
            <v>Saco</v>
          </cell>
          <cell r="L1194">
            <v>0</v>
          </cell>
          <cell r="M1194">
            <v>0</v>
          </cell>
          <cell r="N1194">
            <v>0</v>
          </cell>
          <cell r="O1194">
            <v>0</v>
          </cell>
          <cell r="P1194">
            <v>0</v>
          </cell>
          <cell r="Q1194">
            <v>0</v>
          </cell>
          <cell r="R1194">
            <v>0</v>
          </cell>
          <cell r="S1194" t="str">
            <v>Pieza</v>
          </cell>
          <cell r="T1194">
            <v>0</v>
          </cell>
          <cell r="V1194" t="str">
            <v>FC/FM</v>
          </cell>
        </row>
        <row r="1195">
          <cell r="A1195">
            <v>114</v>
          </cell>
          <cell r="B1195">
            <v>2017</v>
          </cell>
          <cell r="C1195">
            <v>8300</v>
          </cell>
          <cell r="D1195">
            <v>2</v>
          </cell>
          <cell r="E1195">
            <v>3</v>
          </cell>
          <cell r="F1195">
            <v>3</v>
          </cell>
          <cell r="G1195">
            <v>2000</v>
          </cell>
          <cell r="H1195">
            <v>2700</v>
          </cell>
          <cell r="I1195">
            <v>271</v>
          </cell>
          <cell r="K1195" t="str">
            <v>Short</v>
          </cell>
          <cell r="L1195">
            <v>0</v>
          </cell>
          <cell r="M1195">
            <v>0</v>
          </cell>
          <cell r="N1195">
            <v>0</v>
          </cell>
          <cell r="O1195">
            <v>0</v>
          </cell>
          <cell r="P1195">
            <v>0</v>
          </cell>
          <cell r="Q1195">
            <v>0</v>
          </cell>
          <cell r="R1195">
            <v>0</v>
          </cell>
          <cell r="S1195" t="str">
            <v>Pieza</v>
          </cell>
          <cell r="T1195">
            <v>0</v>
          </cell>
          <cell r="V1195" t="str">
            <v>FC/FM</v>
          </cell>
        </row>
        <row r="1196">
          <cell r="A1196">
            <v>115</v>
          </cell>
          <cell r="B1196">
            <v>2017</v>
          </cell>
          <cell r="C1196">
            <v>8300</v>
          </cell>
          <cell r="D1196">
            <v>2</v>
          </cell>
          <cell r="E1196">
            <v>3</v>
          </cell>
          <cell r="F1196">
            <v>3</v>
          </cell>
          <cell r="G1196">
            <v>2000</v>
          </cell>
          <cell r="H1196">
            <v>2700</v>
          </cell>
          <cell r="I1196">
            <v>271</v>
          </cell>
          <cell r="K1196" t="str">
            <v>Silbato policía</v>
          </cell>
          <cell r="L1196">
            <v>0</v>
          </cell>
          <cell r="M1196">
            <v>0</v>
          </cell>
          <cell r="N1196">
            <v>0</v>
          </cell>
          <cell r="O1196">
            <v>0</v>
          </cell>
          <cell r="P1196">
            <v>0</v>
          </cell>
          <cell r="Q1196">
            <v>0</v>
          </cell>
          <cell r="R1196">
            <v>0</v>
          </cell>
          <cell r="S1196" t="str">
            <v>Pieza</v>
          </cell>
          <cell r="T1196">
            <v>0</v>
          </cell>
          <cell r="V1196" t="str">
            <v>FC/FM</v>
          </cell>
        </row>
        <row r="1197">
          <cell r="A1197">
            <v>116</v>
          </cell>
          <cell r="B1197">
            <v>2017</v>
          </cell>
          <cell r="C1197">
            <v>8300</v>
          </cell>
          <cell r="D1197">
            <v>2</v>
          </cell>
          <cell r="E1197">
            <v>3</v>
          </cell>
          <cell r="F1197">
            <v>3</v>
          </cell>
          <cell r="G1197">
            <v>2000</v>
          </cell>
          <cell r="H1197">
            <v>2700</v>
          </cell>
          <cell r="I1197">
            <v>271</v>
          </cell>
          <cell r="K1197" t="str">
            <v>Sudadera</v>
          </cell>
          <cell r="L1197">
            <v>0</v>
          </cell>
          <cell r="M1197">
            <v>0</v>
          </cell>
          <cell r="N1197">
            <v>0</v>
          </cell>
          <cell r="O1197">
            <v>0</v>
          </cell>
          <cell r="P1197">
            <v>0</v>
          </cell>
          <cell r="Q1197">
            <v>0</v>
          </cell>
          <cell r="R1197">
            <v>0</v>
          </cell>
          <cell r="S1197" t="str">
            <v>Pieza</v>
          </cell>
          <cell r="T1197">
            <v>0</v>
          </cell>
          <cell r="V1197" t="str">
            <v>FC/FM</v>
          </cell>
        </row>
        <row r="1198">
          <cell r="A1198">
            <v>117</v>
          </cell>
          <cell r="B1198">
            <v>2017</v>
          </cell>
          <cell r="C1198">
            <v>8300</v>
          </cell>
          <cell r="D1198">
            <v>2</v>
          </cell>
          <cell r="E1198">
            <v>3</v>
          </cell>
          <cell r="F1198">
            <v>3</v>
          </cell>
          <cell r="G1198">
            <v>2000</v>
          </cell>
          <cell r="H1198">
            <v>2700</v>
          </cell>
          <cell r="I1198">
            <v>271</v>
          </cell>
          <cell r="K1198" t="str">
            <v>Tenis</v>
          </cell>
          <cell r="L1198">
            <v>0</v>
          </cell>
          <cell r="M1198">
            <v>0</v>
          </cell>
          <cell r="N1198">
            <v>0</v>
          </cell>
          <cell r="O1198">
            <v>0</v>
          </cell>
          <cell r="P1198">
            <v>0</v>
          </cell>
          <cell r="Q1198">
            <v>0</v>
          </cell>
          <cell r="R1198">
            <v>0</v>
          </cell>
          <cell r="S1198" t="str">
            <v>Par</v>
          </cell>
          <cell r="T1198">
            <v>0</v>
          </cell>
          <cell r="V1198" t="str">
            <v>FC/FM</v>
          </cell>
        </row>
        <row r="1199">
          <cell r="A1199">
            <v>118</v>
          </cell>
          <cell r="B1199">
            <v>2017</v>
          </cell>
          <cell r="C1199">
            <v>8300</v>
          </cell>
          <cell r="D1199">
            <v>2</v>
          </cell>
          <cell r="E1199">
            <v>3</v>
          </cell>
          <cell r="F1199">
            <v>3</v>
          </cell>
          <cell r="G1199">
            <v>2000</v>
          </cell>
          <cell r="H1199">
            <v>2700</v>
          </cell>
          <cell r="I1199">
            <v>271</v>
          </cell>
          <cell r="K1199" t="str">
            <v>Tocado con bordado</v>
          </cell>
          <cell r="L1199">
            <v>0</v>
          </cell>
          <cell r="M1199">
            <v>0</v>
          </cell>
          <cell r="N1199">
            <v>0</v>
          </cell>
          <cell r="O1199">
            <v>0</v>
          </cell>
          <cell r="P1199">
            <v>0</v>
          </cell>
          <cell r="Q1199">
            <v>0</v>
          </cell>
          <cell r="R1199">
            <v>0</v>
          </cell>
          <cell r="S1199" t="str">
            <v>Pieza</v>
          </cell>
          <cell r="T1199">
            <v>0</v>
          </cell>
          <cell r="V1199" t="str">
            <v>FC/FM</v>
          </cell>
        </row>
        <row r="1200">
          <cell r="A1200">
            <v>119</v>
          </cell>
          <cell r="B1200">
            <v>2017</v>
          </cell>
          <cell r="C1200">
            <v>8300</v>
          </cell>
          <cell r="D1200">
            <v>2</v>
          </cell>
          <cell r="E1200">
            <v>3</v>
          </cell>
          <cell r="F1200">
            <v>3</v>
          </cell>
          <cell r="G1200">
            <v>2000</v>
          </cell>
          <cell r="H1200">
            <v>2700</v>
          </cell>
          <cell r="I1200">
            <v>271</v>
          </cell>
          <cell r="K1200" t="str">
            <v>Traje de gala</v>
          </cell>
          <cell r="L1200">
            <v>0</v>
          </cell>
          <cell r="M1200">
            <v>0</v>
          </cell>
          <cell r="N1200">
            <v>0</v>
          </cell>
          <cell r="O1200">
            <v>0</v>
          </cell>
          <cell r="P1200">
            <v>0</v>
          </cell>
          <cell r="Q1200">
            <v>0</v>
          </cell>
          <cell r="R1200">
            <v>0</v>
          </cell>
          <cell r="S1200" t="str">
            <v>Pieza</v>
          </cell>
          <cell r="T1200">
            <v>0</v>
          </cell>
          <cell r="V1200" t="str">
            <v>FC/FM</v>
          </cell>
        </row>
        <row r="1201">
          <cell r="A1201">
            <v>120</v>
          </cell>
          <cell r="B1201">
            <v>2017</v>
          </cell>
          <cell r="C1201">
            <v>8300</v>
          </cell>
          <cell r="D1201">
            <v>2</v>
          </cell>
          <cell r="E1201">
            <v>3</v>
          </cell>
          <cell r="F1201">
            <v>3</v>
          </cell>
          <cell r="G1201">
            <v>2000</v>
          </cell>
          <cell r="H1201">
            <v>2700</v>
          </cell>
          <cell r="I1201">
            <v>271</v>
          </cell>
          <cell r="K1201" t="str">
            <v>Traje táctico completo</v>
          </cell>
          <cell r="L1201">
            <v>0</v>
          </cell>
          <cell r="M1201">
            <v>0</v>
          </cell>
          <cell r="N1201">
            <v>0</v>
          </cell>
          <cell r="O1201">
            <v>0</v>
          </cell>
          <cell r="P1201">
            <v>0</v>
          </cell>
          <cell r="Q1201">
            <v>0</v>
          </cell>
          <cell r="R1201">
            <v>0</v>
          </cell>
          <cell r="S1201" t="str">
            <v>Pieza</v>
          </cell>
          <cell r="T1201">
            <v>0</v>
          </cell>
          <cell r="V1201" t="str">
            <v>FC/FM</v>
          </cell>
        </row>
        <row r="1202">
          <cell r="A1202">
            <v>121</v>
          </cell>
          <cell r="B1202">
            <v>2017</v>
          </cell>
          <cell r="C1202">
            <v>8300</v>
          </cell>
          <cell r="D1202">
            <v>2</v>
          </cell>
          <cell r="E1202">
            <v>3</v>
          </cell>
          <cell r="F1202">
            <v>3</v>
          </cell>
          <cell r="G1202">
            <v>2000</v>
          </cell>
          <cell r="H1202">
            <v>2700</v>
          </cell>
          <cell r="I1202">
            <v>271</v>
          </cell>
          <cell r="K1202" t="str">
            <v>Zapato</v>
          </cell>
          <cell r="L1202">
            <v>0</v>
          </cell>
          <cell r="M1202">
            <v>0</v>
          </cell>
          <cell r="N1202">
            <v>0</v>
          </cell>
          <cell r="O1202">
            <v>0</v>
          </cell>
          <cell r="P1202">
            <v>0</v>
          </cell>
          <cell r="Q1202">
            <v>0</v>
          </cell>
          <cell r="R1202">
            <v>0</v>
          </cell>
          <cell r="S1202" t="str">
            <v>Par</v>
          </cell>
          <cell r="T1202">
            <v>0</v>
          </cell>
          <cell r="V1202" t="str">
            <v>FC/FM</v>
          </cell>
        </row>
        <row r="1203">
          <cell r="A1203">
            <v>122</v>
          </cell>
          <cell r="B1203">
            <v>2017</v>
          </cell>
          <cell r="C1203">
            <v>8300</v>
          </cell>
          <cell r="D1203">
            <v>2</v>
          </cell>
          <cell r="E1203">
            <v>3</v>
          </cell>
          <cell r="F1203">
            <v>3</v>
          </cell>
          <cell r="G1203">
            <v>2000</v>
          </cell>
          <cell r="H1203">
            <v>2700</v>
          </cell>
          <cell r="I1203">
            <v>271</v>
          </cell>
          <cell r="J1203">
            <v>3</v>
          </cell>
          <cell r="K1203" t="str">
            <v>Vestuario y uniformes para Procuración de Justicia</v>
          </cell>
          <cell r="L1203">
            <v>4615000</v>
          </cell>
          <cell r="M1203">
            <v>0</v>
          </cell>
          <cell r="N1203">
            <v>4615000</v>
          </cell>
          <cell r="O1203">
            <v>0</v>
          </cell>
          <cell r="P1203">
            <v>0</v>
          </cell>
          <cell r="Q1203">
            <v>0</v>
          </cell>
          <cell r="R1203">
            <v>4615000</v>
          </cell>
          <cell r="S1203" t="str">
            <v>Pieza</v>
          </cell>
          <cell r="T1203">
            <v>0</v>
          </cell>
          <cell r="V1203" t="str">
            <v>FC</v>
          </cell>
        </row>
        <row r="1204">
          <cell r="A1204">
            <v>123</v>
          </cell>
          <cell r="B1204">
            <v>2017</v>
          </cell>
          <cell r="C1204">
            <v>8300</v>
          </cell>
          <cell r="D1204">
            <v>2</v>
          </cell>
          <cell r="E1204">
            <v>3</v>
          </cell>
          <cell r="F1204">
            <v>3</v>
          </cell>
          <cell r="G1204">
            <v>2000</v>
          </cell>
          <cell r="H1204">
            <v>2700</v>
          </cell>
          <cell r="I1204">
            <v>271</v>
          </cell>
          <cell r="K1204" t="str">
            <v>Bermuda</v>
          </cell>
          <cell r="L1204">
            <v>0</v>
          </cell>
          <cell r="M1204">
            <v>0</v>
          </cell>
          <cell r="N1204">
            <v>0</v>
          </cell>
          <cell r="O1204">
            <v>0</v>
          </cell>
          <cell r="P1204">
            <v>0</v>
          </cell>
          <cell r="Q1204">
            <v>0</v>
          </cell>
          <cell r="R1204">
            <v>0</v>
          </cell>
          <cell r="S1204" t="str">
            <v>Pieza</v>
          </cell>
          <cell r="T1204">
            <v>0</v>
          </cell>
          <cell r="V1204" t="str">
            <v>FC</v>
          </cell>
        </row>
        <row r="1205">
          <cell r="A1205">
            <v>124</v>
          </cell>
          <cell r="B1205">
            <v>2017</v>
          </cell>
          <cell r="C1205">
            <v>8300</v>
          </cell>
          <cell r="D1205">
            <v>2</v>
          </cell>
          <cell r="E1205">
            <v>3</v>
          </cell>
          <cell r="F1205">
            <v>3</v>
          </cell>
          <cell r="G1205">
            <v>2000</v>
          </cell>
          <cell r="H1205">
            <v>2700</v>
          </cell>
          <cell r="I1205">
            <v>271</v>
          </cell>
          <cell r="K1205" t="str">
            <v>Boina</v>
          </cell>
          <cell r="L1205">
            <v>0</v>
          </cell>
          <cell r="M1205">
            <v>0</v>
          </cell>
          <cell r="N1205">
            <v>0</v>
          </cell>
          <cell r="O1205">
            <v>0</v>
          </cell>
          <cell r="P1205">
            <v>0</v>
          </cell>
          <cell r="Q1205">
            <v>0</v>
          </cell>
          <cell r="R1205">
            <v>0</v>
          </cell>
          <cell r="S1205" t="str">
            <v>Pieza</v>
          </cell>
          <cell r="T1205">
            <v>0</v>
          </cell>
          <cell r="V1205" t="str">
            <v>FC</v>
          </cell>
        </row>
        <row r="1206">
          <cell r="A1206">
            <v>125</v>
          </cell>
          <cell r="B1206">
            <v>2017</v>
          </cell>
          <cell r="C1206">
            <v>8300</v>
          </cell>
          <cell r="D1206">
            <v>2</v>
          </cell>
          <cell r="E1206">
            <v>3</v>
          </cell>
          <cell r="F1206">
            <v>3</v>
          </cell>
          <cell r="G1206">
            <v>2000</v>
          </cell>
          <cell r="H1206">
            <v>2700</v>
          </cell>
          <cell r="I1206">
            <v>271</v>
          </cell>
          <cell r="K1206" t="str">
            <v>Botas</v>
          </cell>
          <cell r="L1206">
            <v>2275000</v>
          </cell>
          <cell r="M1206">
            <v>0</v>
          </cell>
          <cell r="N1206">
            <v>2275000</v>
          </cell>
          <cell r="P1206">
            <v>0</v>
          </cell>
          <cell r="Q1206">
            <v>0</v>
          </cell>
          <cell r="R1206">
            <v>2275000</v>
          </cell>
          <cell r="S1206" t="str">
            <v>Par</v>
          </cell>
          <cell r="T1206">
            <v>650</v>
          </cell>
          <cell r="V1206" t="str">
            <v>FC</v>
          </cell>
        </row>
        <row r="1207">
          <cell r="A1207">
            <v>126</v>
          </cell>
          <cell r="B1207">
            <v>2017</v>
          </cell>
          <cell r="C1207">
            <v>8300</v>
          </cell>
          <cell r="D1207">
            <v>2</v>
          </cell>
          <cell r="E1207">
            <v>3</v>
          </cell>
          <cell r="F1207">
            <v>3</v>
          </cell>
          <cell r="G1207">
            <v>2000</v>
          </cell>
          <cell r="H1207">
            <v>2700</v>
          </cell>
          <cell r="I1207">
            <v>271</v>
          </cell>
          <cell r="K1207" t="str">
            <v>Calcetón</v>
          </cell>
          <cell r="L1207">
            <v>0</v>
          </cell>
          <cell r="M1207">
            <v>0</v>
          </cell>
          <cell r="N1207">
            <v>0</v>
          </cell>
          <cell r="P1207">
            <v>0</v>
          </cell>
          <cell r="Q1207">
            <v>0</v>
          </cell>
          <cell r="R1207">
            <v>0</v>
          </cell>
          <cell r="S1207" t="str">
            <v>Pieza</v>
          </cell>
          <cell r="T1207">
            <v>0</v>
          </cell>
          <cell r="V1207" t="str">
            <v>FC</v>
          </cell>
        </row>
        <row r="1208">
          <cell r="A1208">
            <v>127</v>
          </cell>
          <cell r="B1208">
            <v>2017</v>
          </cell>
          <cell r="C1208">
            <v>8300</v>
          </cell>
          <cell r="D1208">
            <v>2</v>
          </cell>
          <cell r="E1208">
            <v>3</v>
          </cell>
          <cell r="F1208">
            <v>3</v>
          </cell>
          <cell r="G1208">
            <v>2000</v>
          </cell>
          <cell r="H1208">
            <v>2700</v>
          </cell>
          <cell r="I1208">
            <v>271</v>
          </cell>
          <cell r="K1208" t="str">
            <v>Camisa (especificar)</v>
          </cell>
          <cell r="L1208">
            <v>1003000</v>
          </cell>
          <cell r="M1208">
            <v>0</v>
          </cell>
          <cell r="N1208">
            <v>1003000</v>
          </cell>
          <cell r="P1208">
            <v>0</v>
          </cell>
          <cell r="Q1208">
            <v>0</v>
          </cell>
          <cell r="R1208">
            <v>1003000</v>
          </cell>
          <cell r="S1208" t="str">
            <v>Pieza</v>
          </cell>
          <cell r="T1208">
            <v>590</v>
          </cell>
          <cell r="V1208" t="str">
            <v>FC</v>
          </cell>
        </row>
        <row r="1209">
          <cell r="A1209">
            <v>128</v>
          </cell>
          <cell r="B1209">
            <v>2017</v>
          </cell>
          <cell r="C1209">
            <v>8300</v>
          </cell>
          <cell r="D1209">
            <v>2</v>
          </cell>
          <cell r="E1209">
            <v>3</v>
          </cell>
          <cell r="F1209">
            <v>3</v>
          </cell>
          <cell r="G1209">
            <v>2000</v>
          </cell>
          <cell r="H1209">
            <v>2700</v>
          </cell>
          <cell r="I1209">
            <v>271</v>
          </cell>
          <cell r="K1209" t="str">
            <v>Camisola (especificar)</v>
          </cell>
          <cell r="L1209">
            <v>102000</v>
          </cell>
          <cell r="M1209">
            <v>0</v>
          </cell>
          <cell r="N1209">
            <v>102000</v>
          </cell>
          <cell r="P1209">
            <v>0</v>
          </cell>
          <cell r="Q1209">
            <v>0</v>
          </cell>
          <cell r="R1209">
            <v>102000</v>
          </cell>
          <cell r="S1209" t="str">
            <v>Pieza</v>
          </cell>
          <cell r="T1209">
            <v>0</v>
          </cell>
          <cell r="V1209" t="str">
            <v>FC</v>
          </cell>
        </row>
        <row r="1210">
          <cell r="A1210">
            <v>129</v>
          </cell>
          <cell r="B1210">
            <v>2017</v>
          </cell>
          <cell r="C1210">
            <v>8300</v>
          </cell>
          <cell r="D1210">
            <v>2</v>
          </cell>
          <cell r="E1210">
            <v>3</v>
          </cell>
          <cell r="F1210">
            <v>3</v>
          </cell>
          <cell r="G1210">
            <v>2000</v>
          </cell>
          <cell r="H1210">
            <v>2700</v>
          </cell>
          <cell r="I1210">
            <v>271</v>
          </cell>
          <cell r="K1210" t="str">
            <v>Chaleco táctico</v>
          </cell>
          <cell r="M1210">
            <v>0</v>
          </cell>
          <cell r="N1210">
            <v>0</v>
          </cell>
          <cell r="P1210">
            <v>0</v>
          </cell>
          <cell r="Q1210">
            <v>0</v>
          </cell>
          <cell r="R1210">
            <v>0</v>
          </cell>
          <cell r="S1210" t="str">
            <v>Pieza</v>
          </cell>
          <cell r="T1210">
            <v>0</v>
          </cell>
          <cell r="V1210" t="str">
            <v>FC</v>
          </cell>
        </row>
        <row r="1211">
          <cell r="A1211">
            <v>130</v>
          </cell>
          <cell r="B1211">
            <v>2017</v>
          </cell>
          <cell r="C1211">
            <v>8300</v>
          </cell>
          <cell r="D1211">
            <v>2</v>
          </cell>
          <cell r="E1211">
            <v>3</v>
          </cell>
          <cell r="F1211">
            <v>3</v>
          </cell>
          <cell r="G1211">
            <v>2000</v>
          </cell>
          <cell r="H1211">
            <v>2700</v>
          </cell>
          <cell r="I1211">
            <v>271</v>
          </cell>
          <cell r="K1211" t="str">
            <v>Chamarra (especificar)</v>
          </cell>
          <cell r="M1211">
            <v>0</v>
          </cell>
          <cell r="N1211">
            <v>0</v>
          </cell>
          <cell r="P1211">
            <v>0</v>
          </cell>
          <cell r="Q1211">
            <v>0</v>
          </cell>
          <cell r="R1211">
            <v>0</v>
          </cell>
          <cell r="S1211" t="str">
            <v>Pieza</v>
          </cell>
          <cell r="T1211">
            <v>0</v>
          </cell>
          <cell r="V1211" t="str">
            <v>FC</v>
          </cell>
        </row>
        <row r="1212">
          <cell r="A1212">
            <v>131</v>
          </cell>
          <cell r="B1212">
            <v>2017</v>
          </cell>
          <cell r="C1212">
            <v>8300</v>
          </cell>
          <cell r="D1212">
            <v>2</v>
          </cell>
          <cell r="E1212">
            <v>3</v>
          </cell>
          <cell r="F1212">
            <v>3</v>
          </cell>
          <cell r="G1212">
            <v>2000</v>
          </cell>
          <cell r="H1212">
            <v>2700</v>
          </cell>
          <cell r="I1212">
            <v>271</v>
          </cell>
          <cell r="K1212" t="str">
            <v>Chanchomón (especificar)</v>
          </cell>
          <cell r="M1212">
            <v>0</v>
          </cell>
          <cell r="N1212">
            <v>0</v>
          </cell>
          <cell r="P1212">
            <v>0</v>
          </cell>
          <cell r="Q1212">
            <v>0</v>
          </cell>
          <cell r="R1212">
            <v>0</v>
          </cell>
          <cell r="S1212" t="str">
            <v>Pieza</v>
          </cell>
          <cell r="T1212">
            <v>0</v>
          </cell>
          <cell r="V1212" t="str">
            <v>FC</v>
          </cell>
        </row>
        <row r="1213">
          <cell r="A1213">
            <v>132</v>
          </cell>
          <cell r="B1213">
            <v>2017</v>
          </cell>
          <cell r="C1213">
            <v>8300</v>
          </cell>
          <cell r="D1213">
            <v>2</v>
          </cell>
          <cell r="E1213">
            <v>3</v>
          </cell>
          <cell r="F1213">
            <v>3</v>
          </cell>
          <cell r="G1213">
            <v>2000</v>
          </cell>
          <cell r="H1213">
            <v>2700</v>
          </cell>
          <cell r="I1213">
            <v>271</v>
          </cell>
          <cell r="K1213" t="str">
            <v>Cinturón táctico</v>
          </cell>
          <cell r="M1213">
            <v>0</v>
          </cell>
          <cell r="N1213">
            <v>0</v>
          </cell>
          <cell r="P1213">
            <v>0</v>
          </cell>
          <cell r="Q1213">
            <v>0</v>
          </cell>
          <cell r="R1213">
            <v>0</v>
          </cell>
          <cell r="S1213" t="str">
            <v>Pieza</v>
          </cell>
          <cell r="T1213">
            <v>0</v>
          </cell>
          <cell r="V1213" t="str">
            <v>FC</v>
          </cell>
        </row>
        <row r="1214">
          <cell r="A1214">
            <v>133</v>
          </cell>
          <cell r="B1214">
            <v>2017</v>
          </cell>
          <cell r="C1214">
            <v>8300</v>
          </cell>
          <cell r="D1214">
            <v>2</v>
          </cell>
          <cell r="E1214">
            <v>3</v>
          </cell>
          <cell r="F1214">
            <v>3</v>
          </cell>
          <cell r="G1214">
            <v>2000</v>
          </cell>
          <cell r="H1214">
            <v>2700</v>
          </cell>
          <cell r="I1214">
            <v>271</v>
          </cell>
          <cell r="K1214" t="str">
            <v>Corbata</v>
          </cell>
          <cell r="M1214">
            <v>0</v>
          </cell>
          <cell r="N1214">
            <v>0</v>
          </cell>
          <cell r="P1214">
            <v>0</v>
          </cell>
          <cell r="Q1214">
            <v>0</v>
          </cell>
          <cell r="R1214">
            <v>0</v>
          </cell>
          <cell r="S1214" t="str">
            <v>Pieza</v>
          </cell>
          <cell r="T1214">
            <v>0</v>
          </cell>
          <cell r="V1214" t="str">
            <v>FC</v>
          </cell>
        </row>
        <row r="1215">
          <cell r="A1215">
            <v>134</v>
          </cell>
          <cell r="B1215">
            <v>2017</v>
          </cell>
          <cell r="C1215">
            <v>8300</v>
          </cell>
          <cell r="D1215">
            <v>2</v>
          </cell>
          <cell r="E1215">
            <v>3</v>
          </cell>
          <cell r="F1215">
            <v>3</v>
          </cell>
          <cell r="G1215">
            <v>2000</v>
          </cell>
          <cell r="H1215">
            <v>2700</v>
          </cell>
          <cell r="I1215">
            <v>271</v>
          </cell>
          <cell r="K1215" t="str">
            <v>Falda</v>
          </cell>
          <cell r="M1215">
            <v>0</v>
          </cell>
          <cell r="N1215">
            <v>0</v>
          </cell>
          <cell r="P1215">
            <v>0</v>
          </cell>
          <cell r="Q1215">
            <v>0</v>
          </cell>
          <cell r="R1215">
            <v>0</v>
          </cell>
          <cell r="S1215" t="str">
            <v>Pieza</v>
          </cell>
          <cell r="T1215">
            <v>0</v>
          </cell>
          <cell r="V1215" t="str">
            <v>FC</v>
          </cell>
        </row>
        <row r="1216">
          <cell r="A1216">
            <v>135</v>
          </cell>
          <cell r="B1216">
            <v>2017</v>
          </cell>
          <cell r="C1216">
            <v>8300</v>
          </cell>
          <cell r="D1216">
            <v>2</v>
          </cell>
          <cell r="E1216">
            <v>3</v>
          </cell>
          <cell r="F1216">
            <v>3</v>
          </cell>
          <cell r="G1216">
            <v>2000</v>
          </cell>
          <cell r="H1216">
            <v>2700</v>
          </cell>
          <cell r="I1216">
            <v>271</v>
          </cell>
          <cell r="K1216" t="str">
            <v>Fornitura</v>
          </cell>
          <cell r="M1216">
            <v>0</v>
          </cell>
          <cell r="N1216">
            <v>0</v>
          </cell>
          <cell r="P1216">
            <v>0</v>
          </cell>
          <cell r="Q1216">
            <v>0</v>
          </cell>
          <cell r="R1216">
            <v>0</v>
          </cell>
          <cell r="S1216" t="str">
            <v>Pieza</v>
          </cell>
          <cell r="T1216">
            <v>0</v>
          </cell>
          <cell r="V1216" t="str">
            <v>FC</v>
          </cell>
        </row>
        <row r="1217">
          <cell r="A1217">
            <v>136</v>
          </cell>
          <cell r="B1217">
            <v>2017</v>
          </cell>
          <cell r="C1217">
            <v>8300</v>
          </cell>
          <cell r="D1217">
            <v>2</v>
          </cell>
          <cell r="E1217">
            <v>3</v>
          </cell>
          <cell r="F1217">
            <v>3</v>
          </cell>
          <cell r="G1217">
            <v>2000</v>
          </cell>
          <cell r="H1217">
            <v>2700</v>
          </cell>
          <cell r="I1217">
            <v>271</v>
          </cell>
          <cell r="K1217" t="str">
            <v>Funda lateral</v>
          </cell>
          <cell r="M1217">
            <v>0</v>
          </cell>
          <cell r="N1217">
            <v>0</v>
          </cell>
          <cell r="P1217">
            <v>0</v>
          </cell>
          <cell r="Q1217">
            <v>0</v>
          </cell>
          <cell r="R1217">
            <v>0</v>
          </cell>
          <cell r="S1217" t="str">
            <v>Pieza</v>
          </cell>
          <cell r="T1217">
            <v>0</v>
          </cell>
          <cell r="V1217" t="str">
            <v>FC</v>
          </cell>
        </row>
        <row r="1218">
          <cell r="A1218">
            <v>137</v>
          </cell>
          <cell r="B1218">
            <v>2017</v>
          </cell>
          <cell r="C1218">
            <v>8300</v>
          </cell>
          <cell r="D1218">
            <v>2</v>
          </cell>
          <cell r="E1218">
            <v>3</v>
          </cell>
          <cell r="F1218">
            <v>3</v>
          </cell>
          <cell r="G1218">
            <v>2000</v>
          </cell>
          <cell r="H1218">
            <v>2700</v>
          </cell>
          <cell r="I1218">
            <v>271</v>
          </cell>
          <cell r="K1218" t="str">
            <v>Gorra tipo beisbolera</v>
          </cell>
          <cell r="M1218">
            <v>0</v>
          </cell>
          <cell r="N1218">
            <v>0</v>
          </cell>
          <cell r="P1218">
            <v>0</v>
          </cell>
          <cell r="Q1218">
            <v>0</v>
          </cell>
          <cell r="R1218">
            <v>0</v>
          </cell>
          <cell r="S1218" t="str">
            <v>Pieza</v>
          </cell>
          <cell r="T1218">
            <v>0</v>
          </cell>
          <cell r="V1218" t="str">
            <v>FC</v>
          </cell>
        </row>
        <row r="1219">
          <cell r="A1219">
            <v>138</v>
          </cell>
          <cell r="B1219">
            <v>2017</v>
          </cell>
          <cell r="C1219">
            <v>8300</v>
          </cell>
          <cell r="D1219">
            <v>2</v>
          </cell>
          <cell r="E1219">
            <v>3</v>
          </cell>
          <cell r="F1219">
            <v>3</v>
          </cell>
          <cell r="G1219">
            <v>2000</v>
          </cell>
          <cell r="H1219">
            <v>2700</v>
          </cell>
          <cell r="I1219">
            <v>271</v>
          </cell>
          <cell r="K1219" t="str">
            <v>Guantes de gala</v>
          </cell>
          <cell r="M1219">
            <v>0</v>
          </cell>
          <cell r="N1219">
            <v>0</v>
          </cell>
          <cell r="P1219">
            <v>0</v>
          </cell>
          <cell r="Q1219">
            <v>0</v>
          </cell>
          <cell r="R1219">
            <v>0</v>
          </cell>
          <cell r="S1219" t="str">
            <v>Par</v>
          </cell>
          <cell r="T1219">
            <v>0</v>
          </cell>
          <cell r="V1219" t="str">
            <v>FC</v>
          </cell>
        </row>
        <row r="1220">
          <cell r="A1220">
            <v>139</v>
          </cell>
          <cell r="B1220">
            <v>2017</v>
          </cell>
          <cell r="C1220">
            <v>8300</v>
          </cell>
          <cell r="D1220">
            <v>2</v>
          </cell>
          <cell r="E1220">
            <v>3</v>
          </cell>
          <cell r="F1220">
            <v>3</v>
          </cell>
          <cell r="G1220">
            <v>2000</v>
          </cell>
          <cell r="H1220">
            <v>2700</v>
          </cell>
          <cell r="I1220">
            <v>271</v>
          </cell>
          <cell r="K1220" t="str">
            <v>Impermeable</v>
          </cell>
          <cell r="M1220">
            <v>0</v>
          </cell>
          <cell r="N1220">
            <v>0</v>
          </cell>
          <cell r="P1220">
            <v>0</v>
          </cell>
          <cell r="Q1220">
            <v>0</v>
          </cell>
          <cell r="R1220">
            <v>0</v>
          </cell>
          <cell r="S1220" t="str">
            <v>Pieza</v>
          </cell>
          <cell r="T1220">
            <v>0</v>
          </cell>
          <cell r="V1220" t="str">
            <v>FC</v>
          </cell>
        </row>
        <row r="1221">
          <cell r="A1221">
            <v>140</v>
          </cell>
          <cell r="B1221">
            <v>2017</v>
          </cell>
          <cell r="C1221">
            <v>8300</v>
          </cell>
          <cell r="D1221">
            <v>2</v>
          </cell>
          <cell r="E1221">
            <v>3</v>
          </cell>
          <cell r="F1221">
            <v>3</v>
          </cell>
          <cell r="G1221">
            <v>2000</v>
          </cell>
          <cell r="H1221">
            <v>2700</v>
          </cell>
          <cell r="I1221">
            <v>271</v>
          </cell>
          <cell r="K1221" t="str">
            <v>Insignias y divisas</v>
          </cell>
          <cell r="M1221">
            <v>0</v>
          </cell>
          <cell r="N1221">
            <v>0</v>
          </cell>
          <cell r="P1221">
            <v>0</v>
          </cell>
          <cell r="Q1221">
            <v>0</v>
          </cell>
          <cell r="R1221">
            <v>0</v>
          </cell>
          <cell r="S1221" t="str">
            <v>Pieza</v>
          </cell>
          <cell r="T1221">
            <v>0</v>
          </cell>
          <cell r="V1221" t="str">
            <v>FC</v>
          </cell>
        </row>
        <row r="1222">
          <cell r="A1222">
            <v>141</v>
          </cell>
          <cell r="B1222">
            <v>2017</v>
          </cell>
          <cell r="C1222">
            <v>8300</v>
          </cell>
          <cell r="D1222">
            <v>2</v>
          </cell>
          <cell r="E1222">
            <v>3</v>
          </cell>
          <cell r="F1222">
            <v>3</v>
          </cell>
          <cell r="G1222">
            <v>2000</v>
          </cell>
          <cell r="H1222">
            <v>2700</v>
          </cell>
          <cell r="I1222">
            <v>271</v>
          </cell>
          <cell r="K1222" t="str">
            <v>Kepí</v>
          </cell>
          <cell r="M1222">
            <v>0</v>
          </cell>
          <cell r="N1222">
            <v>0</v>
          </cell>
          <cell r="P1222">
            <v>0</v>
          </cell>
          <cell r="Q1222">
            <v>0</v>
          </cell>
          <cell r="R1222">
            <v>0</v>
          </cell>
          <cell r="S1222" t="str">
            <v>Pieza</v>
          </cell>
          <cell r="T1222">
            <v>0</v>
          </cell>
          <cell r="V1222" t="str">
            <v>FC</v>
          </cell>
        </row>
        <row r="1223">
          <cell r="A1223">
            <v>142</v>
          </cell>
          <cell r="B1223">
            <v>2017</v>
          </cell>
          <cell r="C1223">
            <v>8300</v>
          </cell>
          <cell r="D1223">
            <v>2</v>
          </cell>
          <cell r="E1223">
            <v>3</v>
          </cell>
          <cell r="F1223">
            <v>3</v>
          </cell>
          <cell r="G1223">
            <v>2000</v>
          </cell>
          <cell r="H1223">
            <v>2700</v>
          </cell>
          <cell r="I1223">
            <v>271</v>
          </cell>
          <cell r="K1223" t="str">
            <v>Overol táctico</v>
          </cell>
          <cell r="M1223">
            <v>0</v>
          </cell>
          <cell r="N1223">
            <v>0</v>
          </cell>
          <cell r="P1223">
            <v>0</v>
          </cell>
          <cell r="Q1223">
            <v>0</v>
          </cell>
          <cell r="R1223">
            <v>0</v>
          </cell>
          <cell r="S1223" t="str">
            <v>Pieza</v>
          </cell>
          <cell r="T1223">
            <v>0</v>
          </cell>
          <cell r="V1223" t="str">
            <v>FC</v>
          </cell>
        </row>
        <row r="1224">
          <cell r="A1224">
            <v>143</v>
          </cell>
          <cell r="B1224">
            <v>2017</v>
          </cell>
          <cell r="C1224">
            <v>8300</v>
          </cell>
          <cell r="D1224">
            <v>2</v>
          </cell>
          <cell r="E1224">
            <v>3</v>
          </cell>
          <cell r="F1224">
            <v>3</v>
          </cell>
          <cell r="G1224">
            <v>2000</v>
          </cell>
          <cell r="H1224">
            <v>2700</v>
          </cell>
          <cell r="I1224">
            <v>271</v>
          </cell>
          <cell r="K1224" t="str">
            <v>Pantalón (especificar)</v>
          </cell>
          <cell r="L1224">
            <v>1235000</v>
          </cell>
          <cell r="M1224">
            <v>0</v>
          </cell>
          <cell r="N1224">
            <v>1235000</v>
          </cell>
          <cell r="P1224">
            <v>0</v>
          </cell>
          <cell r="Q1224">
            <v>0</v>
          </cell>
          <cell r="R1224">
            <v>1235000</v>
          </cell>
          <cell r="S1224" t="str">
            <v>Pieza</v>
          </cell>
          <cell r="T1224">
            <v>650</v>
          </cell>
          <cell r="V1224" t="str">
            <v>FC</v>
          </cell>
        </row>
        <row r="1225">
          <cell r="A1225">
            <v>144</v>
          </cell>
          <cell r="B1225">
            <v>2017</v>
          </cell>
          <cell r="C1225">
            <v>8300</v>
          </cell>
          <cell r="D1225">
            <v>2</v>
          </cell>
          <cell r="E1225">
            <v>3</v>
          </cell>
          <cell r="F1225">
            <v>3</v>
          </cell>
          <cell r="G1225">
            <v>2000</v>
          </cell>
          <cell r="H1225">
            <v>2700</v>
          </cell>
          <cell r="I1225">
            <v>271</v>
          </cell>
          <cell r="K1225" t="str">
            <v>Pantalonera</v>
          </cell>
          <cell r="L1225">
            <v>0</v>
          </cell>
          <cell r="M1225">
            <v>0</v>
          </cell>
          <cell r="N1225">
            <v>0</v>
          </cell>
          <cell r="P1225">
            <v>0</v>
          </cell>
          <cell r="Q1225">
            <v>0</v>
          </cell>
          <cell r="R1225">
            <v>0</v>
          </cell>
          <cell r="S1225" t="str">
            <v>Pieza</v>
          </cell>
          <cell r="T1225">
            <v>0</v>
          </cell>
          <cell r="V1225" t="str">
            <v>FC</v>
          </cell>
        </row>
        <row r="1226">
          <cell r="A1226">
            <v>145</v>
          </cell>
          <cell r="B1226">
            <v>2017</v>
          </cell>
          <cell r="C1226">
            <v>8300</v>
          </cell>
          <cell r="D1226">
            <v>2</v>
          </cell>
          <cell r="E1226">
            <v>3</v>
          </cell>
          <cell r="F1226">
            <v>3</v>
          </cell>
          <cell r="G1226">
            <v>2000</v>
          </cell>
          <cell r="H1226">
            <v>2700</v>
          </cell>
          <cell r="I1226">
            <v>271</v>
          </cell>
          <cell r="K1226" t="str">
            <v>Pasa montañas táctico</v>
          </cell>
          <cell r="L1226">
            <v>0</v>
          </cell>
          <cell r="M1226">
            <v>0</v>
          </cell>
          <cell r="N1226">
            <v>0</v>
          </cell>
          <cell r="P1226">
            <v>0</v>
          </cell>
          <cell r="Q1226">
            <v>0</v>
          </cell>
          <cell r="R1226">
            <v>0</v>
          </cell>
          <cell r="S1226" t="str">
            <v>Pieza</v>
          </cell>
          <cell r="T1226">
            <v>0</v>
          </cell>
          <cell r="V1226" t="str">
            <v>FC</v>
          </cell>
        </row>
        <row r="1227">
          <cell r="A1227">
            <v>146</v>
          </cell>
          <cell r="B1227">
            <v>2017</v>
          </cell>
          <cell r="C1227">
            <v>8300</v>
          </cell>
          <cell r="D1227">
            <v>2</v>
          </cell>
          <cell r="E1227">
            <v>3</v>
          </cell>
          <cell r="F1227">
            <v>3</v>
          </cell>
          <cell r="G1227">
            <v>2000</v>
          </cell>
          <cell r="H1227">
            <v>2700</v>
          </cell>
          <cell r="I1227">
            <v>271</v>
          </cell>
          <cell r="K1227" t="str">
            <v>Pisa cuello</v>
          </cell>
          <cell r="L1227">
            <v>0</v>
          </cell>
          <cell r="M1227">
            <v>0</v>
          </cell>
          <cell r="N1227">
            <v>0</v>
          </cell>
          <cell r="P1227">
            <v>0</v>
          </cell>
          <cell r="Q1227">
            <v>0</v>
          </cell>
          <cell r="R1227">
            <v>0</v>
          </cell>
          <cell r="S1227" t="str">
            <v>Pieza</v>
          </cell>
          <cell r="T1227">
            <v>0</v>
          </cell>
          <cell r="V1227" t="str">
            <v>FC</v>
          </cell>
        </row>
        <row r="1228">
          <cell r="A1228">
            <v>147</v>
          </cell>
          <cell r="B1228">
            <v>2017</v>
          </cell>
          <cell r="C1228">
            <v>8300</v>
          </cell>
          <cell r="D1228">
            <v>2</v>
          </cell>
          <cell r="E1228">
            <v>3</v>
          </cell>
          <cell r="F1228">
            <v>3</v>
          </cell>
          <cell r="G1228">
            <v>2000</v>
          </cell>
          <cell r="H1228">
            <v>2700</v>
          </cell>
          <cell r="I1228">
            <v>271</v>
          </cell>
          <cell r="K1228" t="str">
            <v>Playera (especificar)</v>
          </cell>
          <cell r="L1228">
            <v>0</v>
          </cell>
          <cell r="M1228">
            <v>0</v>
          </cell>
          <cell r="N1228">
            <v>0</v>
          </cell>
          <cell r="O1228">
            <v>0</v>
          </cell>
          <cell r="P1228">
            <v>0</v>
          </cell>
          <cell r="Q1228">
            <v>0</v>
          </cell>
          <cell r="R1228">
            <v>0</v>
          </cell>
          <cell r="S1228" t="str">
            <v>Pieza</v>
          </cell>
          <cell r="T1228">
            <v>0</v>
          </cell>
          <cell r="V1228" t="str">
            <v>FC</v>
          </cell>
        </row>
        <row r="1229">
          <cell r="A1229">
            <v>148</v>
          </cell>
          <cell r="B1229">
            <v>2017</v>
          </cell>
          <cell r="C1229">
            <v>8300</v>
          </cell>
          <cell r="D1229">
            <v>2</v>
          </cell>
          <cell r="E1229">
            <v>3</v>
          </cell>
          <cell r="F1229">
            <v>3</v>
          </cell>
          <cell r="G1229">
            <v>2000</v>
          </cell>
          <cell r="H1229">
            <v>2700</v>
          </cell>
          <cell r="I1229">
            <v>271</v>
          </cell>
          <cell r="K1229" t="str">
            <v>Porta bastón</v>
          </cell>
          <cell r="L1229">
            <v>0</v>
          </cell>
          <cell r="M1229">
            <v>0</v>
          </cell>
          <cell r="N1229">
            <v>0</v>
          </cell>
          <cell r="O1229">
            <v>0</v>
          </cell>
          <cell r="P1229">
            <v>0</v>
          </cell>
          <cell r="Q1229">
            <v>0</v>
          </cell>
          <cell r="R1229">
            <v>0</v>
          </cell>
          <cell r="S1229" t="str">
            <v>Pieza</v>
          </cell>
          <cell r="T1229">
            <v>0</v>
          </cell>
          <cell r="V1229" t="str">
            <v>FC</v>
          </cell>
        </row>
        <row r="1230">
          <cell r="A1230">
            <v>149</v>
          </cell>
          <cell r="B1230">
            <v>2017</v>
          </cell>
          <cell r="C1230">
            <v>8300</v>
          </cell>
          <cell r="D1230">
            <v>2</v>
          </cell>
          <cell r="E1230">
            <v>3</v>
          </cell>
          <cell r="F1230">
            <v>3</v>
          </cell>
          <cell r="G1230">
            <v>2000</v>
          </cell>
          <cell r="H1230">
            <v>2700</v>
          </cell>
          <cell r="I1230">
            <v>271</v>
          </cell>
          <cell r="K1230" t="str">
            <v>Porta cargador</v>
          </cell>
          <cell r="L1230">
            <v>0</v>
          </cell>
          <cell r="M1230">
            <v>0</v>
          </cell>
          <cell r="N1230">
            <v>0</v>
          </cell>
          <cell r="O1230">
            <v>0</v>
          </cell>
          <cell r="P1230">
            <v>0</v>
          </cell>
          <cell r="Q1230">
            <v>0</v>
          </cell>
          <cell r="R1230">
            <v>0</v>
          </cell>
          <cell r="S1230" t="str">
            <v>Pieza</v>
          </cell>
          <cell r="T1230">
            <v>0</v>
          </cell>
          <cell r="V1230" t="str">
            <v>FC</v>
          </cell>
        </row>
        <row r="1231">
          <cell r="A1231">
            <v>150</v>
          </cell>
          <cell r="B1231">
            <v>2017</v>
          </cell>
          <cell r="C1231">
            <v>8300</v>
          </cell>
          <cell r="D1231">
            <v>2</v>
          </cell>
          <cell r="E1231">
            <v>3</v>
          </cell>
          <cell r="F1231">
            <v>3</v>
          </cell>
          <cell r="G1231">
            <v>2000</v>
          </cell>
          <cell r="H1231">
            <v>2700</v>
          </cell>
          <cell r="I1231">
            <v>271</v>
          </cell>
          <cell r="K1231" t="str">
            <v>Porta esposas</v>
          </cell>
          <cell r="L1231">
            <v>0</v>
          </cell>
          <cell r="M1231">
            <v>0</v>
          </cell>
          <cell r="N1231">
            <v>0</v>
          </cell>
          <cell r="O1231">
            <v>0</v>
          </cell>
          <cell r="P1231">
            <v>0</v>
          </cell>
          <cell r="Q1231">
            <v>0</v>
          </cell>
          <cell r="R1231">
            <v>0</v>
          </cell>
          <cell r="S1231" t="str">
            <v>Pieza</v>
          </cell>
          <cell r="T1231">
            <v>0</v>
          </cell>
          <cell r="V1231" t="str">
            <v>FC</v>
          </cell>
        </row>
        <row r="1232">
          <cell r="A1232">
            <v>151</v>
          </cell>
          <cell r="B1232">
            <v>2017</v>
          </cell>
          <cell r="C1232">
            <v>8300</v>
          </cell>
          <cell r="D1232">
            <v>2</v>
          </cell>
          <cell r="E1232">
            <v>3</v>
          </cell>
          <cell r="F1232">
            <v>3</v>
          </cell>
          <cell r="G1232">
            <v>2000</v>
          </cell>
          <cell r="H1232">
            <v>2700</v>
          </cell>
          <cell r="I1232">
            <v>271</v>
          </cell>
          <cell r="K1232" t="str">
            <v>Porta fusil táctico</v>
          </cell>
          <cell r="L1232">
            <v>0</v>
          </cell>
          <cell r="M1232">
            <v>0</v>
          </cell>
          <cell r="N1232">
            <v>0</v>
          </cell>
          <cell r="O1232">
            <v>0</v>
          </cell>
          <cell r="P1232">
            <v>0</v>
          </cell>
          <cell r="Q1232">
            <v>0</v>
          </cell>
          <cell r="R1232">
            <v>0</v>
          </cell>
          <cell r="S1232" t="str">
            <v>Pieza</v>
          </cell>
          <cell r="T1232">
            <v>0</v>
          </cell>
          <cell r="V1232" t="str">
            <v>FC</v>
          </cell>
        </row>
        <row r="1233">
          <cell r="A1233">
            <v>152</v>
          </cell>
          <cell r="B1233">
            <v>2017</v>
          </cell>
          <cell r="C1233">
            <v>8300</v>
          </cell>
          <cell r="D1233">
            <v>2</v>
          </cell>
          <cell r="E1233">
            <v>3</v>
          </cell>
          <cell r="F1233">
            <v>3</v>
          </cell>
          <cell r="G1233">
            <v>2000</v>
          </cell>
          <cell r="H1233">
            <v>2700</v>
          </cell>
          <cell r="I1233">
            <v>271</v>
          </cell>
          <cell r="K1233" t="str">
            <v>Porta lámpara</v>
          </cell>
          <cell r="L1233">
            <v>0</v>
          </cell>
          <cell r="M1233">
            <v>0</v>
          </cell>
          <cell r="N1233">
            <v>0</v>
          </cell>
          <cell r="O1233">
            <v>0</v>
          </cell>
          <cell r="P1233">
            <v>0</v>
          </cell>
          <cell r="Q1233">
            <v>0</v>
          </cell>
          <cell r="R1233">
            <v>0</v>
          </cell>
          <cell r="S1233" t="str">
            <v>Pieza</v>
          </cell>
          <cell r="T1233">
            <v>0</v>
          </cell>
          <cell r="V1233" t="str">
            <v>FC</v>
          </cell>
        </row>
        <row r="1234">
          <cell r="A1234">
            <v>153</v>
          </cell>
          <cell r="B1234">
            <v>2017</v>
          </cell>
          <cell r="C1234">
            <v>8300</v>
          </cell>
          <cell r="D1234">
            <v>2</v>
          </cell>
          <cell r="E1234">
            <v>3</v>
          </cell>
          <cell r="F1234">
            <v>3</v>
          </cell>
          <cell r="G1234">
            <v>2000</v>
          </cell>
          <cell r="H1234">
            <v>2700</v>
          </cell>
          <cell r="I1234">
            <v>271</v>
          </cell>
          <cell r="K1234" t="str">
            <v>Porta radio</v>
          </cell>
          <cell r="L1234">
            <v>0</v>
          </cell>
          <cell r="M1234">
            <v>0</v>
          </cell>
          <cell r="N1234">
            <v>0</v>
          </cell>
          <cell r="O1234">
            <v>0</v>
          </cell>
          <cell r="P1234">
            <v>0</v>
          </cell>
          <cell r="Q1234">
            <v>0</v>
          </cell>
          <cell r="R1234">
            <v>0</v>
          </cell>
          <cell r="S1234" t="str">
            <v>Pieza</v>
          </cell>
          <cell r="T1234">
            <v>0</v>
          </cell>
          <cell r="V1234" t="str">
            <v>FC</v>
          </cell>
        </row>
        <row r="1235">
          <cell r="A1235">
            <v>154</v>
          </cell>
          <cell r="B1235">
            <v>2017</v>
          </cell>
          <cell r="C1235">
            <v>8300</v>
          </cell>
          <cell r="D1235">
            <v>2</v>
          </cell>
          <cell r="E1235">
            <v>3</v>
          </cell>
          <cell r="F1235">
            <v>3</v>
          </cell>
          <cell r="G1235">
            <v>2000</v>
          </cell>
          <cell r="H1235">
            <v>2700</v>
          </cell>
          <cell r="I1235">
            <v>271</v>
          </cell>
          <cell r="K1235" t="str">
            <v>Porta silbato</v>
          </cell>
          <cell r="L1235">
            <v>0</v>
          </cell>
          <cell r="M1235">
            <v>0</v>
          </cell>
          <cell r="N1235">
            <v>0</v>
          </cell>
          <cell r="O1235">
            <v>0</v>
          </cell>
          <cell r="P1235">
            <v>0</v>
          </cell>
          <cell r="Q1235">
            <v>0</v>
          </cell>
          <cell r="R1235">
            <v>0</v>
          </cell>
          <cell r="S1235" t="str">
            <v>Pieza</v>
          </cell>
          <cell r="T1235">
            <v>0</v>
          </cell>
          <cell r="V1235" t="str">
            <v>FC</v>
          </cell>
        </row>
        <row r="1236">
          <cell r="A1236">
            <v>155</v>
          </cell>
          <cell r="B1236">
            <v>2017</v>
          </cell>
          <cell r="C1236">
            <v>8300</v>
          </cell>
          <cell r="D1236">
            <v>2</v>
          </cell>
          <cell r="E1236">
            <v>3</v>
          </cell>
          <cell r="F1236">
            <v>3</v>
          </cell>
          <cell r="G1236">
            <v>2000</v>
          </cell>
          <cell r="H1236">
            <v>2700</v>
          </cell>
          <cell r="I1236">
            <v>271</v>
          </cell>
          <cell r="K1236" t="str">
            <v>Rompevientos</v>
          </cell>
          <cell r="L1236">
            <v>0</v>
          </cell>
          <cell r="M1236">
            <v>0</v>
          </cell>
          <cell r="N1236">
            <v>0</v>
          </cell>
          <cell r="O1236">
            <v>0</v>
          </cell>
          <cell r="P1236">
            <v>0</v>
          </cell>
          <cell r="Q1236">
            <v>0</v>
          </cell>
          <cell r="R1236">
            <v>0</v>
          </cell>
          <cell r="S1236" t="str">
            <v>Pieza</v>
          </cell>
          <cell r="T1236">
            <v>0</v>
          </cell>
          <cell r="V1236" t="str">
            <v>FC</v>
          </cell>
        </row>
        <row r="1237">
          <cell r="A1237">
            <v>156</v>
          </cell>
          <cell r="B1237">
            <v>2017</v>
          </cell>
          <cell r="C1237">
            <v>8300</v>
          </cell>
          <cell r="D1237">
            <v>2</v>
          </cell>
          <cell r="E1237">
            <v>3</v>
          </cell>
          <cell r="F1237">
            <v>3</v>
          </cell>
          <cell r="G1237">
            <v>2000</v>
          </cell>
          <cell r="H1237">
            <v>2700</v>
          </cell>
          <cell r="I1237">
            <v>271</v>
          </cell>
          <cell r="K1237" t="str">
            <v>Saco</v>
          </cell>
          <cell r="L1237">
            <v>0</v>
          </cell>
          <cell r="M1237">
            <v>0</v>
          </cell>
          <cell r="N1237">
            <v>0</v>
          </cell>
          <cell r="O1237">
            <v>0</v>
          </cell>
          <cell r="P1237">
            <v>0</v>
          </cell>
          <cell r="Q1237">
            <v>0</v>
          </cell>
          <cell r="R1237">
            <v>0</v>
          </cell>
          <cell r="S1237" t="str">
            <v>Pieza</v>
          </cell>
          <cell r="T1237">
            <v>0</v>
          </cell>
          <cell r="V1237" t="str">
            <v>FC</v>
          </cell>
        </row>
        <row r="1238">
          <cell r="A1238">
            <v>157</v>
          </cell>
          <cell r="B1238">
            <v>2017</v>
          </cell>
          <cell r="C1238">
            <v>8300</v>
          </cell>
          <cell r="D1238">
            <v>2</v>
          </cell>
          <cell r="E1238">
            <v>3</v>
          </cell>
          <cell r="F1238">
            <v>3</v>
          </cell>
          <cell r="G1238">
            <v>2000</v>
          </cell>
          <cell r="H1238">
            <v>2700</v>
          </cell>
          <cell r="I1238">
            <v>271</v>
          </cell>
          <cell r="K1238" t="str">
            <v>Short</v>
          </cell>
          <cell r="L1238">
            <v>0</v>
          </cell>
          <cell r="M1238">
            <v>0</v>
          </cell>
          <cell r="N1238">
            <v>0</v>
          </cell>
          <cell r="O1238">
            <v>0</v>
          </cell>
          <cell r="P1238">
            <v>0</v>
          </cell>
          <cell r="Q1238">
            <v>0</v>
          </cell>
          <cell r="R1238">
            <v>0</v>
          </cell>
          <cell r="S1238" t="str">
            <v>Pieza</v>
          </cell>
          <cell r="T1238">
            <v>0</v>
          </cell>
          <cell r="V1238" t="str">
            <v>FC</v>
          </cell>
        </row>
        <row r="1239">
          <cell r="A1239">
            <v>158</v>
          </cell>
          <cell r="B1239">
            <v>2017</v>
          </cell>
          <cell r="C1239">
            <v>8300</v>
          </cell>
          <cell r="D1239">
            <v>2</v>
          </cell>
          <cell r="E1239">
            <v>3</v>
          </cell>
          <cell r="F1239">
            <v>3</v>
          </cell>
          <cell r="G1239">
            <v>2000</v>
          </cell>
          <cell r="H1239">
            <v>2700</v>
          </cell>
          <cell r="I1239">
            <v>271</v>
          </cell>
          <cell r="K1239" t="str">
            <v>Sudadera</v>
          </cell>
          <cell r="L1239">
            <v>0</v>
          </cell>
          <cell r="M1239">
            <v>0</v>
          </cell>
          <cell r="N1239">
            <v>0</v>
          </cell>
          <cell r="O1239">
            <v>0</v>
          </cell>
          <cell r="P1239">
            <v>0</v>
          </cell>
          <cell r="Q1239">
            <v>0</v>
          </cell>
          <cell r="R1239">
            <v>0</v>
          </cell>
          <cell r="S1239" t="str">
            <v>Pieza</v>
          </cell>
          <cell r="T1239">
            <v>0</v>
          </cell>
          <cell r="V1239" t="str">
            <v>FC</v>
          </cell>
        </row>
        <row r="1240">
          <cell r="A1240">
            <v>159</v>
          </cell>
          <cell r="B1240">
            <v>2017</v>
          </cell>
          <cell r="C1240">
            <v>8300</v>
          </cell>
          <cell r="D1240">
            <v>2</v>
          </cell>
          <cell r="E1240">
            <v>3</v>
          </cell>
          <cell r="F1240">
            <v>3</v>
          </cell>
          <cell r="G1240">
            <v>2000</v>
          </cell>
          <cell r="H1240">
            <v>2700</v>
          </cell>
          <cell r="I1240">
            <v>271</v>
          </cell>
          <cell r="K1240" t="str">
            <v>Tenis</v>
          </cell>
          <cell r="L1240">
            <v>0</v>
          </cell>
          <cell r="M1240">
            <v>0</v>
          </cell>
          <cell r="N1240">
            <v>0</v>
          </cell>
          <cell r="O1240">
            <v>0</v>
          </cell>
          <cell r="P1240">
            <v>0</v>
          </cell>
          <cell r="Q1240">
            <v>0</v>
          </cell>
          <cell r="R1240">
            <v>0</v>
          </cell>
          <cell r="S1240" t="str">
            <v>Par</v>
          </cell>
          <cell r="T1240">
            <v>0</v>
          </cell>
          <cell r="V1240" t="str">
            <v>FC</v>
          </cell>
        </row>
        <row r="1241">
          <cell r="A1241">
            <v>160</v>
          </cell>
          <cell r="B1241">
            <v>2017</v>
          </cell>
          <cell r="C1241">
            <v>8300</v>
          </cell>
          <cell r="D1241">
            <v>2</v>
          </cell>
          <cell r="E1241">
            <v>3</v>
          </cell>
          <cell r="F1241">
            <v>3</v>
          </cell>
          <cell r="G1241">
            <v>2000</v>
          </cell>
          <cell r="H1241">
            <v>2700</v>
          </cell>
          <cell r="I1241">
            <v>271</v>
          </cell>
          <cell r="K1241" t="str">
            <v>Tocado con bordado</v>
          </cell>
          <cell r="L1241">
            <v>0</v>
          </cell>
          <cell r="M1241">
            <v>0</v>
          </cell>
          <cell r="N1241">
            <v>0</v>
          </cell>
          <cell r="O1241">
            <v>0</v>
          </cell>
          <cell r="P1241">
            <v>0</v>
          </cell>
          <cell r="Q1241">
            <v>0</v>
          </cell>
          <cell r="R1241">
            <v>0</v>
          </cell>
          <cell r="S1241" t="str">
            <v>Pieza</v>
          </cell>
          <cell r="T1241">
            <v>0</v>
          </cell>
          <cell r="V1241" t="str">
            <v>FC</v>
          </cell>
        </row>
        <row r="1242">
          <cell r="A1242">
            <v>161</v>
          </cell>
          <cell r="B1242">
            <v>2017</v>
          </cell>
          <cell r="C1242">
            <v>8300</v>
          </cell>
          <cell r="D1242">
            <v>2</v>
          </cell>
          <cell r="E1242">
            <v>3</v>
          </cell>
          <cell r="F1242">
            <v>3</v>
          </cell>
          <cell r="G1242">
            <v>2000</v>
          </cell>
          <cell r="H1242">
            <v>2700</v>
          </cell>
          <cell r="I1242">
            <v>271</v>
          </cell>
          <cell r="K1242" t="str">
            <v>Traje de gala</v>
          </cell>
          <cell r="L1242">
            <v>0</v>
          </cell>
          <cell r="M1242">
            <v>0</v>
          </cell>
          <cell r="N1242">
            <v>0</v>
          </cell>
          <cell r="O1242">
            <v>0</v>
          </cell>
          <cell r="P1242">
            <v>0</v>
          </cell>
          <cell r="Q1242">
            <v>0</v>
          </cell>
          <cell r="R1242">
            <v>0</v>
          </cell>
          <cell r="S1242" t="str">
            <v>Pieza</v>
          </cell>
          <cell r="T1242">
            <v>0</v>
          </cell>
          <cell r="V1242" t="str">
            <v>FC</v>
          </cell>
        </row>
        <row r="1243">
          <cell r="A1243">
            <v>162</v>
          </cell>
          <cell r="B1243">
            <v>2017</v>
          </cell>
          <cell r="C1243">
            <v>8300</v>
          </cell>
          <cell r="D1243">
            <v>2</v>
          </cell>
          <cell r="E1243">
            <v>3</v>
          </cell>
          <cell r="F1243">
            <v>3</v>
          </cell>
          <cell r="G1243">
            <v>2000</v>
          </cell>
          <cell r="H1243">
            <v>2700</v>
          </cell>
          <cell r="I1243">
            <v>271</v>
          </cell>
          <cell r="K1243" t="str">
            <v>Traje táctico completo</v>
          </cell>
          <cell r="L1243">
            <v>0</v>
          </cell>
          <cell r="M1243">
            <v>0</v>
          </cell>
          <cell r="N1243">
            <v>0</v>
          </cell>
          <cell r="O1243">
            <v>0</v>
          </cell>
          <cell r="P1243">
            <v>0</v>
          </cell>
          <cell r="Q1243">
            <v>0</v>
          </cell>
          <cell r="R1243">
            <v>0</v>
          </cell>
          <cell r="S1243" t="str">
            <v>Pieza</v>
          </cell>
          <cell r="T1243">
            <v>0</v>
          </cell>
          <cell r="V1243" t="str">
            <v>FC</v>
          </cell>
        </row>
        <row r="1244">
          <cell r="A1244">
            <v>163</v>
          </cell>
          <cell r="B1244">
            <v>2017</v>
          </cell>
          <cell r="C1244">
            <v>8300</v>
          </cell>
          <cell r="D1244">
            <v>2</v>
          </cell>
          <cell r="E1244">
            <v>3</v>
          </cell>
          <cell r="F1244">
            <v>3</v>
          </cell>
          <cell r="G1244">
            <v>2000</v>
          </cell>
          <cell r="H1244">
            <v>2700</v>
          </cell>
          <cell r="I1244">
            <v>271</v>
          </cell>
          <cell r="K1244" t="str">
            <v>Zapato tipo choclo</v>
          </cell>
          <cell r="L1244">
            <v>0</v>
          </cell>
          <cell r="M1244">
            <v>0</v>
          </cell>
          <cell r="N1244">
            <v>0</v>
          </cell>
          <cell r="O1244">
            <v>0</v>
          </cell>
          <cell r="P1244">
            <v>0</v>
          </cell>
          <cell r="Q1244">
            <v>0</v>
          </cell>
          <cell r="R1244">
            <v>0</v>
          </cell>
          <cell r="S1244" t="str">
            <v>Par</v>
          </cell>
          <cell r="T1244">
            <v>0</v>
          </cell>
          <cell r="V1244" t="str">
            <v>FC</v>
          </cell>
        </row>
        <row r="1245">
          <cell r="A1245">
            <v>164</v>
          </cell>
          <cell r="B1245">
            <v>2017</v>
          </cell>
          <cell r="C1245">
            <v>8300</v>
          </cell>
          <cell r="D1245">
            <v>2</v>
          </cell>
          <cell r="E1245">
            <v>3</v>
          </cell>
          <cell r="F1245">
            <v>3</v>
          </cell>
          <cell r="G1245">
            <v>2000</v>
          </cell>
          <cell r="H1245">
            <v>2700</v>
          </cell>
          <cell r="I1245">
            <v>275</v>
          </cell>
          <cell r="K1245" t="str">
            <v>Blancos y otros productos textiles, excepto prendas de vestir</v>
          </cell>
          <cell r="L1245">
            <v>0</v>
          </cell>
          <cell r="M1245">
            <v>0</v>
          </cell>
          <cell r="N1245">
            <v>0</v>
          </cell>
          <cell r="O1245">
            <v>0</v>
          </cell>
          <cell r="P1245">
            <v>0</v>
          </cell>
          <cell r="Q1245">
            <v>0</v>
          </cell>
          <cell r="R1245">
            <v>0</v>
          </cell>
          <cell r="T1245">
            <v>0</v>
          </cell>
        </row>
        <row r="1246">
          <cell r="A1246">
            <v>165</v>
          </cell>
          <cell r="B1246">
            <v>2017</v>
          </cell>
          <cell r="C1246">
            <v>8300</v>
          </cell>
          <cell r="D1246">
            <v>2</v>
          </cell>
          <cell r="E1246">
            <v>3</v>
          </cell>
          <cell r="F1246">
            <v>3</v>
          </cell>
          <cell r="G1246">
            <v>2000</v>
          </cell>
          <cell r="H1246">
            <v>2700</v>
          </cell>
          <cell r="I1246">
            <v>275</v>
          </cell>
          <cell r="J1246">
            <v>1</v>
          </cell>
          <cell r="K1246" t="str">
            <v xml:space="preserve">Blancos </v>
          </cell>
          <cell r="L1246">
            <v>0</v>
          </cell>
          <cell r="M1246">
            <v>0</v>
          </cell>
          <cell r="N1246">
            <v>0</v>
          </cell>
          <cell r="O1246">
            <v>0</v>
          </cell>
          <cell r="P1246">
            <v>0</v>
          </cell>
          <cell r="Q1246">
            <v>0</v>
          </cell>
          <cell r="R1246">
            <v>0</v>
          </cell>
          <cell r="S1246" t="str">
            <v>Pieza</v>
          </cell>
          <cell r="T1246">
            <v>0</v>
          </cell>
          <cell r="V1246" t="str">
            <v>FC</v>
          </cell>
        </row>
        <row r="1247">
          <cell r="A1247">
            <v>166</v>
          </cell>
          <cell r="B1247">
            <v>2017</v>
          </cell>
          <cell r="C1247">
            <v>8300</v>
          </cell>
          <cell r="D1247">
            <v>2</v>
          </cell>
          <cell r="E1247">
            <v>3</v>
          </cell>
          <cell r="F1247">
            <v>3</v>
          </cell>
          <cell r="G1247">
            <v>2000</v>
          </cell>
          <cell r="H1247">
            <v>2700</v>
          </cell>
          <cell r="I1247">
            <v>275</v>
          </cell>
          <cell r="J1247">
            <v>2</v>
          </cell>
          <cell r="K1247" t="str">
            <v>Colchones</v>
          </cell>
          <cell r="L1247">
            <v>0</v>
          </cell>
          <cell r="M1247">
            <v>0</v>
          </cell>
          <cell r="N1247">
            <v>0</v>
          </cell>
          <cell r="O1247">
            <v>0</v>
          </cell>
          <cell r="P1247">
            <v>0</v>
          </cell>
          <cell r="Q1247">
            <v>0</v>
          </cell>
          <cell r="R1247">
            <v>0</v>
          </cell>
          <cell r="S1247" t="str">
            <v>Pieza</v>
          </cell>
          <cell r="T1247">
            <v>0</v>
          </cell>
          <cell r="V1247" t="str">
            <v>FC</v>
          </cell>
        </row>
        <row r="1248">
          <cell r="A1248">
            <v>167</v>
          </cell>
          <cell r="B1248">
            <v>2017</v>
          </cell>
          <cell r="C1248">
            <v>8300</v>
          </cell>
          <cell r="D1248">
            <v>2</v>
          </cell>
          <cell r="E1248">
            <v>3</v>
          </cell>
          <cell r="F1248">
            <v>3</v>
          </cell>
          <cell r="G1248">
            <v>2000</v>
          </cell>
          <cell r="H1248">
            <v>2800</v>
          </cell>
          <cell r="K1248" t="str">
            <v>Materiales y Suministros para Seguridad</v>
          </cell>
          <cell r="L1248">
            <v>1950000</v>
          </cell>
          <cell r="M1248">
            <v>0</v>
          </cell>
          <cell r="N1248">
            <v>1950000</v>
          </cell>
          <cell r="O1248">
            <v>0</v>
          </cell>
          <cell r="P1248">
            <v>0</v>
          </cell>
          <cell r="Q1248">
            <v>0</v>
          </cell>
          <cell r="R1248">
            <v>1950000</v>
          </cell>
          <cell r="T1248">
            <v>0</v>
          </cell>
        </row>
        <row r="1249">
          <cell r="A1249">
            <v>168</v>
          </cell>
          <cell r="B1249">
            <v>2017</v>
          </cell>
          <cell r="C1249">
            <v>8300</v>
          </cell>
          <cell r="D1249">
            <v>2</v>
          </cell>
          <cell r="E1249">
            <v>3</v>
          </cell>
          <cell r="F1249">
            <v>3</v>
          </cell>
          <cell r="G1249">
            <v>2000</v>
          </cell>
          <cell r="H1249">
            <v>2800</v>
          </cell>
          <cell r="I1249">
            <v>282</v>
          </cell>
          <cell r="K1249" t="str">
            <v xml:space="preserve">Materiales de seguridad </v>
          </cell>
          <cell r="L1249">
            <v>1950000</v>
          </cell>
          <cell r="M1249">
            <v>0</v>
          </cell>
          <cell r="N1249">
            <v>1950000</v>
          </cell>
          <cell r="O1249">
            <v>0</v>
          </cell>
          <cell r="P1249">
            <v>0</v>
          </cell>
          <cell r="Q1249">
            <v>0</v>
          </cell>
          <cell r="R1249">
            <v>1950000</v>
          </cell>
          <cell r="S1249" t="str">
            <v xml:space="preserve"> </v>
          </cell>
          <cell r="T1249">
            <v>0</v>
          </cell>
          <cell r="V1249" t="str">
            <v xml:space="preserve"> </v>
          </cell>
        </row>
        <row r="1250">
          <cell r="A1250">
            <v>169</v>
          </cell>
          <cell r="B1250">
            <v>2017</v>
          </cell>
          <cell r="C1250">
            <v>8300</v>
          </cell>
          <cell r="D1250">
            <v>2</v>
          </cell>
          <cell r="E1250">
            <v>3</v>
          </cell>
          <cell r="F1250">
            <v>3</v>
          </cell>
          <cell r="G1250">
            <v>2000</v>
          </cell>
          <cell r="H1250">
            <v>2800</v>
          </cell>
          <cell r="I1250">
            <v>282</v>
          </cell>
          <cell r="J1250">
            <v>1</v>
          </cell>
          <cell r="K1250" t="str">
            <v>Materiales de seguridad para Secretaría de Seguridad Pública Estatal</v>
          </cell>
          <cell r="L1250">
            <v>0</v>
          </cell>
          <cell r="M1250">
            <v>0</v>
          </cell>
          <cell r="N1250">
            <v>0</v>
          </cell>
          <cell r="O1250">
            <v>0</v>
          </cell>
          <cell r="P1250">
            <v>0</v>
          </cell>
          <cell r="Q1250">
            <v>0</v>
          </cell>
          <cell r="R1250">
            <v>0</v>
          </cell>
          <cell r="S1250" t="str">
            <v>Pieza</v>
          </cell>
          <cell r="V1250" t="str">
            <v>FC</v>
          </cell>
        </row>
        <row r="1251">
          <cell r="A1251">
            <v>170</v>
          </cell>
          <cell r="B1251">
            <v>2017</v>
          </cell>
          <cell r="C1251">
            <v>8300</v>
          </cell>
          <cell r="D1251">
            <v>2</v>
          </cell>
          <cell r="E1251">
            <v>3</v>
          </cell>
          <cell r="F1251">
            <v>3</v>
          </cell>
          <cell r="G1251">
            <v>2000</v>
          </cell>
          <cell r="H1251">
            <v>2800</v>
          </cell>
          <cell r="I1251">
            <v>282</v>
          </cell>
          <cell r="K1251" t="str">
            <v>Cargador de arma corta</v>
          </cell>
          <cell r="M1251">
            <v>0</v>
          </cell>
          <cell r="N1251">
            <v>0</v>
          </cell>
          <cell r="O1251">
            <v>0</v>
          </cell>
          <cell r="P1251">
            <v>0</v>
          </cell>
          <cell r="Q1251">
            <v>0</v>
          </cell>
          <cell r="R1251">
            <v>0</v>
          </cell>
          <cell r="S1251" t="str">
            <v>Pieza</v>
          </cell>
          <cell r="T1251">
            <v>0</v>
          </cell>
          <cell r="V1251" t="str">
            <v>FC</v>
          </cell>
        </row>
        <row r="1252">
          <cell r="A1252">
            <v>171</v>
          </cell>
          <cell r="B1252">
            <v>2017</v>
          </cell>
          <cell r="C1252">
            <v>8300</v>
          </cell>
          <cell r="D1252">
            <v>2</v>
          </cell>
          <cell r="E1252">
            <v>3</v>
          </cell>
          <cell r="F1252">
            <v>3</v>
          </cell>
          <cell r="G1252">
            <v>2000</v>
          </cell>
          <cell r="H1252">
            <v>2800</v>
          </cell>
          <cell r="I1252">
            <v>282</v>
          </cell>
          <cell r="K1252" t="str">
            <v>Cargador de arma larga</v>
          </cell>
          <cell r="M1252">
            <v>0</v>
          </cell>
          <cell r="N1252">
            <v>0</v>
          </cell>
          <cell r="O1252">
            <v>0</v>
          </cell>
          <cell r="P1252">
            <v>0</v>
          </cell>
          <cell r="Q1252">
            <v>0</v>
          </cell>
          <cell r="R1252">
            <v>0</v>
          </cell>
          <cell r="S1252" t="str">
            <v>Pieza</v>
          </cell>
          <cell r="T1252">
            <v>0</v>
          </cell>
          <cell r="V1252" t="str">
            <v>FC</v>
          </cell>
        </row>
        <row r="1253">
          <cell r="A1253">
            <v>172</v>
          </cell>
          <cell r="B1253">
            <v>2017</v>
          </cell>
          <cell r="C1253">
            <v>8300</v>
          </cell>
          <cell r="D1253">
            <v>2</v>
          </cell>
          <cell r="E1253">
            <v>3</v>
          </cell>
          <cell r="F1253">
            <v>3</v>
          </cell>
          <cell r="G1253">
            <v>2000</v>
          </cell>
          <cell r="H1253">
            <v>2800</v>
          </cell>
          <cell r="I1253">
            <v>282</v>
          </cell>
          <cell r="K1253" t="str">
            <v>Gas lacrimógeno</v>
          </cell>
          <cell r="M1253">
            <v>0</v>
          </cell>
          <cell r="N1253">
            <v>0</v>
          </cell>
          <cell r="O1253">
            <v>0</v>
          </cell>
          <cell r="P1253">
            <v>0</v>
          </cell>
          <cell r="Q1253">
            <v>0</v>
          </cell>
          <cell r="R1253">
            <v>0</v>
          </cell>
          <cell r="S1253" t="str">
            <v>Pieza</v>
          </cell>
          <cell r="T1253">
            <v>0</v>
          </cell>
          <cell r="V1253" t="str">
            <v>FC</v>
          </cell>
        </row>
        <row r="1254">
          <cell r="A1254">
            <v>173</v>
          </cell>
          <cell r="B1254">
            <v>2017</v>
          </cell>
          <cell r="C1254">
            <v>8300</v>
          </cell>
          <cell r="D1254">
            <v>2</v>
          </cell>
          <cell r="E1254">
            <v>3</v>
          </cell>
          <cell r="F1254">
            <v>3</v>
          </cell>
          <cell r="G1254">
            <v>2000</v>
          </cell>
          <cell r="H1254">
            <v>2800</v>
          </cell>
          <cell r="I1254">
            <v>282</v>
          </cell>
          <cell r="K1254" t="str">
            <v>Granada de humo</v>
          </cell>
          <cell r="M1254">
            <v>0</v>
          </cell>
          <cell r="N1254">
            <v>0</v>
          </cell>
          <cell r="O1254">
            <v>0</v>
          </cell>
          <cell r="P1254">
            <v>0</v>
          </cell>
          <cell r="Q1254">
            <v>0</v>
          </cell>
          <cell r="R1254">
            <v>0</v>
          </cell>
          <cell r="S1254" t="str">
            <v>Pieza</v>
          </cell>
          <cell r="T1254">
            <v>0</v>
          </cell>
          <cell r="V1254" t="str">
            <v>FC</v>
          </cell>
        </row>
        <row r="1255">
          <cell r="A1255">
            <v>174</v>
          </cell>
          <cell r="B1255">
            <v>2017</v>
          </cell>
          <cell r="C1255">
            <v>8300</v>
          </cell>
          <cell r="D1255">
            <v>2</v>
          </cell>
          <cell r="E1255">
            <v>3</v>
          </cell>
          <cell r="F1255">
            <v>3</v>
          </cell>
          <cell r="G1255">
            <v>2000</v>
          </cell>
          <cell r="H1255">
            <v>2800</v>
          </cell>
          <cell r="I1255">
            <v>282</v>
          </cell>
          <cell r="K1255" t="str">
            <v>Municiones para arma corta</v>
          </cell>
          <cell r="S1255" t="str">
            <v>Pieza</v>
          </cell>
          <cell r="V1255" t="str">
            <v>FC</v>
          </cell>
        </row>
        <row r="1256">
          <cell r="A1256">
            <v>175</v>
          </cell>
          <cell r="B1256">
            <v>2017</v>
          </cell>
          <cell r="C1256">
            <v>8300</v>
          </cell>
          <cell r="D1256">
            <v>2</v>
          </cell>
          <cell r="E1256">
            <v>3</v>
          </cell>
          <cell r="F1256">
            <v>3</v>
          </cell>
          <cell r="G1256">
            <v>2000</v>
          </cell>
          <cell r="H1256">
            <v>2800</v>
          </cell>
          <cell r="I1256">
            <v>282</v>
          </cell>
          <cell r="K1256" t="str">
            <v>Municiones para arma larga</v>
          </cell>
          <cell r="S1256" t="str">
            <v>Pieza</v>
          </cell>
          <cell r="V1256" t="str">
            <v>FC</v>
          </cell>
        </row>
        <row r="1257">
          <cell r="A1257">
            <v>176</v>
          </cell>
          <cell r="B1257">
            <v>2017</v>
          </cell>
          <cell r="C1257">
            <v>8300</v>
          </cell>
          <cell r="D1257">
            <v>2</v>
          </cell>
          <cell r="E1257">
            <v>3</v>
          </cell>
          <cell r="F1257">
            <v>3</v>
          </cell>
          <cell r="G1257">
            <v>2000</v>
          </cell>
          <cell r="H1257">
            <v>2800</v>
          </cell>
          <cell r="I1257">
            <v>282</v>
          </cell>
          <cell r="J1257">
            <v>2</v>
          </cell>
          <cell r="K1257" t="str">
            <v>Materiales de seguridad para Secretaría de Seguridad Pública Municipal</v>
          </cell>
          <cell r="L1257">
            <v>0</v>
          </cell>
          <cell r="M1257">
            <v>0</v>
          </cell>
          <cell r="N1257">
            <v>0</v>
          </cell>
          <cell r="O1257">
            <v>0</v>
          </cell>
          <cell r="P1257">
            <v>0</v>
          </cell>
          <cell r="Q1257">
            <v>0</v>
          </cell>
          <cell r="R1257">
            <v>0</v>
          </cell>
          <cell r="S1257" t="str">
            <v>Pieza</v>
          </cell>
          <cell r="T1257">
            <v>0</v>
          </cell>
          <cell r="V1257" t="str">
            <v>FC/FM</v>
          </cell>
        </row>
        <row r="1258">
          <cell r="A1258">
            <v>177</v>
          </cell>
          <cell r="B1258">
            <v>2017</v>
          </cell>
          <cell r="C1258">
            <v>8300</v>
          </cell>
          <cell r="D1258">
            <v>2</v>
          </cell>
          <cell r="E1258">
            <v>3</v>
          </cell>
          <cell r="F1258">
            <v>3</v>
          </cell>
          <cell r="G1258">
            <v>2000</v>
          </cell>
          <cell r="H1258">
            <v>2800</v>
          </cell>
          <cell r="I1258">
            <v>282</v>
          </cell>
          <cell r="K1258" t="str">
            <v>Cargador de arma corta</v>
          </cell>
          <cell r="L1258">
            <v>0</v>
          </cell>
          <cell r="M1258">
            <v>0</v>
          </cell>
          <cell r="N1258">
            <v>0</v>
          </cell>
          <cell r="O1258">
            <v>0</v>
          </cell>
          <cell r="P1258">
            <v>0</v>
          </cell>
          <cell r="Q1258">
            <v>0</v>
          </cell>
          <cell r="R1258">
            <v>0</v>
          </cell>
          <cell r="S1258" t="str">
            <v>Pieza</v>
          </cell>
          <cell r="T1258">
            <v>0</v>
          </cell>
          <cell r="V1258" t="str">
            <v>FC/FM</v>
          </cell>
        </row>
        <row r="1259">
          <cell r="A1259">
            <v>178</v>
          </cell>
          <cell r="B1259">
            <v>2017</v>
          </cell>
          <cell r="C1259">
            <v>8300</v>
          </cell>
          <cell r="D1259">
            <v>2</v>
          </cell>
          <cell r="E1259">
            <v>3</v>
          </cell>
          <cell r="F1259">
            <v>3</v>
          </cell>
          <cell r="G1259">
            <v>2000</v>
          </cell>
          <cell r="H1259">
            <v>2800</v>
          </cell>
          <cell r="I1259">
            <v>282</v>
          </cell>
          <cell r="K1259" t="str">
            <v>Cargador de arma larga</v>
          </cell>
          <cell r="L1259">
            <v>0</v>
          </cell>
          <cell r="M1259">
            <v>0</v>
          </cell>
          <cell r="N1259">
            <v>0</v>
          </cell>
          <cell r="O1259">
            <v>0</v>
          </cell>
          <cell r="P1259">
            <v>0</v>
          </cell>
          <cell r="Q1259">
            <v>0</v>
          </cell>
          <cell r="R1259">
            <v>0</v>
          </cell>
          <cell r="S1259" t="str">
            <v>Pieza</v>
          </cell>
          <cell r="T1259">
            <v>0</v>
          </cell>
          <cell r="V1259" t="str">
            <v>FC/FM</v>
          </cell>
        </row>
        <row r="1260">
          <cell r="A1260">
            <v>179</v>
          </cell>
          <cell r="B1260">
            <v>2017</v>
          </cell>
          <cell r="C1260">
            <v>8300</v>
          </cell>
          <cell r="D1260">
            <v>2</v>
          </cell>
          <cell r="E1260">
            <v>3</v>
          </cell>
          <cell r="F1260">
            <v>3</v>
          </cell>
          <cell r="G1260">
            <v>2000</v>
          </cell>
          <cell r="H1260">
            <v>2800</v>
          </cell>
          <cell r="I1260">
            <v>282</v>
          </cell>
          <cell r="K1260" t="str">
            <v>Gas lacrimógeno</v>
          </cell>
          <cell r="L1260">
            <v>0</v>
          </cell>
          <cell r="M1260">
            <v>0</v>
          </cell>
          <cell r="N1260">
            <v>0</v>
          </cell>
          <cell r="O1260">
            <v>0</v>
          </cell>
          <cell r="P1260">
            <v>0</v>
          </cell>
          <cell r="Q1260">
            <v>0</v>
          </cell>
          <cell r="R1260">
            <v>0</v>
          </cell>
          <cell r="S1260" t="str">
            <v>Pieza</v>
          </cell>
          <cell r="T1260">
            <v>0</v>
          </cell>
          <cell r="V1260" t="str">
            <v>FC/FM</v>
          </cell>
        </row>
        <row r="1261">
          <cell r="A1261">
            <v>180</v>
          </cell>
          <cell r="B1261">
            <v>2017</v>
          </cell>
          <cell r="C1261">
            <v>8300</v>
          </cell>
          <cell r="D1261">
            <v>2</v>
          </cell>
          <cell r="E1261">
            <v>3</v>
          </cell>
          <cell r="F1261">
            <v>3</v>
          </cell>
          <cell r="G1261">
            <v>2000</v>
          </cell>
          <cell r="H1261">
            <v>2800</v>
          </cell>
          <cell r="I1261">
            <v>282</v>
          </cell>
          <cell r="K1261" t="str">
            <v>Granada de humo</v>
          </cell>
          <cell r="L1261">
            <v>0</v>
          </cell>
          <cell r="M1261">
            <v>0</v>
          </cell>
          <cell r="N1261">
            <v>0</v>
          </cell>
          <cell r="O1261">
            <v>0</v>
          </cell>
          <cell r="P1261">
            <v>0</v>
          </cell>
          <cell r="Q1261">
            <v>0</v>
          </cell>
          <cell r="R1261">
            <v>0</v>
          </cell>
          <cell r="S1261" t="str">
            <v>Pieza</v>
          </cell>
          <cell r="T1261">
            <v>0</v>
          </cell>
          <cell r="V1261" t="str">
            <v>FC/FM</v>
          </cell>
        </row>
        <row r="1262">
          <cell r="A1262">
            <v>181</v>
          </cell>
          <cell r="B1262">
            <v>2017</v>
          </cell>
          <cell r="C1262">
            <v>8300</v>
          </cell>
          <cell r="D1262">
            <v>2</v>
          </cell>
          <cell r="E1262">
            <v>3</v>
          </cell>
          <cell r="F1262">
            <v>3</v>
          </cell>
          <cell r="G1262">
            <v>2000</v>
          </cell>
          <cell r="H1262">
            <v>2800</v>
          </cell>
          <cell r="I1262">
            <v>282</v>
          </cell>
          <cell r="K1262" t="str">
            <v>Municiones para arma corta</v>
          </cell>
          <cell r="L1262">
            <v>0</v>
          </cell>
          <cell r="M1262">
            <v>0</v>
          </cell>
          <cell r="N1262">
            <v>0</v>
          </cell>
          <cell r="O1262">
            <v>0</v>
          </cell>
          <cell r="P1262">
            <v>0</v>
          </cell>
          <cell r="Q1262">
            <v>0</v>
          </cell>
          <cell r="R1262">
            <v>0</v>
          </cell>
          <cell r="S1262" t="str">
            <v>Pieza</v>
          </cell>
          <cell r="T1262">
            <v>0</v>
          </cell>
          <cell r="V1262" t="str">
            <v>FC/FM</v>
          </cell>
        </row>
        <row r="1263">
          <cell r="A1263">
            <v>182</v>
          </cell>
          <cell r="B1263">
            <v>2017</v>
          </cell>
          <cell r="C1263">
            <v>8300</v>
          </cell>
          <cell r="D1263">
            <v>2</v>
          </cell>
          <cell r="E1263">
            <v>3</v>
          </cell>
          <cell r="F1263">
            <v>3</v>
          </cell>
          <cell r="G1263">
            <v>2000</v>
          </cell>
          <cell r="H1263">
            <v>2800</v>
          </cell>
          <cell r="I1263">
            <v>282</v>
          </cell>
          <cell r="K1263" t="str">
            <v>Municiones para arma larga</v>
          </cell>
          <cell r="L1263">
            <v>0</v>
          </cell>
          <cell r="M1263">
            <v>0</v>
          </cell>
          <cell r="N1263">
            <v>0</v>
          </cell>
          <cell r="O1263">
            <v>0</v>
          </cell>
          <cell r="P1263">
            <v>0</v>
          </cell>
          <cell r="Q1263">
            <v>0</v>
          </cell>
          <cell r="R1263">
            <v>0</v>
          </cell>
          <cell r="S1263" t="str">
            <v>Pieza</v>
          </cell>
          <cell r="T1263">
            <v>0</v>
          </cell>
          <cell r="V1263" t="str">
            <v>FC/FM</v>
          </cell>
        </row>
        <row r="1264">
          <cell r="A1264">
            <v>183</v>
          </cell>
          <cell r="B1264">
            <v>2017</v>
          </cell>
          <cell r="C1264">
            <v>8300</v>
          </cell>
          <cell r="D1264">
            <v>2</v>
          </cell>
          <cell r="E1264">
            <v>3</v>
          </cell>
          <cell r="F1264">
            <v>3</v>
          </cell>
          <cell r="G1264">
            <v>2000</v>
          </cell>
          <cell r="H1264">
            <v>2800</v>
          </cell>
          <cell r="I1264">
            <v>282</v>
          </cell>
          <cell r="J1264">
            <v>3</v>
          </cell>
          <cell r="K1264" t="str">
            <v>Materiales de seguridad para Procuración de Justicia</v>
          </cell>
          <cell r="L1264">
            <v>1950000</v>
          </cell>
          <cell r="M1264">
            <v>0</v>
          </cell>
          <cell r="N1264">
            <v>1950000</v>
          </cell>
          <cell r="O1264">
            <v>0</v>
          </cell>
          <cell r="P1264">
            <v>0</v>
          </cell>
          <cell r="Q1264">
            <v>0</v>
          </cell>
          <cell r="R1264">
            <v>1950000</v>
          </cell>
          <cell r="S1264" t="str">
            <v>Pieza</v>
          </cell>
          <cell r="T1264">
            <v>0</v>
          </cell>
          <cell r="V1264" t="str">
            <v>FC</v>
          </cell>
        </row>
        <row r="1265">
          <cell r="A1265">
            <v>184</v>
          </cell>
          <cell r="B1265">
            <v>2017</v>
          </cell>
          <cell r="C1265">
            <v>8300</v>
          </cell>
          <cell r="D1265">
            <v>2</v>
          </cell>
          <cell r="E1265">
            <v>3</v>
          </cell>
          <cell r="F1265">
            <v>3</v>
          </cell>
          <cell r="G1265">
            <v>2000</v>
          </cell>
          <cell r="H1265">
            <v>2800</v>
          </cell>
          <cell r="I1265">
            <v>282</v>
          </cell>
          <cell r="K1265" t="str">
            <v>Cargador de arma corta</v>
          </cell>
          <cell r="L1265">
            <v>0</v>
          </cell>
          <cell r="M1265">
            <v>0</v>
          </cell>
          <cell r="N1265">
            <v>0</v>
          </cell>
          <cell r="O1265">
            <v>0</v>
          </cell>
          <cell r="P1265">
            <v>0</v>
          </cell>
          <cell r="Q1265">
            <v>0</v>
          </cell>
          <cell r="R1265">
            <v>0</v>
          </cell>
          <cell r="S1265" t="str">
            <v>Pieza</v>
          </cell>
          <cell r="T1265">
            <v>0</v>
          </cell>
          <cell r="V1265" t="str">
            <v>FC</v>
          </cell>
        </row>
        <row r="1266">
          <cell r="A1266">
            <v>185</v>
          </cell>
          <cell r="B1266">
            <v>2017</v>
          </cell>
          <cell r="C1266">
            <v>8300</v>
          </cell>
          <cell r="D1266">
            <v>2</v>
          </cell>
          <cell r="E1266">
            <v>3</v>
          </cell>
          <cell r="F1266">
            <v>3</v>
          </cell>
          <cell r="G1266">
            <v>2000</v>
          </cell>
          <cell r="H1266">
            <v>2800</v>
          </cell>
          <cell r="I1266">
            <v>282</v>
          </cell>
          <cell r="K1266" t="str">
            <v>Cargador de arma larga</v>
          </cell>
          <cell r="L1266">
            <v>0</v>
          </cell>
          <cell r="M1266">
            <v>0</v>
          </cell>
          <cell r="N1266">
            <v>0</v>
          </cell>
          <cell r="O1266">
            <v>0</v>
          </cell>
          <cell r="P1266">
            <v>0</v>
          </cell>
          <cell r="Q1266">
            <v>0</v>
          </cell>
          <cell r="R1266">
            <v>0</v>
          </cell>
          <cell r="S1266" t="str">
            <v>Pieza</v>
          </cell>
          <cell r="T1266">
            <v>0</v>
          </cell>
          <cell r="V1266" t="str">
            <v>FC</v>
          </cell>
        </row>
        <row r="1267">
          <cell r="A1267">
            <v>186</v>
          </cell>
          <cell r="B1267">
            <v>2017</v>
          </cell>
          <cell r="C1267">
            <v>8300</v>
          </cell>
          <cell r="D1267">
            <v>2</v>
          </cell>
          <cell r="E1267">
            <v>3</v>
          </cell>
          <cell r="F1267">
            <v>3</v>
          </cell>
          <cell r="G1267">
            <v>2000</v>
          </cell>
          <cell r="H1267">
            <v>2800</v>
          </cell>
          <cell r="I1267">
            <v>282</v>
          </cell>
          <cell r="K1267" t="str">
            <v>Gas lacrimógeno</v>
          </cell>
          <cell r="L1267">
            <v>0</v>
          </cell>
          <cell r="M1267">
            <v>0</v>
          </cell>
          <cell r="N1267">
            <v>0</v>
          </cell>
          <cell r="O1267">
            <v>0</v>
          </cell>
          <cell r="P1267">
            <v>0</v>
          </cell>
          <cell r="Q1267">
            <v>0</v>
          </cell>
          <cell r="R1267">
            <v>0</v>
          </cell>
          <cell r="S1267" t="str">
            <v>Pieza</v>
          </cell>
          <cell r="T1267">
            <v>0</v>
          </cell>
          <cell r="V1267" t="str">
            <v>FC</v>
          </cell>
        </row>
        <row r="1268">
          <cell r="A1268">
            <v>187</v>
          </cell>
          <cell r="B1268">
            <v>2017</v>
          </cell>
          <cell r="C1268">
            <v>8300</v>
          </cell>
          <cell r="D1268">
            <v>2</v>
          </cell>
          <cell r="E1268">
            <v>3</v>
          </cell>
          <cell r="F1268">
            <v>3</v>
          </cell>
          <cell r="G1268">
            <v>2000</v>
          </cell>
          <cell r="H1268">
            <v>2800</v>
          </cell>
          <cell r="I1268">
            <v>282</v>
          </cell>
          <cell r="K1268" t="str">
            <v>Granada de humo</v>
          </cell>
          <cell r="L1268">
            <v>0</v>
          </cell>
          <cell r="M1268">
            <v>0</v>
          </cell>
          <cell r="N1268">
            <v>0</v>
          </cell>
          <cell r="O1268">
            <v>0</v>
          </cell>
          <cell r="P1268">
            <v>0</v>
          </cell>
          <cell r="Q1268">
            <v>0</v>
          </cell>
          <cell r="R1268">
            <v>0</v>
          </cell>
          <cell r="S1268" t="str">
            <v>Pieza</v>
          </cell>
          <cell r="T1268">
            <v>0</v>
          </cell>
          <cell r="V1268" t="str">
            <v>FC</v>
          </cell>
        </row>
        <row r="1269">
          <cell r="A1269">
            <v>188</v>
          </cell>
          <cell r="B1269">
            <v>2017</v>
          </cell>
          <cell r="C1269">
            <v>8300</v>
          </cell>
          <cell r="D1269">
            <v>2</v>
          </cell>
          <cell r="E1269">
            <v>3</v>
          </cell>
          <cell r="F1269">
            <v>3</v>
          </cell>
          <cell r="G1269">
            <v>2000</v>
          </cell>
          <cell r="H1269">
            <v>2800</v>
          </cell>
          <cell r="I1269">
            <v>282</v>
          </cell>
          <cell r="K1269" t="str">
            <v>Municiones para arma corta</v>
          </cell>
          <cell r="L1269">
            <v>700000</v>
          </cell>
          <cell r="M1269">
            <v>0</v>
          </cell>
          <cell r="N1269">
            <v>700000</v>
          </cell>
          <cell r="O1269">
            <v>0</v>
          </cell>
          <cell r="P1269">
            <v>0</v>
          </cell>
          <cell r="Q1269">
            <v>0</v>
          </cell>
          <cell r="R1269">
            <v>700000</v>
          </cell>
          <cell r="S1269" t="str">
            <v>Pieza</v>
          </cell>
          <cell r="T1269">
            <v>100000</v>
          </cell>
          <cell r="V1269" t="str">
            <v>FC</v>
          </cell>
        </row>
        <row r="1270">
          <cell r="A1270">
            <v>189</v>
          </cell>
          <cell r="B1270">
            <v>2017</v>
          </cell>
          <cell r="C1270">
            <v>8300</v>
          </cell>
          <cell r="D1270">
            <v>2</v>
          </cell>
          <cell r="E1270">
            <v>3</v>
          </cell>
          <cell r="F1270">
            <v>3</v>
          </cell>
          <cell r="G1270">
            <v>2000</v>
          </cell>
          <cell r="H1270">
            <v>2800</v>
          </cell>
          <cell r="I1270">
            <v>282</v>
          </cell>
          <cell r="K1270" t="str">
            <v>Municiones para arma larga</v>
          </cell>
          <cell r="L1270">
            <v>1250000</v>
          </cell>
          <cell r="M1270">
            <v>0</v>
          </cell>
          <cell r="N1270">
            <v>1250000</v>
          </cell>
          <cell r="O1270">
            <v>0</v>
          </cell>
          <cell r="P1270">
            <v>0</v>
          </cell>
          <cell r="Q1270">
            <v>0</v>
          </cell>
          <cell r="R1270">
            <v>1250000</v>
          </cell>
          <cell r="S1270" t="str">
            <v>Pieza</v>
          </cell>
          <cell r="T1270">
            <v>100000</v>
          </cell>
          <cell r="V1270" t="str">
            <v>FC</v>
          </cell>
        </row>
        <row r="1271">
          <cell r="A1271">
            <v>190</v>
          </cell>
          <cell r="B1271">
            <v>2017</v>
          </cell>
          <cell r="C1271">
            <v>8300</v>
          </cell>
          <cell r="D1271">
            <v>2</v>
          </cell>
          <cell r="E1271">
            <v>3</v>
          </cell>
          <cell r="F1271">
            <v>3</v>
          </cell>
          <cell r="G1271">
            <v>2000</v>
          </cell>
          <cell r="H1271">
            <v>2800</v>
          </cell>
          <cell r="I1271">
            <v>283</v>
          </cell>
          <cell r="K1271" t="str">
            <v xml:space="preserve">Prendas de protección </v>
          </cell>
          <cell r="L1271">
            <v>0</v>
          </cell>
          <cell r="M1271">
            <v>0</v>
          </cell>
          <cell r="N1271">
            <v>0</v>
          </cell>
          <cell r="O1271">
            <v>0</v>
          </cell>
          <cell r="P1271">
            <v>0</v>
          </cell>
          <cell r="Q1271">
            <v>0</v>
          </cell>
          <cell r="R1271">
            <v>0</v>
          </cell>
          <cell r="S1271" t="str">
            <v xml:space="preserve"> </v>
          </cell>
          <cell r="V1271" t="str">
            <v xml:space="preserve"> </v>
          </cell>
        </row>
        <row r="1272">
          <cell r="A1272">
            <v>191</v>
          </cell>
          <cell r="B1272">
            <v>2017</v>
          </cell>
          <cell r="C1272">
            <v>8300</v>
          </cell>
          <cell r="D1272">
            <v>2</v>
          </cell>
          <cell r="E1272">
            <v>3</v>
          </cell>
          <cell r="F1272">
            <v>3</v>
          </cell>
          <cell r="G1272">
            <v>2000</v>
          </cell>
          <cell r="H1272">
            <v>2800</v>
          </cell>
          <cell r="I1272">
            <v>283</v>
          </cell>
          <cell r="J1272">
            <v>1</v>
          </cell>
          <cell r="K1272" t="str">
            <v>Prendas de protección para Secretaría de Seguridad Pública Estatal</v>
          </cell>
          <cell r="L1272">
            <v>0</v>
          </cell>
          <cell r="M1272">
            <v>0</v>
          </cell>
          <cell r="N1272">
            <v>0</v>
          </cell>
          <cell r="O1272">
            <v>0</v>
          </cell>
          <cell r="P1272">
            <v>0</v>
          </cell>
          <cell r="Q1272">
            <v>0</v>
          </cell>
          <cell r="R1272">
            <v>0</v>
          </cell>
          <cell r="S1272" t="str">
            <v>Pieza</v>
          </cell>
          <cell r="V1272" t="str">
            <v>FC</v>
          </cell>
        </row>
        <row r="1273">
          <cell r="A1273">
            <v>192</v>
          </cell>
          <cell r="B1273">
            <v>2017</v>
          </cell>
          <cell r="C1273">
            <v>8300</v>
          </cell>
          <cell r="D1273">
            <v>2</v>
          </cell>
          <cell r="E1273">
            <v>3</v>
          </cell>
          <cell r="F1273">
            <v>3</v>
          </cell>
          <cell r="G1273">
            <v>2000</v>
          </cell>
          <cell r="H1273">
            <v>2800</v>
          </cell>
          <cell r="I1273">
            <v>283</v>
          </cell>
          <cell r="K1273" t="str">
            <v>Arnés</v>
          </cell>
          <cell r="L1273">
            <v>0</v>
          </cell>
          <cell r="M1273">
            <v>0</v>
          </cell>
          <cell r="N1273">
            <v>0</v>
          </cell>
          <cell r="O1273">
            <v>0</v>
          </cell>
          <cell r="P1273">
            <v>0</v>
          </cell>
          <cell r="Q1273">
            <v>0</v>
          </cell>
          <cell r="R1273">
            <v>0</v>
          </cell>
          <cell r="S1273" t="str">
            <v>Pieza</v>
          </cell>
          <cell r="T1273">
            <v>0</v>
          </cell>
          <cell r="V1273" t="str">
            <v>FC</v>
          </cell>
        </row>
        <row r="1274">
          <cell r="A1274">
            <v>193</v>
          </cell>
          <cell r="B1274">
            <v>2017</v>
          </cell>
          <cell r="C1274">
            <v>8300</v>
          </cell>
          <cell r="D1274">
            <v>2</v>
          </cell>
          <cell r="E1274">
            <v>3</v>
          </cell>
          <cell r="F1274">
            <v>3</v>
          </cell>
          <cell r="G1274">
            <v>2000</v>
          </cell>
          <cell r="H1274">
            <v>2800</v>
          </cell>
          <cell r="I1274">
            <v>283</v>
          </cell>
          <cell r="K1274" t="str">
            <v>Bata</v>
          </cell>
          <cell r="L1274">
            <v>0</v>
          </cell>
          <cell r="M1274">
            <v>0</v>
          </cell>
          <cell r="N1274">
            <v>0</v>
          </cell>
          <cell r="O1274">
            <v>0</v>
          </cell>
          <cell r="P1274">
            <v>0</v>
          </cell>
          <cell r="Q1274">
            <v>0</v>
          </cell>
          <cell r="R1274">
            <v>0</v>
          </cell>
          <cell r="S1274" t="str">
            <v>Pieza</v>
          </cell>
          <cell r="T1274">
            <v>0</v>
          </cell>
          <cell r="V1274" t="str">
            <v>FC</v>
          </cell>
        </row>
        <row r="1275">
          <cell r="A1275">
            <v>194</v>
          </cell>
          <cell r="B1275">
            <v>2017</v>
          </cell>
          <cell r="C1275">
            <v>8300</v>
          </cell>
          <cell r="D1275">
            <v>2</v>
          </cell>
          <cell r="E1275">
            <v>3</v>
          </cell>
          <cell r="F1275">
            <v>3</v>
          </cell>
          <cell r="G1275">
            <v>2000</v>
          </cell>
          <cell r="H1275">
            <v>2800</v>
          </cell>
          <cell r="I1275">
            <v>283</v>
          </cell>
          <cell r="K1275" t="str">
            <v>Bastón retráctil con porta bastón</v>
          </cell>
          <cell r="L1275">
            <v>0</v>
          </cell>
          <cell r="M1275">
            <v>0</v>
          </cell>
          <cell r="N1275">
            <v>0</v>
          </cell>
          <cell r="O1275">
            <v>0</v>
          </cell>
          <cell r="P1275">
            <v>0</v>
          </cell>
          <cell r="Q1275">
            <v>0</v>
          </cell>
          <cell r="R1275">
            <v>0</v>
          </cell>
          <cell r="S1275" t="str">
            <v>Pieza</v>
          </cell>
          <cell r="T1275">
            <v>0</v>
          </cell>
          <cell r="V1275" t="str">
            <v>FC</v>
          </cell>
        </row>
        <row r="1276">
          <cell r="A1276">
            <v>195</v>
          </cell>
          <cell r="B1276">
            <v>2017</v>
          </cell>
          <cell r="C1276">
            <v>8300</v>
          </cell>
          <cell r="D1276">
            <v>2</v>
          </cell>
          <cell r="E1276">
            <v>3</v>
          </cell>
          <cell r="F1276">
            <v>3</v>
          </cell>
          <cell r="G1276">
            <v>2000</v>
          </cell>
          <cell r="H1276">
            <v>2800</v>
          </cell>
          <cell r="I1276">
            <v>283</v>
          </cell>
          <cell r="K1276" t="str">
            <v>Candado de mano</v>
          </cell>
          <cell r="L1276">
            <v>0</v>
          </cell>
          <cell r="M1276">
            <v>0</v>
          </cell>
          <cell r="N1276">
            <v>0</v>
          </cell>
          <cell r="O1276">
            <v>0</v>
          </cell>
          <cell r="P1276">
            <v>0</v>
          </cell>
          <cell r="Q1276">
            <v>0</v>
          </cell>
          <cell r="R1276">
            <v>0</v>
          </cell>
          <cell r="S1276" t="str">
            <v>Pieza</v>
          </cell>
          <cell r="T1276">
            <v>0</v>
          </cell>
          <cell r="V1276" t="str">
            <v>FC</v>
          </cell>
        </row>
        <row r="1277">
          <cell r="A1277">
            <v>196</v>
          </cell>
          <cell r="B1277">
            <v>2017</v>
          </cell>
          <cell r="C1277">
            <v>8300</v>
          </cell>
          <cell r="D1277">
            <v>2</v>
          </cell>
          <cell r="E1277">
            <v>3</v>
          </cell>
          <cell r="F1277">
            <v>3</v>
          </cell>
          <cell r="G1277">
            <v>2000</v>
          </cell>
          <cell r="H1277">
            <v>2800</v>
          </cell>
          <cell r="I1277">
            <v>283</v>
          </cell>
          <cell r="K1277" t="str">
            <v>Casco antimotín</v>
          </cell>
          <cell r="L1277">
            <v>0</v>
          </cell>
          <cell r="M1277">
            <v>0</v>
          </cell>
          <cell r="N1277">
            <v>0</v>
          </cell>
          <cell r="O1277">
            <v>0</v>
          </cell>
          <cell r="P1277">
            <v>0</v>
          </cell>
          <cell r="Q1277">
            <v>0</v>
          </cell>
          <cell r="R1277">
            <v>0</v>
          </cell>
          <cell r="S1277" t="str">
            <v>Pieza</v>
          </cell>
          <cell r="T1277">
            <v>0</v>
          </cell>
          <cell r="V1277" t="str">
            <v>FC</v>
          </cell>
        </row>
        <row r="1278">
          <cell r="A1278">
            <v>197</v>
          </cell>
          <cell r="B1278">
            <v>2017</v>
          </cell>
          <cell r="C1278">
            <v>8300</v>
          </cell>
          <cell r="D1278">
            <v>2</v>
          </cell>
          <cell r="E1278">
            <v>3</v>
          </cell>
          <cell r="F1278">
            <v>3</v>
          </cell>
          <cell r="G1278">
            <v>2000</v>
          </cell>
          <cell r="H1278">
            <v>2800</v>
          </cell>
          <cell r="I1278">
            <v>283</v>
          </cell>
          <cell r="K1278" t="str">
            <v>Casco balístico mínimo nivel III-A, con careta</v>
          </cell>
          <cell r="L1278">
            <v>0</v>
          </cell>
          <cell r="M1278">
            <v>0</v>
          </cell>
          <cell r="N1278">
            <v>0</v>
          </cell>
          <cell r="O1278">
            <v>0</v>
          </cell>
          <cell r="P1278">
            <v>0</v>
          </cell>
          <cell r="Q1278">
            <v>0</v>
          </cell>
          <cell r="R1278">
            <v>0</v>
          </cell>
          <cell r="S1278" t="str">
            <v>Pieza</v>
          </cell>
          <cell r="T1278">
            <v>0</v>
          </cell>
          <cell r="V1278" t="str">
            <v>FC</v>
          </cell>
        </row>
        <row r="1279">
          <cell r="A1279">
            <v>198</v>
          </cell>
          <cell r="B1279">
            <v>2017</v>
          </cell>
          <cell r="C1279">
            <v>8300</v>
          </cell>
          <cell r="D1279">
            <v>2</v>
          </cell>
          <cell r="E1279">
            <v>3</v>
          </cell>
          <cell r="F1279">
            <v>3</v>
          </cell>
          <cell r="G1279">
            <v>2000</v>
          </cell>
          <cell r="H1279">
            <v>2800</v>
          </cell>
          <cell r="I1279">
            <v>283</v>
          </cell>
          <cell r="K1279" t="str">
            <v>Casco para ciclista</v>
          </cell>
          <cell r="L1279">
            <v>0</v>
          </cell>
          <cell r="M1279">
            <v>0</v>
          </cell>
          <cell r="N1279">
            <v>0</v>
          </cell>
          <cell r="O1279">
            <v>0</v>
          </cell>
          <cell r="P1279">
            <v>0</v>
          </cell>
          <cell r="Q1279">
            <v>0</v>
          </cell>
          <cell r="R1279">
            <v>0</v>
          </cell>
          <cell r="S1279" t="str">
            <v>Pieza</v>
          </cell>
          <cell r="T1279">
            <v>0</v>
          </cell>
          <cell r="V1279" t="str">
            <v>FC</v>
          </cell>
        </row>
        <row r="1280">
          <cell r="A1280">
            <v>199</v>
          </cell>
          <cell r="B1280">
            <v>2017</v>
          </cell>
          <cell r="C1280">
            <v>8300</v>
          </cell>
          <cell r="D1280">
            <v>2</v>
          </cell>
          <cell r="E1280">
            <v>3</v>
          </cell>
          <cell r="F1280">
            <v>3</v>
          </cell>
          <cell r="G1280">
            <v>2000</v>
          </cell>
          <cell r="H1280">
            <v>2800</v>
          </cell>
          <cell r="I1280">
            <v>283</v>
          </cell>
          <cell r="K1280" t="str">
            <v>Casco para motociclista</v>
          </cell>
          <cell r="L1280">
            <v>0</v>
          </cell>
          <cell r="M1280">
            <v>0</v>
          </cell>
          <cell r="N1280">
            <v>0</v>
          </cell>
          <cell r="O1280">
            <v>0</v>
          </cell>
          <cell r="P1280">
            <v>0</v>
          </cell>
          <cell r="Q1280">
            <v>0</v>
          </cell>
          <cell r="R1280">
            <v>0</v>
          </cell>
          <cell r="S1280" t="str">
            <v>Pieza</v>
          </cell>
          <cell r="T1280">
            <v>0</v>
          </cell>
          <cell r="V1280" t="str">
            <v>FC</v>
          </cell>
        </row>
        <row r="1281">
          <cell r="A1281">
            <v>200</v>
          </cell>
          <cell r="B1281">
            <v>2017</v>
          </cell>
          <cell r="C1281">
            <v>8300</v>
          </cell>
          <cell r="D1281">
            <v>2</v>
          </cell>
          <cell r="E1281">
            <v>3</v>
          </cell>
          <cell r="F1281">
            <v>3</v>
          </cell>
          <cell r="G1281">
            <v>2000</v>
          </cell>
          <cell r="H1281">
            <v>2800</v>
          </cell>
          <cell r="I1281">
            <v>283</v>
          </cell>
          <cell r="K1281" t="str">
            <v>Chaleco balístico mínimo nivel III-A, con dos placas balísticas para escalar a nivel IV</v>
          </cell>
          <cell r="L1281">
            <v>0</v>
          </cell>
          <cell r="M1281">
            <v>0</v>
          </cell>
          <cell r="N1281">
            <v>0</v>
          </cell>
          <cell r="O1281">
            <v>0</v>
          </cell>
          <cell r="P1281">
            <v>0</v>
          </cell>
          <cell r="Q1281">
            <v>0</v>
          </cell>
          <cell r="R1281">
            <v>0</v>
          </cell>
          <cell r="S1281" t="str">
            <v>Pieza</v>
          </cell>
          <cell r="T1281">
            <v>0</v>
          </cell>
          <cell r="V1281" t="str">
            <v>FC</v>
          </cell>
        </row>
        <row r="1282">
          <cell r="A1282">
            <v>201</v>
          </cell>
          <cell r="B1282">
            <v>2017</v>
          </cell>
          <cell r="C1282">
            <v>8300</v>
          </cell>
          <cell r="D1282">
            <v>2</v>
          </cell>
          <cell r="E1282">
            <v>3</v>
          </cell>
          <cell r="F1282">
            <v>3</v>
          </cell>
          <cell r="G1282">
            <v>2000</v>
          </cell>
          <cell r="H1282">
            <v>2800</v>
          </cell>
          <cell r="I1282">
            <v>283</v>
          </cell>
          <cell r="K1282" t="str">
            <v>Chaleco antipunta</v>
          </cell>
          <cell r="L1282">
            <v>0</v>
          </cell>
          <cell r="M1282">
            <v>0</v>
          </cell>
          <cell r="N1282">
            <v>0</v>
          </cell>
          <cell r="O1282">
            <v>0</v>
          </cell>
          <cell r="P1282">
            <v>0</v>
          </cell>
          <cell r="Q1282">
            <v>0</v>
          </cell>
          <cell r="R1282">
            <v>0</v>
          </cell>
          <cell r="S1282" t="str">
            <v>Pieza</v>
          </cell>
          <cell r="T1282">
            <v>0</v>
          </cell>
          <cell r="V1282" t="str">
            <v>FC</v>
          </cell>
        </row>
        <row r="1283">
          <cell r="A1283">
            <v>202</v>
          </cell>
          <cell r="B1283">
            <v>2017</v>
          </cell>
          <cell r="C1283">
            <v>8300</v>
          </cell>
          <cell r="D1283">
            <v>2</v>
          </cell>
          <cell r="E1283">
            <v>3</v>
          </cell>
          <cell r="F1283">
            <v>3</v>
          </cell>
          <cell r="G1283">
            <v>2000</v>
          </cell>
          <cell r="H1283">
            <v>2800</v>
          </cell>
          <cell r="I1283">
            <v>283</v>
          </cell>
          <cell r="K1283" t="str">
            <v>Coderas tácticas</v>
          </cell>
          <cell r="L1283">
            <v>0</v>
          </cell>
          <cell r="M1283">
            <v>0</v>
          </cell>
          <cell r="N1283">
            <v>0</v>
          </cell>
          <cell r="O1283">
            <v>0</v>
          </cell>
          <cell r="P1283">
            <v>0</v>
          </cell>
          <cell r="Q1283">
            <v>0</v>
          </cell>
          <cell r="R1283">
            <v>0</v>
          </cell>
          <cell r="S1283" t="str">
            <v>Pieza</v>
          </cell>
          <cell r="T1283">
            <v>0</v>
          </cell>
          <cell r="V1283" t="str">
            <v>FC</v>
          </cell>
        </row>
        <row r="1284">
          <cell r="A1284">
            <v>203</v>
          </cell>
          <cell r="B1284">
            <v>2017</v>
          </cell>
          <cell r="C1284">
            <v>8300</v>
          </cell>
          <cell r="D1284">
            <v>2</v>
          </cell>
          <cell r="E1284">
            <v>3</v>
          </cell>
          <cell r="F1284">
            <v>3</v>
          </cell>
          <cell r="G1284">
            <v>2000</v>
          </cell>
          <cell r="H1284">
            <v>2800</v>
          </cell>
          <cell r="I1284">
            <v>283</v>
          </cell>
          <cell r="K1284" t="str">
            <v>Cuerdas de rapel</v>
          </cell>
          <cell r="L1284">
            <v>0</v>
          </cell>
          <cell r="M1284">
            <v>0</v>
          </cell>
          <cell r="N1284">
            <v>0</v>
          </cell>
          <cell r="O1284">
            <v>0</v>
          </cell>
          <cell r="P1284">
            <v>0</v>
          </cell>
          <cell r="Q1284">
            <v>0</v>
          </cell>
          <cell r="R1284">
            <v>0</v>
          </cell>
          <cell r="S1284" t="str">
            <v>Pieza</v>
          </cell>
          <cell r="T1284">
            <v>0</v>
          </cell>
          <cell r="V1284" t="str">
            <v>FC</v>
          </cell>
        </row>
        <row r="1285">
          <cell r="A1285">
            <v>204</v>
          </cell>
          <cell r="B1285">
            <v>2017</v>
          </cell>
          <cell r="C1285">
            <v>8300</v>
          </cell>
          <cell r="D1285">
            <v>2</v>
          </cell>
          <cell r="E1285">
            <v>3</v>
          </cell>
          <cell r="F1285">
            <v>3</v>
          </cell>
          <cell r="G1285">
            <v>2000</v>
          </cell>
          <cell r="H1285">
            <v>2800</v>
          </cell>
          <cell r="I1285">
            <v>283</v>
          </cell>
          <cell r="K1285" t="str">
            <v>Descensor</v>
          </cell>
          <cell r="L1285">
            <v>0</v>
          </cell>
          <cell r="M1285">
            <v>0</v>
          </cell>
          <cell r="N1285">
            <v>0</v>
          </cell>
          <cell r="O1285">
            <v>0</v>
          </cell>
          <cell r="P1285">
            <v>0</v>
          </cell>
          <cell r="Q1285">
            <v>0</v>
          </cell>
          <cell r="R1285">
            <v>0</v>
          </cell>
          <cell r="S1285" t="str">
            <v>Pieza</v>
          </cell>
          <cell r="T1285">
            <v>0</v>
          </cell>
          <cell r="V1285" t="str">
            <v>FC</v>
          </cell>
        </row>
        <row r="1286">
          <cell r="A1286">
            <v>205</v>
          </cell>
          <cell r="B1286">
            <v>2017</v>
          </cell>
          <cell r="C1286">
            <v>8300</v>
          </cell>
          <cell r="D1286">
            <v>2</v>
          </cell>
          <cell r="E1286">
            <v>3</v>
          </cell>
          <cell r="F1286">
            <v>3</v>
          </cell>
          <cell r="G1286">
            <v>2000</v>
          </cell>
          <cell r="H1286">
            <v>2800</v>
          </cell>
          <cell r="I1286">
            <v>283</v>
          </cell>
          <cell r="K1286" t="str">
            <v>Escudo antimotín</v>
          </cell>
          <cell r="L1286">
            <v>0</v>
          </cell>
          <cell r="M1286">
            <v>0</v>
          </cell>
          <cell r="N1286">
            <v>0</v>
          </cell>
          <cell r="O1286">
            <v>0</v>
          </cell>
          <cell r="P1286">
            <v>0</v>
          </cell>
          <cell r="Q1286">
            <v>0</v>
          </cell>
          <cell r="R1286">
            <v>0</v>
          </cell>
          <cell r="S1286" t="str">
            <v>Pieza</v>
          </cell>
          <cell r="T1286">
            <v>0</v>
          </cell>
          <cell r="V1286" t="str">
            <v>FC</v>
          </cell>
        </row>
        <row r="1287">
          <cell r="A1287">
            <v>206</v>
          </cell>
          <cell r="B1287">
            <v>2017</v>
          </cell>
          <cell r="C1287">
            <v>8300</v>
          </cell>
          <cell r="D1287">
            <v>2</v>
          </cell>
          <cell r="E1287">
            <v>3</v>
          </cell>
          <cell r="F1287">
            <v>3</v>
          </cell>
          <cell r="G1287">
            <v>2000</v>
          </cell>
          <cell r="H1287">
            <v>2800</v>
          </cell>
          <cell r="I1287">
            <v>283</v>
          </cell>
          <cell r="K1287" t="str">
            <v>Escudo balístico</v>
          </cell>
          <cell r="L1287">
            <v>0</v>
          </cell>
          <cell r="M1287">
            <v>0</v>
          </cell>
          <cell r="N1287">
            <v>0</v>
          </cell>
          <cell r="O1287">
            <v>0</v>
          </cell>
          <cell r="P1287">
            <v>0</v>
          </cell>
          <cell r="Q1287">
            <v>0</v>
          </cell>
          <cell r="R1287">
            <v>0</v>
          </cell>
          <cell r="S1287" t="str">
            <v>Pieza</v>
          </cell>
          <cell r="T1287">
            <v>0</v>
          </cell>
          <cell r="V1287" t="str">
            <v>FC</v>
          </cell>
        </row>
        <row r="1288">
          <cell r="A1288">
            <v>207</v>
          </cell>
          <cell r="B1288">
            <v>2017</v>
          </cell>
          <cell r="C1288">
            <v>8300</v>
          </cell>
          <cell r="D1288">
            <v>2</v>
          </cell>
          <cell r="E1288">
            <v>3</v>
          </cell>
          <cell r="F1288">
            <v>3</v>
          </cell>
          <cell r="G1288">
            <v>2000</v>
          </cell>
          <cell r="H1288">
            <v>2800</v>
          </cell>
          <cell r="I1288">
            <v>283</v>
          </cell>
          <cell r="K1288" t="str">
            <v>Escudo policarbonato</v>
          </cell>
          <cell r="L1288">
            <v>0</v>
          </cell>
          <cell r="M1288">
            <v>0</v>
          </cell>
          <cell r="N1288">
            <v>0</v>
          </cell>
          <cell r="O1288">
            <v>0</v>
          </cell>
          <cell r="P1288">
            <v>0</v>
          </cell>
          <cell r="Q1288">
            <v>0</v>
          </cell>
          <cell r="R1288">
            <v>0</v>
          </cell>
          <cell r="S1288" t="str">
            <v>Pieza</v>
          </cell>
          <cell r="T1288">
            <v>0</v>
          </cell>
          <cell r="V1288" t="str">
            <v>FC</v>
          </cell>
        </row>
        <row r="1289">
          <cell r="A1289">
            <v>208</v>
          </cell>
          <cell r="B1289">
            <v>2017</v>
          </cell>
          <cell r="C1289">
            <v>8300</v>
          </cell>
          <cell r="D1289">
            <v>2</v>
          </cell>
          <cell r="E1289">
            <v>3</v>
          </cell>
          <cell r="F1289">
            <v>3</v>
          </cell>
          <cell r="G1289">
            <v>2000</v>
          </cell>
          <cell r="H1289">
            <v>2800</v>
          </cell>
          <cell r="I1289">
            <v>283</v>
          </cell>
          <cell r="K1289" t="str">
            <v>Espejo táctico</v>
          </cell>
          <cell r="L1289">
            <v>0</v>
          </cell>
          <cell r="M1289">
            <v>0</v>
          </cell>
          <cell r="N1289">
            <v>0</v>
          </cell>
          <cell r="O1289">
            <v>0</v>
          </cell>
          <cell r="P1289">
            <v>0</v>
          </cell>
          <cell r="Q1289">
            <v>0</v>
          </cell>
          <cell r="R1289">
            <v>0</v>
          </cell>
          <cell r="S1289" t="str">
            <v>Pieza</v>
          </cell>
          <cell r="T1289">
            <v>0</v>
          </cell>
          <cell r="V1289" t="str">
            <v>FC</v>
          </cell>
        </row>
        <row r="1290">
          <cell r="A1290">
            <v>209</v>
          </cell>
          <cell r="B1290">
            <v>2017</v>
          </cell>
          <cell r="C1290">
            <v>8300</v>
          </cell>
          <cell r="D1290">
            <v>2</v>
          </cell>
          <cell r="E1290">
            <v>3</v>
          </cell>
          <cell r="F1290">
            <v>3</v>
          </cell>
          <cell r="G1290">
            <v>2000</v>
          </cell>
          <cell r="H1290">
            <v>2800</v>
          </cell>
          <cell r="I1290">
            <v>283</v>
          </cell>
          <cell r="K1290" t="str">
            <v>Esposas</v>
          </cell>
          <cell r="L1290">
            <v>0</v>
          </cell>
          <cell r="M1290">
            <v>0</v>
          </cell>
          <cell r="N1290">
            <v>0</v>
          </cell>
          <cell r="O1290">
            <v>0</v>
          </cell>
          <cell r="P1290">
            <v>0</v>
          </cell>
          <cell r="Q1290">
            <v>0</v>
          </cell>
          <cell r="R1290">
            <v>0</v>
          </cell>
          <cell r="S1290" t="str">
            <v>Pieza</v>
          </cell>
          <cell r="T1290">
            <v>0</v>
          </cell>
          <cell r="V1290" t="str">
            <v>FC</v>
          </cell>
        </row>
        <row r="1291">
          <cell r="A1291">
            <v>210</v>
          </cell>
          <cell r="B1291">
            <v>2017</v>
          </cell>
          <cell r="C1291">
            <v>8300</v>
          </cell>
          <cell r="D1291">
            <v>2</v>
          </cell>
          <cell r="E1291">
            <v>3</v>
          </cell>
          <cell r="F1291">
            <v>3</v>
          </cell>
          <cell r="G1291">
            <v>2000</v>
          </cell>
          <cell r="H1291">
            <v>2800</v>
          </cell>
          <cell r="I1291">
            <v>283</v>
          </cell>
          <cell r="K1291" t="str">
            <v>Goggle táctico</v>
          </cell>
          <cell r="S1291" t="str">
            <v>Pieza</v>
          </cell>
          <cell r="V1291" t="str">
            <v>FC</v>
          </cell>
        </row>
        <row r="1292">
          <cell r="A1292">
            <v>211</v>
          </cell>
          <cell r="B1292">
            <v>2017</v>
          </cell>
          <cell r="C1292">
            <v>8300</v>
          </cell>
          <cell r="D1292">
            <v>2</v>
          </cell>
          <cell r="E1292">
            <v>3</v>
          </cell>
          <cell r="F1292">
            <v>3</v>
          </cell>
          <cell r="G1292">
            <v>2000</v>
          </cell>
          <cell r="H1292">
            <v>2800</v>
          </cell>
          <cell r="I1292">
            <v>283</v>
          </cell>
          <cell r="K1292" t="str">
            <v>Guantes normal</v>
          </cell>
          <cell r="L1292">
            <v>0</v>
          </cell>
          <cell r="M1292">
            <v>0</v>
          </cell>
          <cell r="N1292">
            <v>0</v>
          </cell>
          <cell r="O1292">
            <v>0</v>
          </cell>
          <cell r="P1292">
            <v>0</v>
          </cell>
          <cell r="Q1292">
            <v>0</v>
          </cell>
          <cell r="R1292">
            <v>0</v>
          </cell>
          <cell r="S1292" t="str">
            <v>Pieza</v>
          </cell>
          <cell r="T1292">
            <v>0</v>
          </cell>
          <cell r="V1292" t="str">
            <v>FC</v>
          </cell>
        </row>
        <row r="1293">
          <cell r="A1293">
            <v>212</v>
          </cell>
          <cell r="B1293">
            <v>2017</v>
          </cell>
          <cell r="C1293">
            <v>8300</v>
          </cell>
          <cell r="D1293">
            <v>2</v>
          </cell>
          <cell r="E1293">
            <v>3</v>
          </cell>
          <cell r="F1293">
            <v>3</v>
          </cell>
          <cell r="G1293">
            <v>2000</v>
          </cell>
          <cell r="H1293">
            <v>2800</v>
          </cell>
          <cell r="I1293">
            <v>283</v>
          </cell>
          <cell r="K1293" t="str">
            <v>Guantes tácticos</v>
          </cell>
          <cell r="L1293">
            <v>0</v>
          </cell>
          <cell r="M1293">
            <v>0</v>
          </cell>
          <cell r="N1293">
            <v>0</v>
          </cell>
          <cell r="O1293">
            <v>0</v>
          </cell>
          <cell r="P1293">
            <v>0</v>
          </cell>
          <cell r="Q1293">
            <v>0</v>
          </cell>
          <cell r="R1293">
            <v>0</v>
          </cell>
          <cell r="S1293" t="str">
            <v>Pieza</v>
          </cell>
          <cell r="T1293">
            <v>0</v>
          </cell>
          <cell r="V1293" t="str">
            <v>FC</v>
          </cell>
        </row>
        <row r="1294">
          <cell r="A1294">
            <v>213</v>
          </cell>
          <cell r="B1294">
            <v>2017</v>
          </cell>
          <cell r="C1294">
            <v>8300</v>
          </cell>
          <cell r="D1294">
            <v>2</v>
          </cell>
          <cell r="E1294">
            <v>3</v>
          </cell>
          <cell r="F1294">
            <v>3</v>
          </cell>
          <cell r="G1294">
            <v>2000</v>
          </cell>
          <cell r="H1294">
            <v>2800</v>
          </cell>
          <cell r="I1294">
            <v>283</v>
          </cell>
          <cell r="K1294" t="str">
            <v>Máscara antigás</v>
          </cell>
          <cell r="S1294" t="str">
            <v>Pieza</v>
          </cell>
          <cell r="V1294" t="str">
            <v>FC</v>
          </cell>
        </row>
        <row r="1295">
          <cell r="A1295">
            <v>214</v>
          </cell>
          <cell r="B1295">
            <v>2017</v>
          </cell>
          <cell r="C1295">
            <v>8300</v>
          </cell>
          <cell r="D1295">
            <v>2</v>
          </cell>
          <cell r="E1295">
            <v>3</v>
          </cell>
          <cell r="F1295">
            <v>3</v>
          </cell>
          <cell r="G1295">
            <v>2000</v>
          </cell>
          <cell r="H1295">
            <v>2800</v>
          </cell>
          <cell r="I1295">
            <v>283</v>
          </cell>
          <cell r="K1295" t="str">
            <v>Mosquetón</v>
          </cell>
          <cell r="L1295">
            <v>0</v>
          </cell>
          <cell r="M1295">
            <v>0</v>
          </cell>
          <cell r="N1295">
            <v>0</v>
          </cell>
          <cell r="O1295">
            <v>0</v>
          </cell>
          <cell r="P1295">
            <v>0</v>
          </cell>
          <cell r="Q1295">
            <v>0</v>
          </cell>
          <cell r="R1295">
            <v>0</v>
          </cell>
          <cell r="S1295" t="str">
            <v>Pieza</v>
          </cell>
          <cell r="T1295">
            <v>0</v>
          </cell>
          <cell r="V1295" t="str">
            <v>FC</v>
          </cell>
        </row>
        <row r="1296">
          <cell r="A1296">
            <v>215</v>
          </cell>
          <cell r="B1296">
            <v>2017</v>
          </cell>
          <cell r="C1296">
            <v>8300</v>
          </cell>
          <cell r="D1296">
            <v>2</v>
          </cell>
          <cell r="E1296">
            <v>3</v>
          </cell>
          <cell r="F1296">
            <v>3</v>
          </cell>
          <cell r="G1296">
            <v>2000</v>
          </cell>
          <cell r="H1296">
            <v>2800</v>
          </cell>
          <cell r="I1296">
            <v>283</v>
          </cell>
          <cell r="K1296" t="str">
            <v>Ocho de rescate</v>
          </cell>
          <cell r="L1296">
            <v>0</v>
          </cell>
          <cell r="M1296">
            <v>0</v>
          </cell>
          <cell r="N1296">
            <v>0</v>
          </cell>
          <cell r="O1296">
            <v>0</v>
          </cell>
          <cell r="P1296">
            <v>0</v>
          </cell>
          <cell r="Q1296">
            <v>0</v>
          </cell>
          <cell r="R1296">
            <v>0</v>
          </cell>
          <cell r="S1296" t="str">
            <v>Pieza</v>
          </cell>
          <cell r="T1296">
            <v>0</v>
          </cell>
          <cell r="V1296" t="str">
            <v>FC</v>
          </cell>
        </row>
        <row r="1297">
          <cell r="A1297">
            <v>216</v>
          </cell>
          <cell r="B1297">
            <v>2017</v>
          </cell>
          <cell r="C1297">
            <v>8300</v>
          </cell>
          <cell r="D1297">
            <v>2</v>
          </cell>
          <cell r="E1297">
            <v>3</v>
          </cell>
          <cell r="F1297">
            <v>3</v>
          </cell>
          <cell r="G1297">
            <v>2000</v>
          </cell>
          <cell r="H1297">
            <v>2800</v>
          </cell>
          <cell r="I1297">
            <v>283</v>
          </cell>
          <cell r="K1297" t="str">
            <v>Placas balísticas mínimo nivel IV</v>
          </cell>
          <cell r="L1297">
            <v>0</v>
          </cell>
          <cell r="M1297">
            <v>0</v>
          </cell>
          <cell r="N1297">
            <v>0</v>
          </cell>
          <cell r="O1297">
            <v>0</v>
          </cell>
          <cell r="P1297">
            <v>0</v>
          </cell>
          <cell r="Q1297">
            <v>0</v>
          </cell>
          <cell r="R1297">
            <v>0</v>
          </cell>
          <cell r="S1297" t="str">
            <v>Pieza</v>
          </cell>
          <cell r="T1297">
            <v>0</v>
          </cell>
          <cell r="V1297" t="str">
            <v>FC</v>
          </cell>
        </row>
        <row r="1298">
          <cell r="A1298">
            <v>217</v>
          </cell>
          <cell r="B1298">
            <v>2017</v>
          </cell>
          <cell r="C1298">
            <v>8300</v>
          </cell>
          <cell r="D1298">
            <v>2</v>
          </cell>
          <cell r="E1298">
            <v>3</v>
          </cell>
          <cell r="F1298">
            <v>3</v>
          </cell>
          <cell r="G1298">
            <v>2000</v>
          </cell>
          <cell r="H1298">
            <v>2800</v>
          </cell>
          <cell r="I1298">
            <v>283</v>
          </cell>
          <cell r="K1298" t="str">
            <v>Equipo antimotín (contempla casco con careta, protectores de pecho, espalda, codos, antebrazos, cadera, ingles, coxis, muslos, rodilleras, espinillas, empeines, guantes, escudo de policarbonato, máscara antigás y tolete)</v>
          </cell>
          <cell r="L1298">
            <v>0</v>
          </cell>
          <cell r="M1298">
            <v>0</v>
          </cell>
          <cell r="N1298">
            <v>0</v>
          </cell>
          <cell r="O1298">
            <v>0</v>
          </cell>
          <cell r="P1298">
            <v>0</v>
          </cell>
          <cell r="Q1298">
            <v>0</v>
          </cell>
          <cell r="R1298">
            <v>0</v>
          </cell>
          <cell r="S1298" t="str">
            <v>Pieza</v>
          </cell>
          <cell r="T1298">
            <v>0</v>
          </cell>
          <cell r="V1298" t="str">
            <v>FC</v>
          </cell>
        </row>
        <row r="1299">
          <cell r="A1299">
            <v>218</v>
          </cell>
          <cell r="B1299">
            <v>2017</v>
          </cell>
          <cell r="C1299">
            <v>8300</v>
          </cell>
          <cell r="D1299">
            <v>2</v>
          </cell>
          <cell r="E1299">
            <v>3</v>
          </cell>
          <cell r="F1299">
            <v>3</v>
          </cell>
          <cell r="G1299">
            <v>2000</v>
          </cell>
          <cell r="H1299">
            <v>2800</v>
          </cell>
          <cell r="I1299">
            <v>283</v>
          </cell>
          <cell r="K1299" t="str">
            <v>Rodilleras tácticas</v>
          </cell>
          <cell r="L1299">
            <v>0</v>
          </cell>
          <cell r="M1299">
            <v>0</v>
          </cell>
          <cell r="N1299">
            <v>0</v>
          </cell>
          <cell r="O1299">
            <v>0</v>
          </cell>
          <cell r="P1299">
            <v>0</v>
          </cell>
          <cell r="Q1299">
            <v>0</v>
          </cell>
          <cell r="R1299">
            <v>0</v>
          </cell>
          <cell r="S1299" t="str">
            <v>Pieza</v>
          </cell>
          <cell r="T1299">
            <v>0</v>
          </cell>
          <cell r="V1299" t="str">
            <v>FC</v>
          </cell>
        </row>
        <row r="1300">
          <cell r="A1300">
            <v>219</v>
          </cell>
          <cell r="B1300">
            <v>2017</v>
          </cell>
          <cell r="C1300">
            <v>8300</v>
          </cell>
          <cell r="D1300">
            <v>2</v>
          </cell>
          <cell r="E1300">
            <v>3</v>
          </cell>
          <cell r="F1300">
            <v>3</v>
          </cell>
          <cell r="G1300">
            <v>2000</v>
          </cell>
          <cell r="H1300">
            <v>2800</v>
          </cell>
          <cell r="I1300">
            <v>283</v>
          </cell>
          <cell r="K1300" t="str">
            <v>Tolete</v>
          </cell>
          <cell r="L1300">
            <v>0</v>
          </cell>
          <cell r="M1300">
            <v>0</v>
          </cell>
          <cell r="N1300">
            <v>0</v>
          </cell>
          <cell r="O1300">
            <v>0</v>
          </cell>
          <cell r="P1300">
            <v>0</v>
          </cell>
          <cell r="Q1300">
            <v>0</v>
          </cell>
          <cell r="R1300">
            <v>0</v>
          </cell>
          <cell r="S1300" t="str">
            <v>Pieza</v>
          </cell>
          <cell r="T1300">
            <v>0</v>
          </cell>
          <cell r="V1300" t="str">
            <v>FC</v>
          </cell>
        </row>
        <row r="1301">
          <cell r="A1301">
            <v>220</v>
          </cell>
          <cell r="B1301">
            <v>2017</v>
          </cell>
          <cell r="C1301">
            <v>8300</v>
          </cell>
          <cell r="D1301">
            <v>2</v>
          </cell>
          <cell r="E1301">
            <v>3</v>
          </cell>
          <cell r="F1301">
            <v>3</v>
          </cell>
          <cell r="G1301">
            <v>2000</v>
          </cell>
          <cell r="H1301">
            <v>2800</v>
          </cell>
          <cell r="I1301">
            <v>283</v>
          </cell>
          <cell r="J1301">
            <v>2</v>
          </cell>
          <cell r="K1301" t="str">
            <v>Prendas de protección para Secretaría de Seguridad Pública Municipal</v>
          </cell>
          <cell r="L1301">
            <v>0</v>
          </cell>
          <cell r="M1301">
            <v>0</v>
          </cell>
          <cell r="N1301">
            <v>0</v>
          </cell>
          <cell r="O1301">
            <v>0</v>
          </cell>
          <cell r="P1301">
            <v>0</v>
          </cell>
          <cell r="Q1301">
            <v>0</v>
          </cell>
          <cell r="R1301">
            <v>0</v>
          </cell>
          <cell r="S1301" t="str">
            <v>Pieza</v>
          </cell>
          <cell r="T1301">
            <v>0</v>
          </cell>
          <cell r="V1301" t="str">
            <v>FC/FM</v>
          </cell>
        </row>
        <row r="1302">
          <cell r="A1302">
            <v>221</v>
          </cell>
          <cell r="B1302">
            <v>2017</v>
          </cell>
          <cell r="C1302">
            <v>8300</v>
          </cell>
          <cell r="D1302">
            <v>2</v>
          </cell>
          <cell r="E1302">
            <v>3</v>
          </cell>
          <cell r="F1302">
            <v>3</v>
          </cell>
          <cell r="G1302">
            <v>2000</v>
          </cell>
          <cell r="H1302">
            <v>2800</v>
          </cell>
          <cell r="I1302">
            <v>283</v>
          </cell>
          <cell r="K1302" t="str">
            <v>Arnés</v>
          </cell>
          <cell r="L1302">
            <v>0</v>
          </cell>
          <cell r="M1302">
            <v>0</v>
          </cell>
          <cell r="N1302">
            <v>0</v>
          </cell>
          <cell r="O1302">
            <v>0</v>
          </cell>
          <cell r="P1302">
            <v>0</v>
          </cell>
          <cell r="Q1302">
            <v>0</v>
          </cell>
          <cell r="R1302">
            <v>0</v>
          </cell>
          <cell r="S1302" t="str">
            <v>Pieza</v>
          </cell>
          <cell r="T1302">
            <v>0</v>
          </cell>
          <cell r="V1302" t="str">
            <v>FC/FM</v>
          </cell>
        </row>
        <row r="1303">
          <cell r="A1303">
            <v>222</v>
          </cell>
          <cell r="B1303">
            <v>2017</v>
          </cell>
          <cell r="C1303">
            <v>8300</v>
          </cell>
          <cell r="D1303">
            <v>2</v>
          </cell>
          <cell r="E1303">
            <v>3</v>
          </cell>
          <cell r="F1303">
            <v>3</v>
          </cell>
          <cell r="G1303">
            <v>2000</v>
          </cell>
          <cell r="H1303">
            <v>2800</v>
          </cell>
          <cell r="I1303">
            <v>283</v>
          </cell>
          <cell r="K1303" t="str">
            <v>Bata</v>
          </cell>
          <cell r="L1303">
            <v>0</v>
          </cell>
          <cell r="M1303">
            <v>0</v>
          </cell>
          <cell r="N1303">
            <v>0</v>
          </cell>
          <cell r="O1303">
            <v>0</v>
          </cell>
          <cell r="P1303">
            <v>0</v>
          </cell>
          <cell r="Q1303">
            <v>0</v>
          </cell>
          <cell r="R1303">
            <v>0</v>
          </cell>
          <cell r="S1303" t="str">
            <v>Pieza</v>
          </cell>
          <cell r="T1303">
            <v>0</v>
          </cell>
          <cell r="V1303" t="str">
            <v>FC/FM</v>
          </cell>
        </row>
        <row r="1304">
          <cell r="A1304">
            <v>223</v>
          </cell>
          <cell r="B1304">
            <v>2017</v>
          </cell>
          <cell r="C1304">
            <v>8300</v>
          </cell>
          <cell r="D1304">
            <v>2</v>
          </cell>
          <cell r="E1304">
            <v>3</v>
          </cell>
          <cell r="F1304">
            <v>3</v>
          </cell>
          <cell r="G1304">
            <v>2000</v>
          </cell>
          <cell r="H1304">
            <v>2800</v>
          </cell>
          <cell r="I1304">
            <v>283</v>
          </cell>
          <cell r="K1304" t="str">
            <v>Bastón retráctil con porta bastón</v>
          </cell>
          <cell r="L1304">
            <v>0</v>
          </cell>
          <cell r="M1304">
            <v>0</v>
          </cell>
          <cell r="N1304">
            <v>0</v>
          </cell>
          <cell r="O1304">
            <v>0</v>
          </cell>
          <cell r="P1304">
            <v>0</v>
          </cell>
          <cell r="Q1304">
            <v>0</v>
          </cell>
          <cell r="R1304">
            <v>0</v>
          </cell>
          <cell r="S1304" t="str">
            <v>Pieza</v>
          </cell>
          <cell r="T1304">
            <v>0</v>
          </cell>
          <cell r="V1304" t="str">
            <v>FC/FM</v>
          </cell>
        </row>
        <row r="1305">
          <cell r="A1305">
            <v>224</v>
          </cell>
          <cell r="B1305">
            <v>2017</v>
          </cell>
          <cell r="C1305">
            <v>8300</v>
          </cell>
          <cell r="D1305">
            <v>2</v>
          </cell>
          <cell r="E1305">
            <v>3</v>
          </cell>
          <cell r="F1305">
            <v>3</v>
          </cell>
          <cell r="G1305">
            <v>2000</v>
          </cell>
          <cell r="H1305">
            <v>2800</v>
          </cell>
          <cell r="I1305">
            <v>283</v>
          </cell>
          <cell r="K1305" t="str">
            <v>Candado de mano</v>
          </cell>
          <cell r="L1305">
            <v>0</v>
          </cell>
          <cell r="M1305">
            <v>0</v>
          </cell>
          <cell r="N1305">
            <v>0</v>
          </cell>
          <cell r="O1305">
            <v>0</v>
          </cell>
          <cell r="P1305">
            <v>0</v>
          </cell>
          <cell r="Q1305">
            <v>0</v>
          </cell>
          <cell r="R1305">
            <v>0</v>
          </cell>
          <cell r="S1305" t="str">
            <v>Pieza</v>
          </cell>
          <cell r="T1305">
            <v>0</v>
          </cell>
          <cell r="V1305" t="str">
            <v>FC/FM</v>
          </cell>
        </row>
        <row r="1306">
          <cell r="A1306">
            <v>225</v>
          </cell>
          <cell r="B1306">
            <v>2017</v>
          </cell>
          <cell r="C1306">
            <v>8300</v>
          </cell>
          <cell r="D1306">
            <v>2</v>
          </cell>
          <cell r="E1306">
            <v>3</v>
          </cell>
          <cell r="F1306">
            <v>3</v>
          </cell>
          <cell r="G1306">
            <v>2000</v>
          </cell>
          <cell r="H1306">
            <v>2800</v>
          </cell>
          <cell r="I1306">
            <v>283</v>
          </cell>
          <cell r="K1306" t="str">
            <v>Casco antimotín</v>
          </cell>
          <cell r="L1306">
            <v>0</v>
          </cell>
          <cell r="M1306">
            <v>0</v>
          </cell>
          <cell r="N1306">
            <v>0</v>
          </cell>
          <cell r="O1306">
            <v>0</v>
          </cell>
          <cell r="P1306">
            <v>0</v>
          </cell>
          <cell r="Q1306">
            <v>0</v>
          </cell>
          <cell r="R1306">
            <v>0</v>
          </cell>
          <cell r="S1306" t="str">
            <v>Pieza</v>
          </cell>
          <cell r="T1306">
            <v>0</v>
          </cell>
          <cell r="V1306" t="str">
            <v>FC/FM</v>
          </cell>
        </row>
        <row r="1307">
          <cell r="A1307">
            <v>226</v>
          </cell>
          <cell r="B1307">
            <v>2017</v>
          </cell>
          <cell r="C1307">
            <v>8300</v>
          </cell>
          <cell r="D1307">
            <v>2</v>
          </cell>
          <cell r="E1307">
            <v>3</v>
          </cell>
          <cell r="F1307">
            <v>3</v>
          </cell>
          <cell r="G1307">
            <v>2000</v>
          </cell>
          <cell r="H1307">
            <v>2800</v>
          </cell>
          <cell r="I1307">
            <v>283</v>
          </cell>
          <cell r="K1307" t="str">
            <v>Casco balístico mínimo nivel III-A, con careta</v>
          </cell>
          <cell r="L1307">
            <v>0</v>
          </cell>
          <cell r="M1307">
            <v>0</v>
          </cell>
          <cell r="N1307">
            <v>0</v>
          </cell>
          <cell r="O1307">
            <v>0</v>
          </cell>
          <cell r="P1307">
            <v>0</v>
          </cell>
          <cell r="Q1307">
            <v>0</v>
          </cell>
          <cell r="R1307">
            <v>0</v>
          </cell>
          <cell r="S1307" t="str">
            <v>Pieza</v>
          </cell>
          <cell r="T1307">
            <v>0</v>
          </cell>
          <cell r="V1307" t="str">
            <v>FC/FM</v>
          </cell>
        </row>
        <row r="1308">
          <cell r="A1308">
            <v>227</v>
          </cell>
          <cell r="B1308">
            <v>2017</v>
          </cell>
          <cell r="C1308">
            <v>8300</v>
          </cell>
          <cell r="D1308">
            <v>2</v>
          </cell>
          <cell r="E1308">
            <v>3</v>
          </cell>
          <cell r="F1308">
            <v>3</v>
          </cell>
          <cell r="G1308">
            <v>2000</v>
          </cell>
          <cell r="H1308">
            <v>2800</v>
          </cell>
          <cell r="I1308">
            <v>283</v>
          </cell>
          <cell r="K1308" t="str">
            <v>Casco para ciclista</v>
          </cell>
          <cell r="L1308">
            <v>0</v>
          </cell>
          <cell r="M1308">
            <v>0</v>
          </cell>
          <cell r="N1308">
            <v>0</v>
          </cell>
          <cell r="O1308">
            <v>0</v>
          </cell>
          <cell r="P1308">
            <v>0</v>
          </cell>
          <cell r="Q1308">
            <v>0</v>
          </cell>
          <cell r="R1308">
            <v>0</v>
          </cell>
          <cell r="S1308" t="str">
            <v>Pieza</v>
          </cell>
          <cell r="T1308">
            <v>0</v>
          </cell>
          <cell r="V1308" t="str">
            <v>FC/FM</v>
          </cell>
        </row>
        <row r="1309">
          <cell r="A1309">
            <v>228</v>
          </cell>
          <cell r="B1309">
            <v>2017</v>
          </cell>
          <cell r="C1309">
            <v>8300</v>
          </cell>
          <cell r="D1309">
            <v>2</v>
          </cell>
          <cell r="E1309">
            <v>3</v>
          </cell>
          <cell r="F1309">
            <v>3</v>
          </cell>
          <cell r="G1309">
            <v>2000</v>
          </cell>
          <cell r="H1309">
            <v>2800</v>
          </cell>
          <cell r="I1309">
            <v>283</v>
          </cell>
          <cell r="K1309" t="str">
            <v>Casco para motociclista</v>
          </cell>
          <cell r="L1309">
            <v>0</v>
          </cell>
          <cell r="M1309">
            <v>0</v>
          </cell>
          <cell r="N1309">
            <v>0</v>
          </cell>
          <cell r="O1309">
            <v>0</v>
          </cell>
          <cell r="P1309">
            <v>0</v>
          </cell>
          <cell r="Q1309">
            <v>0</v>
          </cell>
          <cell r="R1309">
            <v>0</v>
          </cell>
          <cell r="S1309" t="str">
            <v>Pieza</v>
          </cell>
          <cell r="T1309">
            <v>0</v>
          </cell>
          <cell r="V1309" t="str">
            <v>FC/FM</v>
          </cell>
        </row>
        <row r="1310">
          <cell r="A1310">
            <v>229</v>
          </cell>
          <cell r="B1310">
            <v>2017</v>
          </cell>
          <cell r="C1310">
            <v>8300</v>
          </cell>
          <cell r="D1310">
            <v>2</v>
          </cell>
          <cell r="E1310">
            <v>3</v>
          </cell>
          <cell r="F1310">
            <v>3</v>
          </cell>
          <cell r="G1310">
            <v>2000</v>
          </cell>
          <cell r="H1310">
            <v>2800</v>
          </cell>
          <cell r="I1310">
            <v>283</v>
          </cell>
          <cell r="K1310" t="str">
            <v>Chaleco balístico mínimo nivel III-A, con dos placas balísticas para escalar a nivel IV</v>
          </cell>
          <cell r="L1310">
            <v>0</v>
          </cell>
          <cell r="M1310">
            <v>0</v>
          </cell>
          <cell r="N1310">
            <v>0</v>
          </cell>
          <cell r="O1310">
            <v>0</v>
          </cell>
          <cell r="P1310">
            <v>0</v>
          </cell>
          <cell r="Q1310">
            <v>0</v>
          </cell>
          <cell r="R1310">
            <v>0</v>
          </cell>
          <cell r="S1310" t="str">
            <v>Pieza</v>
          </cell>
          <cell r="T1310">
            <v>0</v>
          </cell>
          <cell r="V1310" t="str">
            <v>FC/FM</v>
          </cell>
        </row>
        <row r="1311">
          <cell r="A1311">
            <v>230</v>
          </cell>
          <cell r="B1311">
            <v>2017</v>
          </cell>
          <cell r="C1311">
            <v>8300</v>
          </cell>
          <cell r="D1311">
            <v>2</v>
          </cell>
          <cell r="E1311">
            <v>3</v>
          </cell>
          <cell r="F1311">
            <v>3</v>
          </cell>
          <cell r="G1311">
            <v>2000</v>
          </cell>
          <cell r="H1311">
            <v>2800</v>
          </cell>
          <cell r="I1311">
            <v>283</v>
          </cell>
          <cell r="K1311" t="str">
            <v>Chaleco antipunta</v>
          </cell>
          <cell r="L1311">
            <v>0</v>
          </cell>
          <cell r="M1311">
            <v>0</v>
          </cell>
          <cell r="N1311">
            <v>0</v>
          </cell>
          <cell r="O1311">
            <v>0</v>
          </cell>
          <cell r="P1311">
            <v>0</v>
          </cell>
          <cell r="Q1311">
            <v>0</v>
          </cell>
          <cell r="R1311">
            <v>0</v>
          </cell>
          <cell r="S1311" t="str">
            <v>Pieza</v>
          </cell>
          <cell r="T1311">
            <v>0</v>
          </cell>
          <cell r="V1311" t="str">
            <v>FC/FM</v>
          </cell>
        </row>
        <row r="1312">
          <cell r="A1312">
            <v>231</v>
          </cell>
          <cell r="B1312">
            <v>2017</v>
          </cell>
          <cell r="C1312">
            <v>8300</v>
          </cell>
          <cell r="D1312">
            <v>2</v>
          </cell>
          <cell r="E1312">
            <v>3</v>
          </cell>
          <cell r="F1312">
            <v>3</v>
          </cell>
          <cell r="G1312">
            <v>2000</v>
          </cell>
          <cell r="H1312">
            <v>2800</v>
          </cell>
          <cell r="I1312">
            <v>283</v>
          </cell>
          <cell r="K1312" t="str">
            <v>Coderas tácticas</v>
          </cell>
          <cell r="L1312">
            <v>0</v>
          </cell>
          <cell r="M1312">
            <v>0</v>
          </cell>
          <cell r="N1312">
            <v>0</v>
          </cell>
          <cell r="O1312">
            <v>0</v>
          </cell>
          <cell r="P1312">
            <v>0</v>
          </cell>
          <cell r="Q1312">
            <v>0</v>
          </cell>
          <cell r="R1312">
            <v>0</v>
          </cell>
          <cell r="S1312" t="str">
            <v>Pieza</v>
          </cell>
          <cell r="T1312">
            <v>0</v>
          </cell>
          <cell r="V1312" t="str">
            <v>FC/FM</v>
          </cell>
        </row>
        <row r="1313">
          <cell r="A1313">
            <v>232</v>
          </cell>
          <cell r="B1313">
            <v>2017</v>
          </cell>
          <cell r="C1313">
            <v>8300</v>
          </cell>
          <cell r="D1313">
            <v>2</v>
          </cell>
          <cell r="E1313">
            <v>3</v>
          </cell>
          <cell r="F1313">
            <v>3</v>
          </cell>
          <cell r="G1313">
            <v>2000</v>
          </cell>
          <cell r="H1313">
            <v>2800</v>
          </cell>
          <cell r="I1313">
            <v>283</v>
          </cell>
          <cell r="K1313" t="str">
            <v>Cuerdas de rapel</v>
          </cell>
          <cell r="L1313">
            <v>0</v>
          </cell>
          <cell r="M1313">
            <v>0</v>
          </cell>
          <cell r="N1313">
            <v>0</v>
          </cell>
          <cell r="O1313">
            <v>0</v>
          </cell>
          <cell r="P1313">
            <v>0</v>
          </cell>
          <cell r="Q1313">
            <v>0</v>
          </cell>
          <cell r="R1313">
            <v>0</v>
          </cell>
          <cell r="S1313" t="str">
            <v>Pieza</v>
          </cell>
          <cell r="T1313">
            <v>0</v>
          </cell>
          <cell r="V1313" t="str">
            <v>FC/FM</v>
          </cell>
        </row>
        <row r="1314">
          <cell r="A1314">
            <v>233</v>
          </cell>
          <cell r="B1314">
            <v>2017</v>
          </cell>
          <cell r="C1314">
            <v>8300</v>
          </cell>
          <cell r="D1314">
            <v>2</v>
          </cell>
          <cell r="E1314">
            <v>3</v>
          </cell>
          <cell r="F1314">
            <v>3</v>
          </cell>
          <cell r="G1314">
            <v>2000</v>
          </cell>
          <cell r="H1314">
            <v>2800</v>
          </cell>
          <cell r="I1314">
            <v>283</v>
          </cell>
          <cell r="K1314" t="str">
            <v>Descensor</v>
          </cell>
          <cell r="L1314">
            <v>0</v>
          </cell>
          <cell r="M1314">
            <v>0</v>
          </cell>
          <cell r="N1314">
            <v>0</v>
          </cell>
          <cell r="O1314">
            <v>0</v>
          </cell>
          <cell r="P1314">
            <v>0</v>
          </cell>
          <cell r="Q1314">
            <v>0</v>
          </cell>
          <cell r="R1314">
            <v>0</v>
          </cell>
          <cell r="S1314" t="str">
            <v>Pieza</v>
          </cell>
          <cell r="T1314">
            <v>0</v>
          </cell>
          <cell r="V1314" t="str">
            <v>FC/FM</v>
          </cell>
        </row>
        <row r="1315">
          <cell r="A1315">
            <v>234</v>
          </cell>
          <cell r="B1315">
            <v>2017</v>
          </cell>
          <cell r="C1315">
            <v>8300</v>
          </cell>
          <cell r="D1315">
            <v>2</v>
          </cell>
          <cell r="E1315">
            <v>3</v>
          </cell>
          <cell r="F1315">
            <v>3</v>
          </cell>
          <cell r="G1315">
            <v>2000</v>
          </cell>
          <cell r="H1315">
            <v>2800</v>
          </cell>
          <cell r="I1315">
            <v>283</v>
          </cell>
          <cell r="K1315" t="str">
            <v>Escudo antimotín</v>
          </cell>
          <cell r="L1315">
            <v>0</v>
          </cell>
          <cell r="M1315">
            <v>0</v>
          </cell>
          <cell r="N1315">
            <v>0</v>
          </cell>
          <cell r="O1315">
            <v>0</v>
          </cell>
          <cell r="P1315">
            <v>0</v>
          </cell>
          <cell r="Q1315">
            <v>0</v>
          </cell>
          <cell r="R1315">
            <v>0</v>
          </cell>
          <cell r="S1315" t="str">
            <v>Pieza</v>
          </cell>
          <cell r="T1315">
            <v>0</v>
          </cell>
          <cell r="V1315" t="str">
            <v>FC/FM</v>
          </cell>
        </row>
        <row r="1316">
          <cell r="A1316">
            <v>235</v>
          </cell>
          <cell r="B1316">
            <v>2017</v>
          </cell>
          <cell r="C1316">
            <v>8300</v>
          </cell>
          <cell r="D1316">
            <v>2</v>
          </cell>
          <cell r="E1316">
            <v>3</v>
          </cell>
          <cell r="F1316">
            <v>3</v>
          </cell>
          <cell r="G1316">
            <v>2000</v>
          </cell>
          <cell r="H1316">
            <v>2800</v>
          </cell>
          <cell r="I1316">
            <v>283</v>
          </cell>
          <cell r="K1316" t="str">
            <v>Escudo balístico</v>
          </cell>
          <cell r="L1316">
            <v>0</v>
          </cell>
          <cell r="M1316">
            <v>0</v>
          </cell>
          <cell r="N1316">
            <v>0</v>
          </cell>
          <cell r="O1316">
            <v>0</v>
          </cell>
          <cell r="P1316">
            <v>0</v>
          </cell>
          <cell r="Q1316">
            <v>0</v>
          </cell>
          <cell r="R1316">
            <v>0</v>
          </cell>
          <cell r="S1316" t="str">
            <v>Pieza</v>
          </cell>
          <cell r="V1316" t="str">
            <v>FC/FM</v>
          </cell>
        </row>
        <row r="1317">
          <cell r="A1317">
            <v>236</v>
          </cell>
          <cell r="B1317">
            <v>2017</v>
          </cell>
          <cell r="C1317">
            <v>8300</v>
          </cell>
          <cell r="D1317">
            <v>2</v>
          </cell>
          <cell r="E1317">
            <v>3</v>
          </cell>
          <cell r="F1317">
            <v>3</v>
          </cell>
          <cell r="G1317">
            <v>2000</v>
          </cell>
          <cell r="H1317">
            <v>2800</v>
          </cell>
          <cell r="I1317">
            <v>283</v>
          </cell>
          <cell r="K1317" t="str">
            <v>Escudo policarbonato</v>
          </cell>
          <cell r="L1317">
            <v>0</v>
          </cell>
          <cell r="M1317">
            <v>0</v>
          </cell>
          <cell r="N1317">
            <v>0</v>
          </cell>
          <cell r="O1317">
            <v>0</v>
          </cell>
          <cell r="P1317">
            <v>0</v>
          </cell>
          <cell r="Q1317">
            <v>0</v>
          </cell>
          <cell r="R1317">
            <v>0</v>
          </cell>
          <cell r="S1317" t="str">
            <v>Pieza</v>
          </cell>
          <cell r="V1317" t="str">
            <v>FC/FM</v>
          </cell>
        </row>
        <row r="1318">
          <cell r="A1318">
            <v>237</v>
          </cell>
          <cell r="B1318">
            <v>2017</v>
          </cell>
          <cell r="C1318">
            <v>8300</v>
          </cell>
          <cell r="D1318">
            <v>2</v>
          </cell>
          <cell r="E1318">
            <v>3</v>
          </cell>
          <cell r="F1318">
            <v>3</v>
          </cell>
          <cell r="G1318">
            <v>2000</v>
          </cell>
          <cell r="H1318">
            <v>2800</v>
          </cell>
          <cell r="I1318">
            <v>283</v>
          </cell>
          <cell r="K1318" t="str">
            <v>Espejo táctico</v>
          </cell>
          <cell r="L1318">
            <v>0</v>
          </cell>
          <cell r="M1318">
            <v>0</v>
          </cell>
          <cell r="N1318">
            <v>0</v>
          </cell>
          <cell r="O1318">
            <v>0</v>
          </cell>
          <cell r="P1318">
            <v>0</v>
          </cell>
          <cell r="Q1318">
            <v>0</v>
          </cell>
          <cell r="R1318">
            <v>0</v>
          </cell>
          <cell r="S1318" t="str">
            <v>Pieza</v>
          </cell>
          <cell r="V1318" t="str">
            <v>FC/FM</v>
          </cell>
        </row>
        <row r="1319">
          <cell r="A1319">
            <v>238</v>
          </cell>
          <cell r="B1319">
            <v>2017</v>
          </cell>
          <cell r="C1319">
            <v>8300</v>
          </cell>
          <cell r="D1319">
            <v>2</v>
          </cell>
          <cell r="E1319">
            <v>3</v>
          </cell>
          <cell r="F1319">
            <v>3</v>
          </cell>
          <cell r="G1319">
            <v>2000</v>
          </cell>
          <cell r="H1319">
            <v>2800</v>
          </cell>
          <cell r="I1319">
            <v>283</v>
          </cell>
          <cell r="K1319" t="str">
            <v>Esposas</v>
          </cell>
          <cell r="L1319">
            <v>0</v>
          </cell>
          <cell r="M1319">
            <v>0</v>
          </cell>
          <cell r="N1319">
            <v>0</v>
          </cell>
          <cell r="O1319">
            <v>0</v>
          </cell>
          <cell r="P1319">
            <v>0</v>
          </cell>
          <cell r="Q1319">
            <v>0</v>
          </cell>
          <cell r="R1319">
            <v>0</v>
          </cell>
          <cell r="S1319" t="str">
            <v>Pieza</v>
          </cell>
          <cell r="V1319" t="str">
            <v>FC/FM</v>
          </cell>
        </row>
        <row r="1320">
          <cell r="A1320">
            <v>239</v>
          </cell>
          <cell r="B1320">
            <v>2017</v>
          </cell>
          <cell r="C1320">
            <v>8300</v>
          </cell>
          <cell r="D1320">
            <v>2</v>
          </cell>
          <cell r="E1320">
            <v>3</v>
          </cell>
          <cell r="F1320">
            <v>3</v>
          </cell>
          <cell r="G1320">
            <v>2000</v>
          </cell>
          <cell r="H1320">
            <v>2800</v>
          </cell>
          <cell r="I1320">
            <v>283</v>
          </cell>
          <cell r="K1320" t="str">
            <v>Goggle táctico</v>
          </cell>
          <cell r="L1320">
            <v>0</v>
          </cell>
          <cell r="M1320">
            <v>0</v>
          </cell>
          <cell r="N1320">
            <v>0</v>
          </cell>
          <cell r="O1320">
            <v>0</v>
          </cell>
          <cell r="P1320">
            <v>0</v>
          </cell>
          <cell r="Q1320">
            <v>0</v>
          </cell>
          <cell r="R1320">
            <v>0</v>
          </cell>
          <cell r="S1320" t="str">
            <v>Pieza</v>
          </cell>
          <cell r="V1320" t="str">
            <v>FC/FM</v>
          </cell>
        </row>
        <row r="1321">
          <cell r="A1321">
            <v>240</v>
          </cell>
          <cell r="B1321">
            <v>2017</v>
          </cell>
          <cell r="C1321">
            <v>8300</v>
          </cell>
          <cell r="D1321">
            <v>2</v>
          </cell>
          <cell r="E1321">
            <v>3</v>
          </cell>
          <cell r="F1321">
            <v>3</v>
          </cell>
          <cell r="G1321">
            <v>2000</v>
          </cell>
          <cell r="H1321">
            <v>2800</v>
          </cell>
          <cell r="I1321">
            <v>283</v>
          </cell>
          <cell r="K1321" t="str">
            <v>Guantes normal</v>
          </cell>
          <cell r="L1321">
            <v>0</v>
          </cell>
          <cell r="M1321">
            <v>0</v>
          </cell>
          <cell r="N1321">
            <v>0</v>
          </cell>
          <cell r="O1321">
            <v>0</v>
          </cell>
          <cell r="P1321">
            <v>0</v>
          </cell>
          <cell r="Q1321">
            <v>0</v>
          </cell>
          <cell r="R1321">
            <v>0</v>
          </cell>
          <cell r="S1321" t="str">
            <v>Pieza</v>
          </cell>
          <cell r="V1321" t="str">
            <v>FC/FM</v>
          </cell>
        </row>
        <row r="1322">
          <cell r="A1322">
            <v>241</v>
          </cell>
          <cell r="B1322">
            <v>2017</v>
          </cell>
          <cell r="C1322">
            <v>8300</v>
          </cell>
          <cell r="D1322">
            <v>2</v>
          </cell>
          <cell r="E1322">
            <v>3</v>
          </cell>
          <cell r="F1322">
            <v>3</v>
          </cell>
          <cell r="G1322">
            <v>2000</v>
          </cell>
          <cell r="H1322">
            <v>2800</v>
          </cell>
          <cell r="I1322">
            <v>283</v>
          </cell>
          <cell r="K1322" t="str">
            <v>Guantes tácticos</v>
          </cell>
          <cell r="L1322">
            <v>0</v>
          </cell>
          <cell r="M1322">
            <v>0</v>
          </cell>
          <cell r="N1322">
            <v>0</v>
          </cell>
          <cell r="O1322">
            <v>0</v>
          </cell>
          <cell r="P1322">
            <v>0</v>
          </cell>
          <cell r="Q1322">
            <v>0</v>
          </cell>
          <cell r="R1322">
            <v>0</v>
          </cell>
          <cell r="S1322" t="str">
            <v>Pieza</v>
          </cell>
          <cell r="V1322" t="str">
            <v>FC/FM</v>
          </cell>
        </row>
        <row r="1323">
          <cell r="A1323">
            <v>242</v>
          </cell>
          <cell r="B1323">
            <v>2017</v>
          </cell>
          <cell r="C1323">
            <v>8300</v>
          </cell>
          <cell r="D1323">
            <v>2</v>
          </cell>
          <cell r="E1323">
            <v>3</v>
          </cell>
          <cell r="F1323">
            <v>3</v>
          </cell>
          <cell r="G1323">
            <v>2000</v>
          </cell>
          <cell r="H1323">
            <v>2800</v>
          </cell>
          <cell r="I1323">
            <v>283</v>
          </cell>
          <cell r="K1323" t="str">
            <v>Máscara antigás</v>
          </cell>
          <cell r="L1323">
            <v>0</v>
          </cell>
          <cell r="M1323">
            <v>0</v>
          </cell>
          <cell r="N1323">
            <v>0</v>
          </cell>
          <cell r="O1323">
            <v>0</v>
          </cell>
          <cell r="P1323">
            <v>0</v>
          </cell>
          <cell r="Q1323">
            <v>0</v>
          </cell>
          <cell r="R1323">
            <v>0</v>
          </cell>
          <cell r="S1323" t="str">
            <v>Pieza</v>
          </cell>
          <cell r="V1323" t="str">
            <v>FC/FM</v>
          </cell>
        </row>
        <row r="1324">
          <cell r="A1324">
            <v>243</v>
          </cell>
          <cell r="B1324">
            <v>2017</v>
          </cell>
          <cell r="C1324">
            <v>8300</v>
          </cell>
          <cell r="D1324">
            <v>2</v>
          </cell>
          <cell r="E1324">
            <v>3</v>
          </cell>
          <cell r="F1324">
            <v>3</v>
          </cell>
          <cell r="G1324">
            <v>2000</v>
          </cell>
          <cell r="H1324">
            <v>2800</v>
          </cell>
          <cell r="I1324">
            <v>283</v>
          </cell>
          <cell r="K1324" t="str">
            <v>Mosquetón</v>
          </cell>
          <cell r="L1324">
            <v>0</v>
          </cell>
          <cell r="M1324">
            <v>0</v>
          </cell>
          <cell r="N1324">
            <v>0</v>
          </cell>
          <cell r="O1324">
            <v>0</v>
          </cell>
          <cell r="P1324">
            <v>0</v>
          </cell>
          <cell r="Q1324">
            <v>0</v>
          </cell>
          <cell r="R1324">
            <v>0</v>
          </cell>
          <cell r="S1324" t="str">
            <v>Pieza</v>
          </cell>
          <cell r="V1324" t="str">
            <v>FC/FM</v>
          </cell>
        </row>
        <row r="1325">
          <cell r="A1325">
            <v>244</v>
          </cell>
          <cell r="B1325">
            <v>2017</v>
          </cell>
          <cell r="C1325">
            <v>8300</v>
          </cell>
          <cell r="D1325">
            <v>2</v>
          </cell>
          <cell r="E1325">
            <v>3</v>
          </cell>
          <cell r="F1325">
            <v>3</v>
          </cell>
          <cell r="G1325">
            <v>2000</v>
          </cell>
          <cell r="H1325">
            <v>2800</v>
          </cell>
          <cell r="I1325">
            <v>283</v>
          </cell>
          <cell r="K1325" t="str">
            <v>Ocho de rescate</v>
          </cell>
          <cell r="L1325">
            <v>0</v>
          </cell>
          <cell r="M1325">
            <v>0</v>
          </cell>
          <cell r="N1325">
            <v>0</v>
          </cell>
          <cell r="O1325">
            <v>0</v>
          </cell>
          <cell r="P1325">
            <v>0</v>
          </cell>
          <cell r="Q1325">
            <v>0</v>
          </cell>
          <cell r="R1325">
            <v>0</v>
          </cell>
          <cell r="S1325" t="str">
            <v>Pieza</v>
          </cell>
          <cell r="V1325" t="str">
            <v>FC/FM</v>
          </cell>
        </row>
        <row r="1326">
          <cell r="A1326">
            <v>245</v>
          </cell>
          <cell r="B1326">
            <v>2017</v>
          </cell>
          <cell r="C1326">
            <v>8300</v>
          </cell>
          <cell r="D1326">
            <v>2</v>
          </cell>
          <cell r="E1326">
            <v>3</v>
          </cell>
          <cell r="F1326">
            <v>3</v>
          </cell>
          <cell r="G1326">
            <v>2000</v>
          </cell>
          <cell r="H1326">
            <v>2800</v>
          </cell>
          <cell r="I1326">
            <v>283</v>
          </cell>
          <cell r="K1326" t="str">
            <v>Placas balísticas mínimo nivel IV</v>
          </cell>
          <cell r="L1326">
            <v>0</v>
          </cell>
          <cell r="M1326">
            <v>0</v>
          </cell>
          <cell r="N1326">
            <v>0</v>
          </cell>
          <cell r="O1326">
            <v>0</v>
          </cell>
          <cell r="P1326">
            <v>0</v>
          </cell>
          <cell r="Q1326">
            <v>0</v>
          </cell>
          <cell r="R1326">
            <v>0</v>
          </cell>
          <cell r="S1326" t="str">
            <v>Pieza</v>
          </cell>
          <cell r="V1326" t="str">
            <v>FC/FM</v>
          </cell>
        </row>
        <row r="1327">
          <cell r="A1327">
            <v>246</v>
          </cell>
          <cell r="B1327">
            <v>2017</v>
          </cell>
          <cell r="C1327">
            <v>8300</v>
          </cell>
          <cell r="D1327">
            <v>2</v>
          </cell>
          <cell r="E1327">
            <v>3</v>
          </cell>
          <cell r="F1327">
            <v>3</v>
          </cell>
          <cell r="G1327">
            <v>2000</v>
          </cell>
          <cell r="H1327">
            <v>2800</v>
          </cell>
          <cell r="I1327">
            <v>283</v>
          </cell>
          <cell r="K1327" t="str">
            <v>Equipo antimotín (contempla casco con careta, protectores de pecho, espalda, codos, antebrazos, cadera, ingles, coxis, muslos, rodilleras, espinillas, empeines, guantes, escudo de policarbonato, máscara antigás y tolete)</v>
          </cell>
          <cell r="L1327">
            <v>0</v>
          </cell>
          <cell r="M1327">
            <v>0</v>
          </cell>
          <cell r="N1327">
            <v>0</v>
          </cell>
          <cell r="O1327">
            <v>0</v>
          </cell>
          <cell r="P1327">
            <v>0</v>
          </cell>
          <cell r="Q1327">
            <v>0</v>
          </cell>
          <cell r="R1327">
            <v>0</v>
          </cell>
          <cell r="S1327" t="str">
            <v>Pieza</v>
          </cell>
          <cell r="V1327" t="str">
            <v>FC/FM</v>
          </cell>
        </row>
        <row r="1328">
          <cell r="A1328">
            <v>247</v>
          </cell>
          <cell r="B1328">
            <v>2017</v>
          </cell>
          <cell r="C1328">
            <v>8300</v>
          </cell>
          <cell r="D1328">
            <v>2</v>
          </cell>
          <cell r="E1328">
            <v>3</v>
          </cell>
          <cell r="F1328">
            <v>3</v>
          </cell>
          <cell r="G1328">
            <v>2000</v>
          </cell>
          <cell r="H1328">
            <v>2800</v>
          </cell>
          <cell r="I1328">
            <v>283</v>
          </cell>
          <cell r="K1328" t="str">
            <v>Rodilleras tácticas</v>
          </cell>
          <cell r="L1328">
            <v>0</v>
          </cell>
          <cell r="M1328">
            <v>0</v>
          </cell>
          <cell r="N1328">
            <v>0</v>
          </cell>
          <cell r="O1328">
            <v>0</v>
          </cell>
          <cell r="P1328">
            <v>0</v>
          </cell>
          <cell r="Q1328">
            <v>0</v>
          </cell>
          <cell r="R1328">
            <v>0</v>
          </cell>
          <cell r="S1328" t="str">
            <v>Pieza</v>
          </cell>
          <cell r="V1328" t="str">
            <v>FC/FM</v>
          </cell>
        </row>
        <row r="1329">
          <cell r="A1329">
            <v>248</v>
          </cell>
          <cell r="B1329">
            <v>2017</v>
          </cell>
          <cell r="C1329">
            <v>8300</v>
          </cell>
          <cell r="D1329">
            <v>2</v>
          </cell>
          <cell r="E1329">
            <v>3</v>
          </cell>
          <cell r="F1329">
            <v>3</v>
          </cell>
          <cell r="G1329">
            <v>2000</v>
          </cell>
          <cell r="H1329">
            <v>2800</v>
          </cell>
          <cell r="I1329">
            <v>283</v>
          </cell>
          <cell r="K1329" t="str">
            <v>Tolete</v>
          </cell>
          <cell r="L1329">
            <v>0</v>
          </cell>
          <cell r="M1329">
            <v>0</v>
          </cell>
          <cell r="N1329">
            <v>0</v>
          </cell>
          <cell r="O1329">
            <v>0</v>
          </cell>
          <cell r="P1329">
            <v>0</v>
          </cell>
          <cell r="Q1329">
            <v>0</v>
          </cell>
          <cell r="R1329">
            <v>0</v>
          </cell>
          <cell r="S1329" t="str">
            <v>Pieza</v>
          </cell>
          <cell r="V1329" t="str">
            <v>FC/FM</v>
          </cell>
        </row>
        <row r="1330">
          <cell r="A1330">
            <v>249</v>
          </cell>
          <cell r="B1330">
            <v>2017</v>
          </cell>
          <cell r="C1330">
            <v>8300</v>
          </cell>
          <cell r="D1330">
            <v>2</v>
          </cell>
          <cell r="E1330">
            <v>3</v>
          </cell>
          <cell r="F1330">
            <v>3</v>
          </cell>
          <cell r="G1330">
            <v>2000</v>
          </cell>
          <cell r="H1330">
            <v>2800</v>
          </cell>
          <cell r="I1330">
            <v>283</v>
          </cell>
          <cell r="J1330">
            <v>3</v>
          </cell>
          <cell r="K1330" t="str">
            <v>Prendas de protección para Procuración de Justicia</v>
          </cell>
          <cell r="L1330">
            <v>0</v>
          </cell>
          <cell r="M1330">
            <v>0</v>
          </cell>
          <cell r="N1330">
            <v>0</v>
          </cell>
          <cell r="O1330">
            <v>0</v>
          </cell>
          <cell r="P1330">
            <v>0</v>
          </cell>
          <cell r="Q1330">
            <v>0</v>
          </cell>
          <cell r="R1330">
            <v>0</v>
          </cell>
          <cell r="S1330" t="str">
            <v>Pieza</v>
          </cell>
          <cell r="V1330" t="str">
            <v>FC</v>
          </cell>
        </row>
        <row r="1331">
          <cell r="A1331">
            <v>250</v>
          </cell>
          <cell r="B1331">
            <v>2017</v>
          </cell>
          <cell r="C1331">
            <v>8300</v>
          </cell>
          <cell r="D1331">
            <v>2</v>
          </cell>
          <cell r="E1331">
            <v>3</v>
          </cell>
          <cell r="F1331">
            <v>3</v>
          </cell>
          <cell r="G1331">
            <v>2000</v>
          </cell>
          <cell r="H1331">
            <v>2800</v>
          </cell>
          <cell r="I1331">
            <v>283</v>
          </cell>
          <cell r="K1331" t="str">
            <v>Arnés</v>
          </cell>
          <cell r="L1331">
            <v>0</v>
          </cell>
          <cell r="M1331">
            <v>0</v>
          </cell>
          <cell r="N1331">
            <v>0</v>
          </cell>
          <cell r="O1331">
            <v>0</v>
          </cell>
          <cell r="P1331">
            <v>0</v>
          </cell>
          <cell r="Q1331">
            <v>0</v>
          </cell>
          <cell r="R1331">
            <v>0</v>
          </cell>
          <cell r="S1331" t="str">
            <v>Pieza</v>
          </cell>
          <cell r="V1331" t="str">
            <v>FC</v>
          </cell>
        </row>
        <row r="1332">
          <cell r="A1332">
            <v>251</v>
          </cell>
          <cell r="B1332">
            <v>2017</v>
          </cell>
          <cell r="C1332">
            <v>8300</v>
          </cell>
          <cell r="D1332">
            <v>2</v>
          </cell>
          <cell r="E1332">
            <v>3</v>
          </cell>
          <cell r="F1332">
            <v>3</v>
          </cell>
          <cell r="G1332">
            <v>2000</v>
          </cell>
          <cell r="H1332">
            <v>2800</v>
          </cell>
          <cell r="I1332">
            <v>283</v>
          </cell>
          <cell r="K1332" t="str">
            <v>Bata</v>
          </cell>
          <cell r="L1332">
            <v>0</v>
          </cell>
          <cell r="M1332">
            <v>0</v>
          </cell>
          <cell r="N1332">
            <v>0</v>
          </cell>
          <cell r="O1332">
            <v>0</v>
          </cell>
          <cell r="P1332">
            <v>0</v>
          </cell>
          <cell r="Q1332">
            <v>0</v>
          </cell>
          <cell r="R1332">
            <v>0</v>
          </cell>
          <cell r="S1332" t="str">
            <v>Pieza</v>
          </cell>
          <cell r="V1332" t="str">
            <v>FC</v>
          </cell>
        </row>
        <row r="1333">
          <cell r="A1333">
            <v>252</v>
          </cell>
          <cell r="B1333">
            <v>2017</v>
          </cell>
          <cell r="C1333">
            <v>8300</v>
          </cell>
          <cell r="D1333">
            <v>2</v>
          </cell>
          <cell r="E1333">
            <v>3</v>
          </cell>
          <cell r="F1333">
            <v>3</v>
          </cell>
          <cell r="G1333">
            <v>2000</v>
          </cell>
          <cell r="H1333">
            <v>2800</v>
          </cell>
          <cell r="I1333">
            <v>283</v>
          </cell>
          <cell r="K1333" t="str">
            <v>Bastón retráctil con porta bastón</v>
          </cell>
          <cell r="L1333">
            <v>0</v>
          </cell>
          <cell r="M1333">
            <v>0</v>
          </cell>
          <cell r="N1333">
            <v>0</v>
          </cell>
          <cell r="O1333">
            <v>0</v>
          </cell>
          <cell r="P1333">
            <v>0</v>
          </cell>
          <cell r="Q1333">
            <v>0</v>
          </cell>
          <cell r="R1333">
            <v>0</v>
          </cell>
          <cell r="S1333" t="str">
            <v>Pieza</v>
          </cell>
          <cell r="V1333" t="str">
            <v>FC</v>
          </cell>
        </row>
        <row r="1334">
          <cell r="A1334">
            <v>253</v>
          </cell>
          <cell r="B1334">
            <v>2017</v>
          </cell>
          <cell r="C1334">
            <v>8300</v>
          </cell>
          <cell r="D1334">
            <v>2</v>
          </cell>
          <cell r="E1334">
            <v>3</v>
          </cell>
          <cell r="F1334">
            <v>3</v>
          </cell>
          <cell r="G1334">
            <v>2000</v>
          </cell>
          <cell r="H1334">
            <v>2800</v>
          </cell>
          <cell r="I1334">
            <v>283</v>
          </cell>
          <cell r="K1334" t="str">
            <v>Candado de mano</v>
          </cell>
          <cell r="L1334">
            <v>0</v>
          </cell>
          <cell r="M1334">
            <v>0</v>
          </cell>
          <cell r="N1334">
            <v>0</v>
          </cell>
          <cell r="O1334">
            <v>0</v>
          </cell>
          <cell r="P1334">
            <v>0</v>
          </cell>
          <cell r="Q1334">
            <v>0</v>
          </cell>
          <cell r="R1334">
            <v>0</v>
          </cell>
          <cell r="S1334" t="str">
            <v>Pieza</v>
          </cell>
          <cell r="V1334" t="str">
            <v>FC</v>
          </cell>
        </row>
        <row r="1335">
          <cell r="A1335">
            <v>254</v>
          </cell>
          <cell r="B1335">
            <v>2017</v>
          </cell>
          <cell r="C1335">
            <v>8300</v>
          </cell>
          <cell r="D1335">
            <v>2</v>
          </cell>
          <cell r="E1335">
            <v>3</v>
          </cell>
          <cell r="F1335">
            <v>3</v>
          </cell>
          <cell r="G1335">
            <v>2000</v>
          </cell>
          <cell r="H1335">
            <v>2800</v>
          </cell>
          <cell r="I1335">
            <v>283</v>
          </cell>
          <cell r="K1335" t="str">
            <v>Casco antimotín</v>
          </cell>
          <cell r="L1335">
            <v>0</v>
          </cell>
          <cell r="M1335">
            <v>0</v>
          </cell>
          <cell r="N1335">
            <v>0</v>
          </cell>
          <cell r="O1335">
            <v>0</v>
          </cell>
          <cell r="P1335">
            <v>0</v>
          </cell>
          <cell r="Q1335">
            <v>0</v>
          </cell>
          <cell r="R1335">
            <v>0</v>
          </cell>
          <cell r="S1335" t="str">
            <v>Pieza</v>
          </cell>
          <cell r="V1335" t="str">
            <v>FC</v>
          </cell>
        </row>
        <row r="1336">
          <cell r="A1336">
            <v>255</v>
          </cell>
          <cell r="B1336">
            <v>2017</v>
          </cell>
          <cell r="C1336">
            <v>8300</v>
          </cell>
          <cell r="D1336">
            <v>2</v>
          </cell>
          <cell r="E1336">
            <v>3</v>
          </cell>
          <cell r="F1336">
            <v>3</v>
          </cell>
          <cell r="G1336">
            <v>2000</v>
          </cell>
          <cell r="H1336">
            <v>2800</v>
          </cell>
          <cell r="I1336">
            <v>283</v>
          </cell>
          <cell r="K1336" t="str">
            <v>Casco balístico mínimo nivel III-A, con careta</v>
          </cell>
          <cell r="L1336">
            <v>0</v>
          </cell>
          <cell r="M1336">
            <v>0</v>
          </cell>
          <cell r="N1336">
            <v>0</v>
          </cell>
          <cell r="O1336">
            <v>0</v>
          </cell>
          <cell r="P1336">
            <v>0</v>
          </cell>
          <cell r="Q1336">
            <v>0</v>
          </cell>
          <cell r="R1336">
            <v>0</v>
          </cell>
          <cell r="S1336" t="str">
            <v>Pieza</v>
          </cell>
          <cell r="V1336" t="str">
            <v>FC</v>
          </cell>
        </row>
        <row r="1337">
          <cell r="A1337">
            <v>256</v>
          </cell>
          <cell r="B1337">
            <v>2017</v>
          </cell>
          <cell r="C1337">
            <v>8300</v>
          </cell>
          <cell r="D1337">
            <v>2</v>
          </cell>
          <cell r="E1337">
            <v>3</v>
          </cell>
          <cell r="F1337">
            <v>3</v>
          </cell>
          <cell r="G1337">
            <v>2000</v>
          </cell>
          <cell r="H1337">
            <v>2800</v>
          </cell>
          <cell r="I1337">
            <v>283</v>
          </cell>
          <cell r="K1337" t="str">
            <v>Casco para motociclista</v>
          </cell>
          <cell r="L1337">
            <v>0</v>
          </cell>
          <cell r="M1337">
            <v>0</v>
          </cell>
          <cell r="N1337">
            <v>0</v>
          </cell>
          <cell r="O1337">
            <v>0</v>
          </cell>
          <cell r="P1337">
            <v>0</v>
          </cell>
          <cell r="Q1337">
            <v>0</v>
          </cell>
          <cell r="R1337">
            <v>0</v>
          </cell>
          <cell r="S1337" t="str">
            <v>Pieza</v>
          </cell>
          <cell r="V1337" t="str">
            <v>FC</v>
          </cell>
        </row>
        <row r="1338">
          <cell r="A1338">
            <v>257</v>
          </cell>
          <cell r="B1338">
            <v>2017</v>
          </cell>
          <cell r="C1338">
            <v>8300</v>
          </cell>
          <cell r="D1338">
            <v>2</v>
          </cell>
          <cell r="E1338">
            <v>3</v>
          </cell>
          <cell r="F1338">
            <v>3</v>
          </cell>
          <cell r="G1338">
            <v>2000</v>
          </cell>
          <cell r="H1338">
            <v>2800</v>
          </cell>
          <cell r="I1338">
            <v>283</v>
          </cell>
          <cell r="K1338" t="str">
            <v>Chaleco balístico mínimo nivel III-A, con dos placas balisticas para escalar a nivel IV</v>
          </cell>
          <cell r="L1338">
            <v>0</v>
          </cell>
          <cell r="M1338">
            <v>0</v>
          </cell>
          <cell r="N1338">
            <v>0</v>
          </cell>
          <cell r="O1338">
            <v>0</v>
          </cell>
          <cell r="P1338">
            <v>0</v>
          </cell>
          <cell r="Q1338">
            <v>0</v>
          </cell>
          <cell r="R1338">
            <v>0</v>
          </cell>
          <cell r="S1338" t="str">
            <v>Pieza</v>
          </cell>
          <cell r="V1338" t="str">
            <v>FC</v>
          </cell>
        </row>
        <row r="1339">
          <cell r="A1339">
            <v>258</v>
          </cell>
          <cell r="B1339">
            <v>2017</v>
          </cell>
          <cell r="C1339">
            <v>8300</v>
          </cell>
          <cell r="D1339">
            <v>2</v>
          </cell>
          <cell r="E1339">
            <v>3</v>
          </cell>
          <cell r="F1339">
            <v>3</v>
          </cell>
          <cell r="G1339">
            <v>2000</v>
          </cell>
          <cell r="H1339">
            <v>2800</v>
          </cell>
          <cell r="I1339">
            <v>283</v>
          </cell>
          <cell r="K1339" t="str">
            <v>Chaleco antipunta</v>
          </cell>
          <cell r="L1339">
            <v>0</v>
          </cell>
          <cell r="M1339">
            <v>0</v>
          </cell>
          <cell r="N1339">
            <v>0</v>
          </cell>
          <cell r="O1339">
            <v>0</v>
          </cell>
          <cell r="P1339">
            <v>0</v>
          </cell>
          <cell r="Q1339">
            <v>0</v>
          </cell>
          <cell r="R1339">
            <v>0</v>
          </cell>
          <cell r="S1339" t="str">
            <v>Pieza</v>
          </cell>
          <cell r="V1339" t="str">
            <v>FC</v>
          </cell>
        </row>
        <row r="1340">
          <cell r="A1340">
            <v>259</v>
          </cell>
          <cell r="B1340">
            <v>2017</v>
          </cell>
          <cell r="C1340">
            <v>8300</v>
          </cell>
          <cell r="D1340">
            <v>2</v>
          </cell>
          <cell r="E1340">
            <v>3</v>
          </cell>
          <cell r="F1340">
            <v>3</v>
          </cell>
          <cell r="G1340">
            <v>2000</v>
          </cell>
          <cell r="H1340">
            <v>2800</v>
          </cell>
          <cell r="I1340">
            <v>283</v>
          </cell>
          <cell r="K1340" t="str">
            <v>Coderas tácticas</v>
          </cell>
          <cell r="L1340">
            <v>0</v>
          </cell>
          <cell r="M1340">
            <v>0</v>
          </cell>
          <cell r="N1340">
            <v>0</v>
          </cell>
          <cell r="O1340">
            <v>0</v>
          </cell>
          <cell r="P1340">
            <v>0</v>
          </cell>
          <cell r="Q1340">
            <v>0</v>
          </cell>
          <cell r="R1340">
            <v>0</v>
          </cell>
          <cell r="S1340" t="str">
            <v>Pieza</v>
          </cell>
          <cell r="V1340" t="str">
            <v>FC</v>
          </cell>
        </row>
        <row r="1341">
          <cell r="A1341">
            <v>260</v>
          </cell>
          <cell r="B1341">
            <v>2017</v>
          </cell>
          <cell r="C1341">
            <v>8300</v>
          </cell>
          <cell r="D1341">
            <v>2</v>
          </cell>
          <cell r="E1341">
            <v>3</v>
          </cell>
          <cell r="F1341">
            <v>3</v>
          </cell>
          <cell r="G1341">
            <v>2000</v>
          </cell>
          <cell r="H1341">
            <v>2800</v>
          </cell>
          <cell r="I1341">
            <v>283</v>
          </cell>
          <cell r="K1341" t="str">
            <v>Cuerdas de rapel</v>
          </cell>
          <cell r="L1341">
            <v>0</v>
          </cell>
          <cell r="M1341">
            <v>0</v>
          </cell>
          <cell r="N1341">
            <v>0</v>
          </cell>
          <cell r="O1341">
            <v>0</v>
          </cell>
          <cell r="P1341">
            <v>0</v>
          </cell>
          <cell r="Q1341">
            <v>0</v>
          </cell>
          <cell r="R1341">
            <v>0</v>
          </cell>
          <cell r="S1341" t="str">
            <v>Pieza</v>
          </cell>
          <cell r="V1341" t="str">
            <v>FC</v>
          </cell>
        </row>
        <row r="1342">
          <cell r="A1342">
            <v>261</v>
          </cell>
          <cell r="B1342">
            <v>2017</v>
          </cell>
          <cell r="C1342">
            <v>8300</v>
          </cell>
          <cell r="D1342">
            <v>2</v>
          </cell>
          <cell r="E1342">
            <v>3</v>
          </cell>
          <cell r="F1342">
            <v>3</v>
          </cell>
          <cell r="G1342">
            <v>2000</v>
          </cell>
          <cell r="H1342">
            <v>2800</v>
          </cell>
          <cell r="I1342">
            <v>283</v>
          </cell>
          <cell r="K1342" t="str">
            <v>Descensor</v>
          </cell>
          <cell r="L1342">
            <v>0</v>
          </cell>
          <cell r="M1342">
            <v>0</v>
          </cell>
          <cell r="N1342">
            <v>0</v>
          </cell>
          <cell r="O1342">
            <v>0</v>
          </cell>
          <cell r="P1342">
            <v>0</v>
          </cell>
          <cell r="Q1342">
            <v>0</v>
          </cell>
          <cell r="R1342">
            <v>0</v>
          </cell>
          <cell r="S1342" t="str">
            <v>Pieza</v>
          </cell>
          <cell r="V1342" t="str">
            <v>FC</v>
          </cell>
        </row>
        <row r="1343">
          <cell r="A1343">
            <v>262</v>
          </cell>
          <cell r="B1343">
            <v>2017</v>
          </cell>
          <cell r="C1343">
            <v>8300</v>
          </cell>
          <cell r="D1343">
            <v>2</v>
          </cell>
          <cell r="E1343">
            <v>3</v>
          </cell>
          <cell r="F1343">
            <v>3</v>
          </cell>
          <cell r="G1343">
            <v>2000</v>
          </cell>
          <cell r="H1343">
            <v>2800</v>
          </cell>
          <cell r="I1343">
            <v>283</v>
          </cell>
          <cell r="K1343" t="str">
            <v>Escudo antimotín</v>
          </cell>
          <cell r="L1343">
            <v>0</v>
          </cell>
          <cell r="M1343">
            <v>0</v>
          </cell>
          <cell r="N1343">
            <v>0</v>
          </cell>
          <cell r="O1343">
            <v>0</v>
          </cell>
          <cell r="P1343">
            <v>0</v>
          </cell>
          <cell r="Q1343">
            <v>0</v>
          </cell>
          <cell r="R1343">
            <v>0</v>
          </cell>
          <cell r="S1343" t="str">
            <v>Pieza</v>
          </cell>
          <cell r="V1343" t="str">
            <v>FC</v>
          </cell>
        </row>
        <row r="1344">
          <cell r="A1344">
            <v>263</v>
          </cell>
          <cell r="B1344">
            <v>2017</v>
          </cell>
          <cell r="C1344">
            <v>8300</v>
          </cell>
          <cell r="D1344">
            <v>2</v>
          </cell>
          <cell r="E1344">
            <v>3</v>
          </cell>
          <cell r="F1344">
            <v>3</v>
          </cell>
          <cell r="G1344">
            <v>2000</v>
          </cell>
          <cell r="H1344">
            <v>2800</v>
          </cell>
          <cell r="I1344">
            <v>283</v>
          </cell>
          <cell r="K1344" t="str">
            <v>Escudo balístico</v>
          </cell>
          <cell r="L1344">
            <v>0</v>
          </cell>
          <cell r="M1344">
            <v>0</v>
          </cell>
          <cell r="N1344">
            <v>0</v>
          </cell>
          <cell r="O1344">
            <v>0</v>
          </cell>
          <cell r="P1344">
            <v>0</v>
          </cell>
          <cell r="Q1344">
            <v>0</v>
          </cell>
          <cell r="R1344">
            <v>0</v>
          </cell>
          <cell r="S1344" t="str">
            <v>Pieza</v>
          </cell>
          <cell r="V1344" t="str">
            <v>FC</v>
          </cell>
        </row>
        <row r="1345">
          <cell r="A1345">
            <v>264</v>
          </cell>
          <cell r="B1345">
            <v>2017</v>
          </cell>
          <cell r="C1345">
            <v>8300</v>
          </cell>
          <cell r="D1345">
            <v>2</v>
          </cell>
          <cell r="E1345">
            <v>3</v>
          </cell>
          <cell r="F1345">
            <v>3</v>
          </cell>
          <cell r="G1345">
            <v>2000</v>
          </cell>
          <cell r="H1345">
            <v>2800</v>
          </cell>
          <cell r="I1345">
            <v>283</v>
          </cell>
          <cell r="K1345" t="str">
            <v>Escudo policarbonato</v>
          </cell>
          <cell r="L1345">
            <v>0</v>
          </cell>
          <cell r="M1345">
            <v>0</v>
          </cell>
          <cell r="N1345">
            <v>0</v>
          </cell>
          <cell r="O1345">
            <v>0</v>
          </cell>
          <cell r="P1345">
            <v>0</v>
          </cell>
          <cell r="Q1345">
            <v>0</v>
          </cell>
          <cell r="R1345">
            <v>0</v>
          </cell>
          <cell r="S1345" t="str">
            <v>Pieza</v>
          </cell>
          <cell r="V1345" t="str">
            <v>FC</v>
          </cell>
        </row>
        <row r="1346">
          <cell r="A1346">
            <v>265</v>
          </cell>
          <cell r="B1346">
            <v>2017</v>
          </cell>
          <cell r="C1346">
            <v>8300</v>
          </cell>
          <cell r="D1346">
            <v>2</v>
          </cell>
          <cell r="E1346">
            <v>3</v>
          </cell>
          <cell r="F1346">
            <v>3</v>
          </cell>
          <cell r="G1346">
            <v>2000</v>
          </cell>
          <cell r="H1346">
            <v>2800</v>
          </cell>
          <cell r="I1346">
            <v>283</v>
          </cell>
          <cell r="K1346" t="str">
            <v>Espejo táctico</v>
          </cell>
          <cell r="L1346">
            <v>0</v>
          </cell>
          <cell r="M1346">
            <v>0</v>
          </cell>
          <cell r="N1346">
            <v>0</v>
          </cell>
          <cell r="O1346">
            <v>0</v>
          </cell>
          <cell r="P1346">
            <v>0</v>
          </cell>
          <cell r="Q1346">
            <v>0</v>
          </cell>
          <cell r="R1346">
            <v>0</v>
          </cell>
          <cell r="S1346" t="str">
            <v>Pieza</v>
          </cell>
          <cell r="V1346" t="str">
            <v>FC</v>
          </cell>
        </row>
        <row r="1347">
          <cell r="A1347">
            <v>266</v>
          </cell>
          <cell r="B1347">
            <v>2017</v>
          </cell>
          <cell r="C1347">
            <v>8300</v>
          </cell>
          <cell r="D1347">
            <v>2</v>
          </cell>
          <cell r="E1347">
            <v>3</v>
          </cell>
          <cell r="F1347">
            <v>3</v>
          </cell>
          <cell r="G1347">
            <v>2000</v>
          </cell>
          <cell r="H1347">
            <v>2800</v>
          </cell>
          <cell r="I1347">
            <v>283</v>
          </cell>
          <cell r="K1347" t="str">
            <v>Esposas</v>
          </cell>
          <cell r="L1347">
            <v>0</v>
          </cell>
          <cell r="M1347">
            <v>0</v>
          </cell>
          <cell r="N1347">
            <v>0</v>
          </cell>
          <cell r="O1347">
            <v>0</v>
          </cell>
          <cell r="P1347">
            <v>0</v>
          </cell>
          <cell r="Q1347">
            <v>0</v>
          </cell>
          <cell r="R1347">
            <v>0</v>
          </cell>
          <cell r="S1347" t="str">
            <v>Pieza</v>
          </cell>
          <cell r="V1347" t="str">
            <v>FC</v>
          </cell>
        </row>
        <row r="1348">
          <cell r="A1348">
            <v>267</v>
          </cell>
          <cell r="B1348">
            <v>2017</v>
          </cell>
          <cell r="C1348">
            <v>8300</v>
          </cell>
          <cell r="D1348">
            <v>2</v>
          </cell>
          <cell r="E1348">
            <v>3</v>
          </cell>
          <cell r="F1348">
            <v>3</v>
          </cell>
          <cell r="G1348">
            <v>2000</v>
          </cell>
          <cell r="H1348">
            <v>2800</v>
          </cell>
          <cell r="I1348">
            <v>283</v>
          </cell>
          <cell r="K1348" t="str">
            <v>Goggle táctico</v>
          </cell>
          <cell r="L1348">
            <v>0</v>
          </cell>
          <cell r="M1348">
            <v>0</v>
          </cell>
          <cell r="N1348">
            <v>0</v>
          </cell>
          <cell r="O1348">
            <v>0</v>
          </cell>
          <cell r="P1348">
            <v>0</v>
          </cell>
          <cell r="Q1348">
            <v>0</v>
          </cell>
          <cell r="R1348">
            <v>0</v>
          </cell>
          <cell r="S1348" t="str">
            <v>Pieza</v>
          </cell>
          <cell r="V1348" t="str">
            <v>FC</v>
          </cell>
        </row>
        <row r="1349">
          <cell r="A1349">
            <v>268</v>
          </cell>
          <cell r="B1349">
            <v>2017</v>
          </cell>
          <cell r="C1349">
            <v>8300</v>
          </cell>
          <cell r="D1349">
            <v>2</v>
          </cell>
          <cell r="E1349">
            <v>3</v>
          </cell>
          <cell r="F1349">
            <v>3</v>
          </cell>
          <cell r="G1349">
            <v>2000</v>
          </cell>
          <cell r="H1349">
            <v>2800</v>
          </cell>
          <cell r="I1349">
            <v>283</v>
          </cell>
          <cell r="K1349" t="str">
            <v>Guantes normal</v>
          </cell>
          <cell r="L1349">
            <v>0</v>
          </cell>
          <cell r="M1349">
            <v>0</v>
          </cell>
          <cell r="N1349">
            <v>0</v>
          </cell>
          <cell r="O1349">
            <v>0</v>
          </cell>
          <cell r="P1349">
            <v>0</v>
          </cell>
          <cell r="Q1349">
            <v>0</v>
          </cell>
          <cell r="R1349">
            <v>0</v>
          </cell>
          <cell r="S1349" t="str">
            <v>Pieza</v>
          </cell>
          <cell r="V1349" t="str">
            <v>FC</v>
          </cell>
        </row>
        <row r="1350">
          <cell r="A1350">
            <v>269</v>
          </cell>
          <cell r="B1350">
            <v>2017</v>
          </cell>
          <cell r="C1350">
            <v>8300</v>
          </cell>
          <cell r="D1350">
            <v>2</v>
          </cell>
          <cell r="E1350">
            <v>3</v>
          </cell>
          <cell r="F1350">
            <v>3</v>
          </cell>
          <cell r="G1350">
            <v>2000</v>
          </cell>
          <cell r="H1350">
            <v>2800</v>
          </cell>
          <cell r="I1350">
            <v>283</v>
          </cell>
          <cell r="K1350" t="str">
            <v>Guantes tácticos</v>
          </cell>
          <cell r="L1350">
            <v>0</v>
          </cell>
          <cell r="M1350">
            <v>0</v>
          </cell>
          <cell r="N1350">
            <v>0</v>
          </cell>
          <cell r="O1350">
            <v>0</v>
          </cell>
          <cell r="P1350">
            <v>0</v>
          </cell>
          <cell r="Q1350">
            <v>0</v>
          </cell>
          <cell r="R1350">
            <v>0</v>
          </cell>
          <cell r="S1350" t="str">
            <v>Pieza</v>
          </cell>
          <cell r="V1350" t="str">
            <v>FC</v>
          </cell>
        </row>
        <row r="1351">
          <cell r="A1351">
            <v>270</v>
          </cell>
          <cell r="B1351">
            <v>2017</v>
          </cell>
          <cell r="C1351">
            <v>8300</v>
          </cell>
          <cell r="D1351">
            <v>2</v>
          </cell>
          <cell r="E1351">
            <v>3</v>
          </cell>
          <cell r="F1351">
            <v>3</v>
          </cell>
          <cell r="G1351">
            <v>2000</v>
          </cell>
          <cell r="H1351">
            <v>2800</v>
          </cell>
          <cell r="I1351">
            <v>283</v>
          </cell>
          <cell r="K1351" t="str">
            <v>Máscara antigás</v>
          </cell>
          <cell r="L1351">
            <v>0</v>
          </cell>
          <cell r="M1351">
            <v>0</v>
          </cell>
          <cell r="N1351">
            <v>0</v>
          </cell>
          <cell r="O1351">
            <v>0</v>
          </cell>
          <cell r="P1351">
            <v>0</v>
          </cell>
          <cell r="Q1351">
            <v>0</v>
          </cell>
          <cell r="R1351">
            <v>0</v>
          </cell>
          <cell r="S1351" t="str">
            <v>Pieza</v>
          </cell>
          <cell r="V1351" t="str">
            <v>FC</v>
          </cell>
        </row>
        <row r="1352">
          <cell r="A1352">
            <v>271</v>
          </cell>
          <cell r="B1352">
            <v>2017</v>
          </cell>
          <cell r="C1352">
            <v>8300</v>
          </cell>
          <cell r="D1352">
            <v>2</v>
          </cell>
          <cell r="E1352">
            <v>3</v>
          </cell>
          <cell r="F1352">
            <v>3</v>
          </cell>
          <cell r="G1352">
            <v>2000</v>
          </cell>
          <cell r="H1352">
            <v>2800</v>
          </cell>
          <cell r="I1352">
            <v>283</v>
          </cell>
          <cell r="K1352" t="str">
            <v>Mosquetón</v>
          </cell>
          <cell r="L1352">
            <v>0</v>
          </cell>
          <cell r="M1352">
            <v>0</v>
          </cell>
          <cell r="N1352">
            <v>0</v>
          </cell>
          <cell r="O1352">
            <v>0</v>
          </cell>
          <cell r="P1352">
            <v>0</v>
          </cell>
          <cell r="Q1352">
            <v>0</v>
          </cell>
          <cell r="R1352">
            <v>0</v>
          </cell>
          <cell r="S1352" t="str">
            <v>Pieza</v>
          </cell>
          <cell r="V1352" t="str">
            <v>FC</v>
          </cell>
        </row>
        <row r="1353">
          <cell r="A1353">
            <v>272</v>
          </cell>
          <cell r="B1353">
            <v>2017</v>
          </cell>
          <cell r="C1353">
            <v>8300</v>
          </cell>
          <cell r="D1353">
            <v>2</v>
          </cell>
          <cell r="E1353">
            <v>3</v>
          </cell>
          <cell r="F1353">
            <v>3</v>
          </cell>
          <cell r="G1353">
            <v>2000</v>
          </cell>
          <cell r="H1353">
            <v>2800</v>
          </cell>
          <cell r="I1353">
            <v>283</v>
          </cell>
          <cell r="K1353" t="str">
            <v>Ocho de rescate</v>
          </cell>
          <cell r="L1353">
            <v>0</v>
          </cell>
          <cell r="M1353">
            <v>0</v>
          </cell>
          <cell r="N1353">
            <v>0</v>
          </cell>
          <cell r="O1353">
            <v>0</v>
          </cell>
          <cell r="P1353">
            <v>0</v>
          </cell>
          <cell r="Q1353">
            <v>0</v>
          </cell>
          <cell r="R1353">
            <v>0</v>
          </cell>
          <cell r="S1353" t="str">
            <v>Pieza</v>
          </cell>
          <cell r="V1353" t="str">
            <v>FC</v>
          </cell>
        </row>
        <row r="1354">
          <cell r="A1354">
            <v>273</v>
          </cell>
          <cell r="B1354">
            <v>2017</v>
          </cell>
          <cell r="C1354">
            <v>8300</v>
          </cell>
          <cell r="D1354">
            <v>2</v>
          </cell>
          <cell r="E1354">
            <v>3</v>
          </cell>
          <cell r="F1354">
            <v>3</v>
          </cell>
          <cell r="G1354">
            <v>2000</v>
          </cell>
          <cell r="H1354">
            <v>2800</v>
          </cell>
          <cell r="I1354">
            <v>283</v>
          </cell>
          <cell r="K1354" t="str">
            <v>Placas balísticas mínimo nivel IV</v>
          </cell>
          <cell r="L1354">
            <v>0</v>
          </cell>
          <cell r="M1354">
            <v>0</v>
          </cell>
          <cell r="N1354">
            <v>0</v>
          </cell>
          <cell r="O1354">
            <v>0</v>
          </cell>
          <cell r="P1354">
            <v>0</v>
          </cell>
          <cell r="Q1354">
            <v>0</v>
          </cell>
          <cell r="R1354">
            <v>0</v>
          </cell>
          <cell r="S1354" t="str">
            <v>Pieza</v>
          </cell>
          <cell r="V1354" t="str">
            <v>FC</v>
          </cell>
        </row>
        <row r="1355">
          <cell r="A1355">
            <v>274</v>
          </cell>
          <cell r="B1355">
            <v>2017</v>
          </cell>
          <cell r="C1355">
            <v>8300</v>
          </cell>
          <cell r="D1355">
            <v>2</v>
          </cell>
          <cell r="E1355">
            <v>3</v>
          </cell>
          <cell r="F1355">
            <v>3</v>
          </cell>
          <cell r="G1355">
            <v>2000</v>
          </cell>
          <cell r="H1355">
            <v>2800</v>
          </cell>
          <cell r="I1355">
            <v>283</v>
          </cell>
          <cell r="K1355" t="str">
            <v>Rodilleras tácticas</v>
          </cell>
          <cell r="L1355">
            <v>0</v>
          </cell>
          <cell r="M1355">
            <v>0</v>
          </cell>
          <cell r="N1355">
            <v>0</v>
          </cell>
          <cell r="O1355">
            <v>0</v>
          </cell>
          <cell r="P1355">
            <v>0</v>
          </cell>
          <cell r="Q1355">
            <v>0</v>
          </cell>
          <cell r="R1355">
            <v>0</v>
          </cell>
          <cell r="S1355" t="str">
            <v>Pieza</v>
          </cell>
          <cell r="V1355" t="str">
            <v>FC</v>
          </cell>
        </row>
        <row r="1356">
          <cell r="A1356">
            <v>275</v>
          </cell>
          <cell r="B1356">
            <v>2017</v>
          </cell>
          <cell r="C1356">
            <v>8300</v>
          </cell>
          <cell r="D1356">
            <v>2</v>
          </cell>
          <cell r="E1356">
            <v>3</v>
          </cell>
          <cell r="F1356">
            <v>3</v>
          </cell>
          <cell r="G1356">
            <v>2000</v>
          </cell>
          <cell r="H1356">
            <v>2800</v>
          </cell>
          <cell r="I1356">
            <v>283</v>
          </cell>
          <cell r="K1356" t="str">
            <v>Pierneras tácticas</v>
          </cell>
          <cell r="L1356">
            <v>0</v>
          </cell>
          <cell r="M1356">
            <v>0</v>
          </cell>
          <cell r="N1356">
            <v>0</v>
          </cell>
          <cell r="O1356">
            <v>0</v>
          </cell>
          <cell r="P1356">
            <v>0</v>
          </cell>
          <cell r="Q1356">
            <v>0</v>
          </cell>
          <cell r="R1356">
            <v>0</v>
          </cell>
          <cell r="S1356" t="str">
            <v>Pieza</v>
          </cell>
          <cell r="V1356" t="str">
            <v>FC</v>
          </cell>
        </row>
        <row r="1357">
          <cell r="A1357">
            <v>276</v>
          </cell>
          <cell r="B1357">
            <v>2017</v>
          </cell>
          <cell r="C1357">
            <v>8300</v>
          </cell>
          <cell r="D1357">
            <v>2</v>
          </cell>
          <cell r="E1357">
            <v>3</v>
          </cell>
          <cell r="F1357">
            <v>3</v>
          </cell>
          <cell r="G1357">
            <v>2000</v>
          </cell>
          <cell r="H1357">
            <v>2800</v>
          </cell>
          <cell r="I1357">
            <v>283</v>
          </cell>
          <cell r="K1357" t="str">
            <v>Espinilleras tácticas</v>
          </cell>
          <cell r="L1357">
            <v>0</v>
          </cell>
          <cell r="M1357">
            <v>0</v>
          </cell>
          <cell r="N1357">
            <v>0</v>
          </cell>
          <cell r="O1357">
            <v>0</v>
          </cell>
          <cell r="P1357">
            <v>0</v>
          </cell>
          <cell r="Q1357">
            <v>0</v>
          </cell>
          <cell r="R1357">
            <v>0</v>
          </cell>
          <cell r="S1357" t="str">
            <v>Pieza</v>
          </cell>
          <cell r="V1357" t="str">
            <v>FC</v>
          </cell>
        </row>
        <row r="1358">
          <cell r="A1358">
            <v>277</v>
          </cell>
          <cell r="B1358">
            <v>2017</v>
          </cell>
          <cell r="C1358">
            <v>8300</v>
          </cell>
          <cell r="D1358">
            <v>2</v>
          </cell>
          <cell r="E1358">
            <v>3</v>
          </cell>
          <cell r="F1358">
            <v>3</v>
          </cell>
          <cell r="G1358">
            <v>2000</v>
          </cell>
          <cell r="H1358">
            <v>2800</v>
          </cell>
          <cell r="I1358">
            <v>283</v>
          </cell>
          <cell r="K1358" t="str">
            <v>Linterna para arma</v>
          </cell>
          <cell r="L1358">
            <v>0</v>
          </cell>
          <cell r="M1358">
            <v>0</v>
          </cell>
          <cell r="N1358">
            <v>0</v>
          </cell>
          <cell r="O1358">
            <v>0</v>
          </cell>
          <cell r="P1358">
            <v>0</v>
          </cell>
          <cell r="Q1358">
            <v>0</v>
          </cell>
          <cell r="R1358">
            <v>0</v>
          </cell>
          <cell r="S1358" t="str">
            <v>Pieza</v>
          </cell>
          <cell r="V1358" t="str">
            <v>FC</v>
          </cell>
        </row>
        <row r="1359">
          <cell r="A1359">
            <v>278</v>
          </cell>
          <cell r="B1359">
            <v>2017</v>
          </cell>
          <cell r="C1359">
            <v>8300</v>
          </cell>
          <cell r="D1359">
            <v>2</v>
          </cell>
          <cell r="E1359">
            <v>3</v>
          </cell>
          <cell r="F1359">
            <v>3</v>
          </cell>
          <cell r="G1359">
            <v>2000</v>
          </cell>
          <cell r="H1359">
            <v>2800</v>
          </cell>
          <cell r="I1359">
            <v>283</v>
          </cell>
          <cell r="K1359" t="str">
            <v>Lámpara táctica</v>
          </cell>
          <cell r="L1359">
            <v>0</v>
          </cell>
          <cell r="M1359">
            <v>0</v>
          </cell>
          <cell r="N1359">
            <v>0</v>
          </cell>
          <cell r="O1359">
            <v>0</v>
          </cell>
          <cell r="P1359">
            <v>0</v>
          </cell>
          <cell r="Q1359">
            <v>0</v>
          </cell>
          <cell r="R1359">
            <v>0</v>
          </cell>
          <cell r="S1359" t="str">
            <v>Pieza</v>
          </cell>
          <cell r="V1359" t="str">
            <v>FC</v>
          </cell>
        </row>
        <row r="1360">
          <cell r="A1360">
            <v>279</v>
          </cell>
          <cell r="B1360">
            <v>2017</v>
          </cell>
          <cell r="C1360">
            <v>8300</v>
          </cell>
          <cell r="D1360">
            <v>2</v>
          </cell>
          <cell r="E1360">
            <v>3</v>
          </cell>
          <cell r="F1360">
            <v>3</v>
          </cell>
          <cell r="G1360">
            <v>2000</v>
          </cell>
          <cell r="H1360">
            <v>2900</v>
          </cell>
          <cell r="K1360" t="str">
            <v>Herramientas, refacciones y accesorios menores</v>
          </cell>
          <cell r="L1360">
            <v>0</v>
          </cell>
          <cell r="M1360">
            <v>0</v>
          </cell>
          <cell r="N1360">
            <v>0</v>
          </cell>
          <cell r="O1360">
            <v>0</v>
          </cell>
          <cell r="P1360">
            <v>0</v>
          </cell>
          <cell r="Q1360">
            <v>0</v>
          </cell>
          <cell r="R1360">
            <v>0</v>
          </cell>
        </row>
        <row r="1361">
          <cell r="A1361">
            <v>280</v>
          </cell>
          <cell r="B1361">
            <v>2017</v>
          </cell>
          <cell r="C1361">
            <v>8300</v>
          </cell>
          <cell r="D1361">
            <v>2</v>
          </cell>
          <cell r="E1361">
            <v>3</v>
          </cell>
          <cell r="F1361">
            <v>3</v>
          </cell>
          <cell r="G1361">
            <v>2000</v>
          </cell>
          <cell r="H1361">
            <v>2900</v>
          </cell>
          <cell r="I1361">
            <v>297</v>
          </cell>
          <cell r="K1361" t="str">
            <v>Refacciones y accesorios menores de equipo de defensa y seguridad</v>
          </cell>
          <cell r="L1361">
            <v>0</v>
          </cell>
          <cell r="M1361">
            <v>0</v>
          </cell>
          <cell r="N1361">
            <v>0</v>
          </cell>
          <cell r="O1361">
            <v>0</v>
          </cell>
          <cell r="P1361">
            <v>0</v>
          </cell>
          <cell r="Q1361">
            <v>0</v>
          </cell>
          <cell r="R1361">
            <v>0</v>
          </cell>
          <cell r="S1361" t="str">
            <v xml:space="preserve"> </v>
          </cell>
          <cell r="V1361" t="str">
            <v xml:space="preserve"> </v>
          </cell>
        </row>
        <row r="1362">
          <cell r="A1362">
            <v>281</v>
          </cell>
          <cell r="B1362">
            <v>2017</v>
          </cell>
          <cell r="C1362">
            <v>8300</v>
          </cell>
          <cell r="D1362">
            <v>2</v>
          </cell>
          <cell r="E1362">
            <v>3</v>
          </cell>
          <cell r="F1362">
            <v>3</v>
          </cell>
          <cell r="G1362">
            <v>2000</v>
          </cell>
          <cell r="H1362">
            <v>2900</v>
          </cell>
          <cell r="I1362">
            <v>297</v>
          </cell>
          <cell r="J1362">
            <v>1</v>
          </cell>
          <cell r="K1362" t="str">
            <v>Refacciones y accesorios menores de equipo de defensa y seguridad</v>
          </cell>
          <cell r="L1362">
            <v>0</v>
          </cell>
          <cell r="M1362">
            <v>0</v>
          </cell>
          <cell r="N1362">
            <v>0</v>
          </cell>
          <cell r="O1362">
            <v>0</v>
          </cell>
          <cell r="P1362">
            <v>0</v>
          </cell>
          <cell r="Q1362">
            <v>0</v>
          </cell>
          <cell r="R1362">
            <v>0</v>
          </cell>
          <cell r="S1362" t="str">
            <v>Pieza</v>
          </cell>
          <cell r="V1362" t="str">
            <v>AE</v>
          </cell>
        </row>
        <row r="1363">
          <cell r="A1363">
            <v>282</v>
          </cell>
          <cell r="B1363">
            <v>2017</v>
          </cell>
          <cell r="C1363">
            <v>8300</v>
          </cell>
          <cell r="D1363">
            <v>2</v>
          </cell>
          <cell r="E1363">
            <v>3</v>
          </cell>
          <cell r="F1363">
            <v>3</v>
          </cell>
          <cell r="G1363">
            <v>3000</v>
          </cell>
          <cell r="K1363" t="str">
            <v>SERVICIOS GENERALES</v>
          </cell>
          <cell r="L1363">
            <v>0</v>
          </cell>
          <cell r="M1363">
            <v>0</v>
          </cell>
          <cell r="N1363">
            <v>0</v>
          </cell>
          <cell r="O1363">
            <v>0</v>
          </cell>
          <cell r="P1363">
            <v>0</v>
          </cell>
          <cell r="Q1363">
            <v>0</v>
          </cell>
          <cell r="R1363">
            <v>0</v>
          </cell>
        </row>
        <row r="1364">
          <cell r="A1364">
            <v>283</v>
          </cell>
          <cell r="B1364">
            <v>2017</v>
          </cell>
          <cell r="C1364">
            <v>8300</v>
          </cell>
          <cell r="D1364">
            <v>2</v>
          </cell>
          <cell r="E1364">
            <v>3</v>
          </cell>
          <cell r="F1364">
            <v>3</v>
          </cell>
          <cell r="G1364">
            <v>3000</v>
          </cell>
          <cell r="H1364">
            <v>3200</v>
          </cell>
          <cell r="K1364" t="str">
            <v>Servicios de Arrendamiento</v>
          </cell>
          <cell r="L1364">
            <v>0</v>
          </cell>
          <cell r="M1364">
            <v>0</v>
          </cell>
          <cell r="N1364">
            <v>0</v>
          </cell>
          <cell r="O1364">
            <v>0</v>
          </cell>
          <cell r="P1364">
            <v>0</v>
          </cell>
          <cell r="Q1364">
            <v>0</v>
          </cell>
          <cell r="R1364">
            <v>0</v>
          </cell>
        </row>
        <row r="1365">
          <cell r="A1365">
            <v>284</v>
          </cell>
          <cell r="B1365">
            <v>2017</v>
          </cell>
          <cell r="C1365">
            <v>8300</v>
          </cell>
          <cell r="D1365">
            <v>2</v>
          </cell>
          <cell r="E1365">
            <v>3</v>
          </cell>
          <cell r="F1365">
            <v>3</v>
          </cell>
          <cell r="G1365">
            <v>3000</v>
          </cell>
          <cell r="H1365">
            <v>3200</v>
          </cell>
          <cell r="I1365">
            <v>325</v>
          </cell>
          <cell r="K1365" t="str">
            <v>Arrendamiento de Equipo de Transporte</v>
          </cell>
          <cell r="L1365">
            <v>0</v>
          </cell>
          <cell r="M1365">
            <v>0</v>
          </cell>
          <cell r="N1365">
            <v>0</v>
          </cell>
          <cell r="O1365">
            <v>0</v>
          </cell>
          <cell r="P1365">
            <v>0</v>
          </cell>
          <cell r="Q1365">
            <v>0</v>
          </cell>
          <cell r="R1365">
            <v>0</v>
          </cell>
        </row>
        <row r="1366">
          <cell r="A1366">
            <v>285</v>
          </cell>
          <cell r="B1366">
            <v>2017</v>
          </cell>
          <cell r="C1366">
            <v>8300</v>
          </cell>
          <cell r="D1366">
            <v>2</v>
          </cell>
          <cell r="E1366">
            <v>3</v>
          </cell>
          <cell r="F1366">
            <v>3</v>
          </cell>
          <cell r="G1366">
            <v>3000</v>
          </cell>
          <cell r="H1366">
            <v>3200</v>
          </cell>
          <cell r="I1366">
            <v>325</v>
          </cell>
          <cell r="J1366">
            <v>1</v>
          </cell>
          <cell r="K1366" t="str">
            <v xml:space="preserve">Arrendamiento de unidades </v>
          </cell>
          <cell r="L1366">
            <v>0</v>
          </cell>
          <cell r="M1366">
            <v>0</v>
          </cell>
          <cell r="N1366">
            <v>0</v>
          </cell>
          <cell r="O1366">
            <v>0</v>
          </cell>
          <cell r="P1366">
            <v>0</v>
          </cell>
          <cell r="Q1366">
            <v>0</v>
          </cell>
          <cell r="R1366">
            <v>0</v>
          </cell>
          <cell r="S1366" t="str">
            <v>Servicio</v>
          </cell>
          <cell r="V1366" t="str">
            <v>FC</v>
          </cell>
        </row>
        <row r="1367">
          <cell r="A1367">
            <v>286</v>
          </cell>
          <cell r="B1367">
            <v>2017</v>
          </cell>
          <cell r="C1367">
            <v>8300</v>
          </cell>
          <cell r="D1367">
            <v>2</v>
          </cell>
          <cell r="E1367">
            <v>3</v>
          </cell>
          <cell r="F1367">
            <v>3</v>
          </cell>
          <cell r="G1367">
            <v>3000</v>
          </cell>
          <cell r="H1367">
            <v>3300</v>
          </cell>
          <cell r="K1367" t="str">
            <v>Servicios Profesionales, Científicos, Técnicos y Otros Servicios</v>
          </cell>
          <cell r="L1367">
            <v>0</v>
          </cell>
          <cell r="M1367">
            <v>0</v>
          </cell>
          <cell r="N1367">
            <v>0</v>
          </cell>
          <cell r="O1367">
            <v>0</v>
          </cell>
          <cell r="P1367">
            <v>0</v>
          </cell>
          <cell r="Q1367">
            <v>0</v>
          </cell>
          <cell r="R1367">
            <v>0</v>
          </cell>
        </row>
        <row r="1368">
          <cell r="A1368">
            <v>287</v>
          </cell>
          <cell r="B1368">
            <v>2017</v>
          </cell>
          <cell r="C1368">
            <v>8300</v>
          </cell>
          <cell r="D1368">
            <v>2</v>
          </cell>
          <cell r="E1368">
            <v>3</v>
          </cell>
          <cell r="F1368">
            <v>3</v>
          </cell>
          <cell r="G1368">
            <v>3000</v>
          </cell>
          <cell r="H1368">
            <v>3300</v>
          </cell>
          <cell r="I1368">
            <v>337</v>
          </cell>
          <cell r="K1368" t="str">
            <v>Servicios de protección y seguridad</v>
          </cell>
          <cell r="L1368">
            <v>0</v>
          </cell>
          <cell r="M1368">
            <v>0</v>
          </cell>
          <cell r="N1368">
            <v>0</v>
          </cell>
          <cell r="O1368">
            <v>0</v>
          </cell>
          <cell r="P1368">
            <v>0</v>
          </cell>
          <cell r="Q1368">
            <v>0</v>
          </cell>
          <cell r="R1368">
            <v>0</v>
          </cell>
        </row>
        <row r="1369">
          <cell r="A1369">
            <v>288</v>
          </cell>
          <cell r="B1369">
            <v>2017</v>
          </cell>
          <cell r="C1369">
            <v>8300</v>
          </cell>
          <cell r="D1369">
            <v>2</v>
          </cell>
          <cell r="E1369">
            <v>3</v>
          </cell>
          <cell r="F1369">
            <v>3</v>
          </cell>
          <cell r="G1369">
            <v>3000</v>
          </cell>
          <cell r="H1369">
            <v>3300</v>
          </cell>
          <cell r="I1369">
            <v>337</v>
          </cell>
          <cell r="J1369">
            <v>1</v>
          </cell>
          <cell r="K1369" t="str">
            <v>Gastos de seguridad pública y nacional</v>
          </cell>
          <cell r="L1369">
            <v>0</v>
          </cell>
          <cell r="M1369">
            <v>0</v>
          </cell>
          <cell r="N1369">
            <v>0</v>
          </cell>
          <cell r="O1369">
            <v>0</v>
          </cell>
          <cell r="P1369">
            <v>0</v>
          </cell>
          <cell r="Q1369">
            <v>0</v>
          </cell>
          <cell r="R1369">
            <v>0</v>
          </cell>
          <cell r="S1369" t="str">
            <v>Servicio</v>
          </cell>
          <cell r="V1369" t="str">
            <v>AE</v>
          </cell>
        </row>
        <row r="1370">
          <cell r="A1370">
            <v>289</v>
          </cell>
          <cell r="B1370">
            <v>2017</v>
          </cell>
          <cell r="C1370">
            <v>8300</v>
          </cell>
          <cell r="D1370">
            <v>2</v>
          </cell>
          <cell r="E1370">
            <v>3</v>
          </cell>
          <cell r="F1370">
            <v>3</v>
          </cell>
          <cell r="G1370">
            <v>5000</v>
          </cell>
          <cell r="K1370" t="str">
            <v>BIENES MUEBLES, INMUEBLES E INTANGIBLES</v>
          </cell>
          <cell r="L1370">
            <v>0</v>
          </cell>
          <cell r="M1370">
            <v>0</v>
          </cell>
          <cell r="N1370">
            <v>0</v>
          </cell>
          <cell r="O1370">
            <v>0</v>
          </cell>
          <cell r="P1370">
            <v>0</v>
          </cell>
          <cell r="Q1370">
            <v>0</v>
          </cell>
          <cell r="R1370">
            <v>0</v>
          </cell>
        </row>
        <row r="1371">
          <cell r="A1371">
            <v>290</v>
          </cell>
          <cell r="C1371">
            <v>8300</v>
          </cell>
          <cell r="D1371">
            <v>2</v>
          </cell>
          <cell r="E1371">
            <v>3</v>
          </cell>
          <cell r="F1371">
            <v>3</v>
          </cell>
          <cell r="K1371" t="str">
            <v>Secretaría de Seguridad Pública</v>
          </cell>
          <cell r="L1371">
            <v>0</v>
          </cell>
          <cell r="M1371">
            <v>0</v>
          </cell>
          <cell r="N1371">
            <v>0</v>
          </cell>
          <cell r="O1371">
            <v>0</v>
          </cell>
          <cell r="P1371">
            <v>0</v>
          </cell>
          <cell r="Q1371">
            <v>0</v>
          </cell>
          <cell r="R1371">
            <v>0</v>
          </cell>
        </row>
        <row r="1372">
          <cell r="A1372">
            <v>291</v>
          </cell>
          <cell r="B1372">
            <v>2017</v>
          </cell>
          <cell r="C1372">
            <v>8300</v>
          </cell>
          <cell r="D1372">
            <v>2</v>
          </cell>
          <cell r="E1372">
            <v>3</v>
          </cell>
          <cell r="F1372">
            <v>3</v>
          </cell>
          <cell r="G1372">
            <v>5000</v>
          </cell>
          <cell r="H1372">
            <v>5100</v>
          </cell>
          <cell r="K1372" t="str">
            <v>Mobiliario y Equipo de Administración</v>
          </cell>
          <cell r="L1372">
            <v>0</v>
          </cell>
          <cell r="M1372">
            <v>0</v>
          </cell>
          <cell r="N1372">
            <v>0</v>
          </cell>
          <cell r="O1372">
            <v>0</v>
          </cell>
          <cell r="P1372">
            <v>0</v>
          </cell>
          <cell r="Q1372">
            <v>0</v>
          </cell>
          <cell r="R1372">
            <v>0</v>
          </cell>
        </row>
        <row r="1373">
          <cell r="A1373">
            <v>292</v>
          </cell>
          <cell r="B1373">
            <v>2017</v>
          </cell>
          <cell r="C1373">
            <v>8300</v>
          </cell>
          <cell r="D1373">
            <v>2</v>
          </cell>
          <cell r="E1373">
            <v>3</v>
          </cell>
          <cell r="F1373">
            <v>3</v>
          </cell>
          <cell r="G1373">
            <v>5000</v>
          </cell>
          <cell r="H1373">
            <v>5100</v>
          </cell>
          <cell r="I1373">
            <v>511</v>
          </cell>
          <cell r="K1373" t="str">
            <v>Muebles de oficina y estantería</v>
          </cell>
          <cell r="L1373">
            <v>0</v>
          </cell>
          <cell r="M1373">
            <v>0</v>
          </cell>
          <cell r="N1373">
            <v>0</v>
          </cell>
          <cell r="O1373">
            <v>0</v>
          </cell>
          <cell r="P1373">
            <v>0</v>
          </cell>
          <cell r="Q1373">
            <v>0</v>
          </cell>
          <cell r="R1373">
            <v>0</v>
          </cell>
        </row>
        <row r="1374">
          <cell r="A1374">
            <v>293</v>
          </cell>
          <cell r="B1374">
            <v>2017</v>
          </cell>
          <cell r="C1374">
            <v>8300</v>
          </cell>
          <cell r="D1374">
            <v>2</v>
          </cell>
          <cell r="E1374">
            <v>3</v>
          </cell>
          <cell r="F1374">
            <v>3</v>
          </cell>
          <cell r="G1374">
            <v>5000</v>
          </cell>
          <cell r="H1374">
            <v>5100</v>
          </cell>
          <cell r="I1374">
            <v>511</v>
          </cell>
          <cell r="J1374">
            <v>1</v>
          </cell>
          <cell r="K1374" t="str">
            <v xml:space="preserve">Anaquel   </v>
          </cell>
          <cell r="L1374">
            <v>0</v>
          </cell>
          <cell r="M1374">
            <v>0</v>
          </cell>
          <cell r="N1374">
            <v>0</v>
          </cell>
          <cell r="O1374">
            <v>0</v>
          </cell>
          <cell r="P1374">
            <v>0</v>
          </cell>
          <cell r="Q1374">
            <v>0</v>
          </cell>
          <cell r="R1374">
            <v>0</v>
          </cell>
          <cell r="S1374" t="str">
            <v>Pieza</v>
          </cell>
          <cell r="T1374">
            <v>0</v>
          </cell>
          <cell r="V1374" t="str">
            <v>FC</v>
          </cell>
        </row>
        <row r="1375">
          <cell r="A1375">
            <v>294</v>
          </cell>
          <cell r="B1375">
            <v>2017</v>
          </cell>
          <cell r="C1375">
            <v>8300</v>
          </cell>
          <cell r="D1375">
            <v>2</v>
          </cell>
          <cell r="E1375">
            <v>3</v>
          </cell>
          <cell r="F1375">
            <v>3</v>
          </cell>
          <cell r="G1375">
            <v>5000</v>
          </cell>
          <cell r="H1375">
            <v>5100</v>
          </cell>
          <cell r="I1375">
            <v>511</v>
          </cell>
          <cell r="J1375">
            <v>2</v>
          </cell>
          <cell r="K1375" t="str">
            <v>Archivero</v>
          </cell>
          <cell r="L1375">
            <v>0</v>
          </cell>
          <cell r="M1375">
            <v>0</v>
          </cell>
          <cell r="N1375">
            <v>0</v>
          </cell>
          <cell r="O1375">
            <v>0</v>
          </cell>
          <cell r="P1375">
            <v>0</v>
          </cell>
          <cell r="Q1375">
            <v>0</v>
          </cell>
          <cell r="R1375">
            <v>0</v>
          </cell>
          <cell r="S1375" t="str">
            <v>Pieza</v>
          </cell>
          <cell r="T1375">
            <v>0</v>
          </cell>
          <cell r="V1375" t="str">
            <v>FC</v>
          </cell>
        </row>
        <row r="1376">
          <cell r="A1376">
            <v>295</v>
          </cell>
          <cell r="B1376">
            <v>2017</v>
          </cell>
          <cell r="C1376">
            <v>8300</v>
          </cell>
          <cell r="D1376">
            <v>2</v>
          </cell>
          <cell r="E1376">
            <v>3</v>
          </cell>
          <cell r="F1376">
            <v>3</v>
          </cell>
          <cell r="G1376">
            <v>5000</v>
          </cell>
          <cell r="H1376">
            <v>5100</v>
          </cell>
          <cell r="I1376">
            <v>511</v>
          </cell>
          <cell r="J1376">
            <v>3</v>
          </cell>
          <cell r="K1376" t="str">
            <v>Armario</v>
          </cell>
          <cell r="L1376">
            <v>0</v>
          </cell>
          <cell r="M1376">
            <v>0</v>
          </cell>
          <cell r="N1376">
            <v>0</v>
          </cell>
          <cell r="O1376">
            <v>0</v>
          </cell>
          <cell r="P1376">
            <v>0</v>
          </cell>
          <cell r="Q1376">
            <v>0</v>
          </cell>
          <cell r="R1376">
            <v>0</v>
          </cell>
          <cell r="S1376" t="str">
            <v>Pieza</v>
          </cell>
          <cell r="T1376">
            <v>0</v>
          </cell>
          <cell r="V1376" t="str">
            <v>FC</v>
          </cell>
        </row>
        <row r="1377">
          <cell r="A1377">
            <v>296</v>
          </cell>
          <cell r="B1377">
            <v>2017</v>
          </cell>
          <cell r="C1377">
            <v>8300</v>
          </cell>
          <cell r="D1377">
            <v>2</v>
          </cell>
          <cell r="E1377">
            <v>3</v>
          </cell>
          <cell r="F1377">
            <v>3</v>
          </cell>
          <cell r="G1377">
            <v>5000</v>
          </cell>
          <cell r="H1377">
            <v>5100</v>
          </cell>
          <cell r="I1377">
            <v>511</v>
          </cell>
          <cell r="J1377">
            <v>4</v>
          </cell>
          <cell r="K1377" t="str">
            <v>Banca</v>
          </cell>
          <cell r="L1377">
            <v>0</v>
          </cell>
          <cell r="M1377">
            <v>0</v>
          </cell>
          <cell r="N1377">
            <v>0</v>
          </cell>
          <cell r="O1377">
            <v>0</v>
          </cell>
          <cell r="P1377">
            <v>0</v>
          </cell>
          <cell r="Q1377">
            <v>0</v>
          </cell>
          <cell r="R1377">
            <v>0</v>
          </cell>
          <cell r="S1377" t="str">
            <v>Pieza</v>
          </cell>
          <cell r="T1377">
            <v>0</v>
          </cell>
          <cell r="V1377" t="str">
            <v>FC</v>
          </cell>
        </row>
        <row r="1378">
          <cell r="A1378">
            <v>297</v>
          </cell>
          <cell r="B1378">
            <v>2017</v>
          </cell>
          <cell r="C1378">
            <v>8300</v>
          </cell>
          <cell r="D1378">
            <v>2</v>
          </cell>
          <cell r="E1378">
            <v>3</v>
          </cell>
          <cell r="F1378">
            <v>3</v>
          </cell>
          <cell r="G1378">
            <v>5000</v>
          </cell>
          <cell r="H1378">
            <v>5100</v>
          </cell>
          <cell r="I1378">
            <v>511</v>
          </cell>
          <cell r="J1378">
            <v>5</v>
          </cell>
          <cell r="K1378" t="str">
            <v>Butaca</v>
          </cell>
          <cell r="L1378">
            <v>0</v>
          </cell>
          <cell r="M1378">
            <v>0</v>
          </cell>
          <cell r="N1378">
            <v>0</v>
          </cell>
          <cell r="O1378">
            <v>0</v>
          </cell>
          <cell r="P1378">
            <v>0</v>
          </cell>
          <cell r="Q1378">
            <v>0</v>
          </cell>
          <cell r="R1378">
            <v>0</v>
          </cell>
          <cell r="S1378" t="str">
            <v>Pieza</v>
          </cell>
          <cell r="T1378">
            <v>0</v>
          </cell>
          <cell r="V1378" t="str">
            <v>FC</v>
          </cell>
        </row>
        <row r="1379">
          <cell r="A1379">
            <v>298</v>
          </cell>
          <cell r="B1379">
            <v>2017</v>
          </cell>
          <cell r="C1379">
            <v>8300</v>
          </cell>
          <cell r="D1379">
            <v>2</v>
          </cell>
          <cell r="E1379">
            <v>3</v>
          </cell>
          <cell r="F1379">
            <v>3</v>
          </cell>
          <cell r="G1379">
            <v>5000</v>
          </cell>
          <cell r="H1379">
            <v>5100</v>
          </cell>
          <cell r="I1379">
            <v>511</v>
          </cell>
          <cell r="J1379">
            <v>6</v>
          </cell>
          <cell r="K1379" t="str">
            <v>Comedor</v>
          </cell>
          <cell r="L1379">
            <v>0</v>
          </cell>
          <cell r="M1379">
            <v>0</v>
          </cell>
          <cell r="N1379">
            <v>0</v>
          </cell>
          <cell r="O1379">
            <v>0</v>
          </cell>
          <cell r="P1379">
            <v>0</v>
          </cell>
          <cell r="Q1379">
            <v>0</v>
          </cell>
          <cell r="R1379">
            <v>0</v>
          </cell>
          <cell r="S1379" t="str">
            <v>Pieza</v>
          </cell>
          <cell r="T1379">
            <v>0</v>
          </cell>
          <cell r="V1379" t="str">
            <v>FC</v>
          </cell>
        </row>
        <row r="1380">
          <cell r="A1380">
            <v>299</v>
          </cell>
          <cell r="B1380">
            <v>2017</v>
          </cell>
          <cell r="C1380">
            <v>8300</v>
          </cell>
          <cell r="D1380">
            <v>2</v>
          </cell>
          <cell r="E1380">
            <v>3</v>
          </cell>
          <cell r="F1380">
            <v>3</v>
          </cell>
          <cell r="G1380">
            <v>5000</v>
          </cell>
          <cell r="H1380">
            <v>5100</v>
          </cell>
          <cell r="I1380">
            <v>511</v>
          </cell>
          <cell r="J1380">
            <v>7</v>
          </cell>
          <cell r="K1380" t="str">
            <v xml:space="preserve">Conjunto </v>
          </cell>
          <cell r="L1380">
            <v>0</v>
          </cell>
          <cell r="M1380">
            <v>0</v>
          </cell>
          <cell r="N1380">
            <v>0</v>
          </cell>
          <cell r="O1380">
            <v>0</v>
          </cell>
          <cell r="P1380">
            <v>0</v>
          </cell>
          <cell r="Q1380">
            <v>0</v>
          </cell>
          <cell r="R1380">
            <v>0</v>
          </cell>
          <cell r="S1380" t="str">
            <v>Pieza</v>
          </cell>
          <cell r="T1380">
            <v>0</v>
          </cell>
          <cell r="V1380" t="str">
            <v>FC</v>
          </cell>
        </row>
        <row r="1381">
          <cell r="A1381">
            <v>300</v>
          </cell>
          <cell r="B1381">
            <v>2017</v>
          </cell>
          <cell r="C1381">
            <v>8300</v>
          </cell>
          <cell r="D1381">
            <v>2</v>
          </cell>
          <cell r="E1381">
            <v>3</v>
          </cell>
          <cell r="F1381">
            <v>3</v>
          </cell>
          <cell r="G1381">
            <v>5000</v>
          </cell>
          <cell r="H1381">
            <v>5100</v>
          </cell>
          <cell r="I1381">
            <v>511</v>
          </cell>
          <cell r="J1381">
            <v>8</v>
          </cell>
          <cell r="K1381" t="str">
            <v>Credenza</v>
          </cell>
          <cell r="L1381">
            <v>0</v>
          </cell>
          <cell r="M1381">
            <v>0</v>
          </cell>
          <cell r="N1381">
            <v>0</v>
          </cell>
          <cell r="O1381">
            <v>0</v>
          </cell>
          <cell r="P1381">
            <v>0</v>
          </cell>
          <cell r="Q1381">
            <v>0</v>
          </cell>
          <cell r="R1381">
            <v>0</v>
          </cell>
          <cell r="S1381" t="str">
            <v>Pieza</v>
          </cell>
          <cell r="T1381">
            <v>0</v>
          </cell>
          <cell r="V1381" t="str">
            <v>FC</v>
          </cell>
        </row>
        <row r="1382">
          <cell r="A1382">
            <v>301</v>
          </cell>
          <cell r="B1382">
            <v>2017</v>
          </cell>
          <cell r="C1382">
            <v>8300</v>
          </cell>
          <cell r="D1382">
            <v>2</v>
          </cell>
          <cell r="E1382">
            <v>3</v>
          </cell>
          <cell r="F1382">
            <v>3</v>
          </cell>
          <cell r="G1382">
            <v>5000</v>
          </cell>
          <cell r="H1382">
            <v>5100</v>
          </cell>
          <cell r="I1382">
            <v>511</v>
          </cell>
          <cell r="J1382">
            <v>9</v>
          </cell>
          <cell r="K1382" t="str">
            <v>Escritorio</v>
          </cell>
          <cell r="L1382">
            <v>0</v>
          </cell>
          <cell r="M1382">
            <v>0</v>
          </cell>
          <cell r="N1382">
            <v>0</v>
          </cell>
          <cell r="O1382">
            <v>0</v>
          </cell>
          <cell r="P1382">
            <v>0</v>
          </cell>
          <cell r="Q1382">
            <v>0</v>
          </cell>
          <cell r="R1382">
            <v>0</v>
          </cell>
          <cell r="S1382" t="str">
            <v>Pieza</v>
          </cell>
          <cell r="T1382">
            <v>0</v>
          </cell>
          <cell r="V1382" t="str">
            <v>FC</v>
          </cell>
        </row>
        <row r="1383">
          <cell r="A1383">
            <v>302</v>
          </cell>
          <cell r="B1383">
            <v>2017</v>
          </cell>
          <cell r="C1383">
            <v>8300</v>
          </cell>
          <cell r="D1383">
            <v>2</v>
          </cell>
          <cell r="E1383">
            <v>3</v>
          </cell>
          <cell r="F1383">
            <v>3</v>
          </cell>
          <cell r="G1383">
            <v>5000</v>
          </cell>
          <cell r="H1383">
            <v>5100</v>
          </cell>
          <cell r="I1383">
            <v>511</v>
          </cell>
          <cell r="J1383">
            <v>10</v>
          </cell>
          <cell r="K1383" t="str">
            <v>Estación de trabajo</v>
          </cell>
          <cell r="L1383">
            <v>0</v>
          </cell>
          <cell r="M1383">
            <v>0</v>
          </cell>
          <cell r="N1383">
            <v>0</v>
          </cell>
          <cell r="O1383">
            <v>0</v>
          </cell>
          <cell r="P1383">
            <v>0</v>
          </cell>
          <cell r="Q1383">
            <v>0</v>
          </cell>
          <cell r="R1383">
            <v>0</v>
          </cell>
          <cell r="S1383" t="str">
            <v>Pieza</v>
          </cell>
          <cell r="T1383">
            <v>0</v>
          </cell>
          <cell r="V1383" t="str">
            <v>FC</v>
          </cell>
        </row>
        <row r="1384">
          <cell r="A1384">
            <v>303</v>
          </cell>
          <cell r="B1384">
            <v>2017</v>
          </cell>
          <cell r="C1384">
            <v>8300</v>
          </cell>
          <cell r="D1384">
            <v>2</v>
          </cell>
          <cell r="E1384">
            <v>3</v>
          </cell>
          <cell r="F1384">
            <v>3</v>
          </cell>
          <cell r="G1384">
            <v>5000</v>
          </cell>
          <cell r="H1384">
            <v>5100</v>
          </cell>
          <cell r="I1384">
            <v>511</v>
          </cell>
          <cell r="J1384">
            <v>11</v>
          </cell>
          <cell r="K1384" t="str">
            <v>Estante</v>
          </cell>
          <cell r="L1384">
            <v>0</v>
          </cell>
          <cell r="M1384">
            <v>0</v>
          </cell>
          <cell r="N1384">
            <v>0</v>
          </cell>
          <cell r="O1384">
            <v>0</v>
          </cell>
          <cell r="P1384">
            <v>0</v>
          </cell>
          <cell r="Q1384">
            <v>0</v>
          </cell>
          <cell r="R1384">
            <v>0</v>
          </cell>
          <cell r="S1384" t="str">
            <v>Pieza</v>
          </cell>
          <cell r="T1384">
            <v>0</v>
          </cell>
          <cell r="V1384" t="str">
            <v>FC</v>
          </cell>
        </row>
        <row r="1385">
          <cell r="A1385">
            <v>304</v>
          </cell>
          <cell r="B1385">
            <v>2017</v>
          </cell>
          <cell r="C1385">
            <v>8300</v>
          </cell>
          <cell r="D1385">
            <v>2</v>
          </cell>
          <cell r="E1385">
            <v>3</v>
          </cell>
          <cell r="F1385">
            <v>3</v>
          </cell>
          <cell r="G1385">
            <v>5000</v>
          </cell>
          <cell r="H1385">
            <v>5100</v>
          </cell>
          <cell r="I1385">
            <v>511</v>
          </cell>
          <cell r="J1385">
            <v>12</v>
          </cell>
          <cell r="K1385" t="str">
            <v>Gabinete</v>
          </cell>
          <cell r="L1385">
            <v>0</v>
          </cell>
          <cell r="M1385">
            <v>0</v>
          </cell>
          <cell r="N1385">
            <v>0</v>
          </cell>
          <cell r="O1385">
            <v>0</v>
          </cell>
          <cell r="P1385">
            <v>0</v>
          </cell>
          <cell r="Q1385">
            <v>0</v>
          </cell>
          <cell r="R1385">
            <v>0</v>
          </cell>
          <cell r="S1385" t="str">
            <v>Pieza</v>
          </cell>
          <cell r="T1385">
            <v>0</v>
          </cell>
          <cell r="V1385" t="str">
            <v>FC</v>
          </cell>
        </row>
        <row r="1386">
          <cell r="A1386">
            <v>305</v>
          </cell>
          <cell r="B1386">
            <v>2017</v>
          </cell>
          <cell r="C1386">
            <v>8300</v>
          </cell>
          <cell r="D1386">
            <v>2</v>
          </cell>
          <cell r="E1386">
            <v>3</v>
          </cell>
          <cell r="F1386">
            <v>3</v>
          </cell>
          <cell r="G1386">
            <v>5000</v>
          </cell>
          <cell r="H1386">
            <v>5100</v>
          </cell>
          <cell r="I1386">
            <v>511</v>
          </cell>
          <cell r="J1386">
            <v>13</v>
          </cell>
          <cell r="K1386" t="str">
            <v xml:space="preserve">Juego de mesa </v>
          </cell>
          <cell r="L1386">
            <v>0</v>
          </cell>
          <cell r="M1386">
            <v>0</v>
          </cell>
          <cell r="N1386">
            <v>0</v>
          </cell>
          <cell r="O1386">
            <v>0</v>
          </cell>
          <cell r="P1386">
            <v>0</v>
          </cell>
          <cell r="Q1386">
            <v>0</v>
          </cell>
          <cell r="R1386">
            <v>0</v>
          </cell>
          <cell r="S1386" t="str">
            <v>Pieza</v>
          </cell>
          <cell r="T1386">
            <v>0</v>
          </cell>
          <cell r="V1386" t="str">
            <v>FC</v>
          </cell>
        </row>
        <row r="1387">
          <cell r="A1387">
            <v>306</v>
          </cell>
          <cell r="B1387">
            <v>2017</v>
          </cell>
          <cell r="C1387">
            <v>8300</v>
          </cell>
          <cell r="D1387">
            <v>2</v>
          </cell>
          <cell r="E1387">
            <v>3</v>
          </cell>
          <cell r="F1387">
            <v>3</v>
          </cell>
          <cell r="G1387">
            <v>5000</v>
          </cell>
          <cell r="H1387">
            <v>5100</v>
          </cell>
          <cell r="I1387">
            <v>511</v>
          </cell>
          <cell r="J1387">
            <v>14</v>
          </cell>
          <cell r="K1387" t="str">
            <v xml:space="preserve">Lámpara </v>
          </cell>
          <cell r="L1387">
            <v>0</v>
          </cell>
          <cell r="M1387">
            <v>0</v>
          </cell>
          <cell r="N1387">
            <v>0</v>
          </cell>
          <cell r="O1387">
            <v>0</v>
          </cell>
          <cell r="P1387">
            <v>0</v>
          </cell>
          <cell r="Q1387">
            <v>0</v>
          </cell>
          <cell r="R1387">
            <v>0</v>
          </cell>
          <cell r="S1387" t="str">
            <v>Pieza</v>
          </cell>
          <cell r="T1387">
            <v>0</v>
          </cell>
          <cell r="V1387" t="str">
            <v>FC</v>
          </cell>
        </row>
        <row r="1388">
          <cell r="A1388">
            <v>307</v>
          </cell>
          <cell r="B1388">
            <v>2017</v>
          </cell>
          <cell r="C1388">
            <v>8300</v>
          </cell>
          <cell r="D1388">
            <v>2</v>
          </cell>
          <cell r="E1388">
            <v>3</v>
          </cell>
          <cell r="F1388">
            <v>3</v>
          </cell>
          <cell r="G1388">
            <v>5000</v>
          </cell>
          <cell r="H1388">
            <v>5100</v>
          </cell>
          <cell r="I1388">
            <v>511</v>
          </cell>
          <cell r="J1388">
            <v>15</v>
          </cell>
          <cell r="K1388" t="str">
            <v>Librero</v>
          </cell>
          <cell r="L1388">
            <v>0</v>
          </cell>
          <cell r="M1388">
            <v>0</v>
          </cell>
          <cell r="N1388">
            <v>0</v>
          </cell>
          <cell r="O1388">
            <v>0</v>
          </cell>
          <cell r="P1388">
            <v>0</v>
          </cell>
          <cell r="Q1388">
            <v>0</v>
          </cell>
          <cell r="R1388">
            <v>0</v>
          </cell>
          <cell r="S1388" t="str">
            <v>Pieza</v>
          </cell>
          <cell r="T1388">
            <v>0</v>
          </cell>
          <cell r="V1388" t="str">
            <v>FC</v>
          </cell>
        </row>
        <row r="1389">
          <cell r="A1389">
            <v>308</v>
          </cell>
          <cell r="B1389">
            <v>2017</v>
          </cell>
          <cell r="C1389">
            <v>8300</v>
          </cell>
          <cell r="D1389">
            <v>2</v>
          </cell>
          <cell r="E1389">
            <v>3</v>
          </cell>
          <cell r="F1389">
            <v>3</v>
          </cell>
          <cell r="G1389">
            <v>5000</v>
          </cell>
          <cell r="H1389">
            <v>5100</v>
          </cell>
          <cell r="I1389">
            <v>511</v>
          </cell>
          <cell r="J1389">
            <v>16</v>
          </cell>
          <cell r="K1389" t="str">
            <v>Locker</v>
          </cell>
          <cell r="L1389">
            <v>0</v>
          </cell>
          <cell r="M1389">
            <v>0</v>
          </cell>
          <cell r="N1389">
            <v>0</v>
          </cell>
          <cell r="O1389">
            <v>0</v>
          </cell>
          <cell r="P1389">
            <v>0</v>
          </cell>
          <cell r="Q1389">
            <v>0</v>
          </cell>
          <cell r="R1389">
            <v>0</v>
          </cell>
          <cell r="S1389" t="str">
            <v>Pieza</v>
          </cell>
          <cell r="T1389">
            <v>0</v>
          </cell>
          <cell r="V1389" t="str">
            <v>FC</v>
          </cell>
        </row>
        <row r="1390">
          <cell r="A1390">
            <v>309</v>
          </cell>
          <cell r="B1390">
            <v>2017</v>
          </cell>
          <cell r="C1390">
            <v>8300</v>
          </cell>
          <cell r="D1390">
            <v>2</v>
          </cell>
          <cell r="E1390">
            <v>3</v>
          </cell>
          <cell r="F1390">
            <v>3</v>
          </cell>
          <cell r="G1390">
            <v>5000</v>
          </cell>
          <cell r="H1390">
            <v>5100</v>
          </cell>
          <cell r="I1390">
            <v>511</v>
          </cell>
          <cell r="J1390">
            <v>17</v>
          </cell>
          <cell r="K1390" t="str">
            <v>Mesa</v>
          </cell>
          <cell r="L1390">
            <v>0</v>
          </cell>
          <cell r="M1390">
            <v>0</v>
          </cell>
          <cell r="N1390">
            <v>0</v>
          </cell>
          <cell r="O1390">
            <v>0</v>
          </cell>
          <cell r="P1390">
            <v>0</v>
          </cell>
          <cell r="Q1390">
            <v>0</v>
          </cell>
          <cell r="R1390">
            <v>0</v>
          </cell>
          <cell r="S1390" t="str">
            <v>Pieza</v>
          </cell>
          <cell r="T1390">
            <v>0</v>
          </cell>
          <cell r="V1390" t="str">
            <v>FC</v>
          </cell>
        </row>
        <row r="1391">
          <cell r="A1391">
            <v>310</v>
          </cell>
          <cell r="B1391">
            <v>2017</v>
          </cell>
          <cell r="C1391">
            <v>8300</v>
          </cell>
          <cell r="D1391">
            <v>2</v>
          </cell>
          <cell r="E1391">
            <v>3</v>
          </cell>
          <cell r="F1391">
            <v>3</v>
          </cell>
          <cell r="G1391">
            <v>5000</v>
          </cell>
          <cell r="H1391">
            <v>5100</v>
          </cell>
          <cell r="I1391">
            <v>511</v>
          </cell>
          <cell r="J1391">
            <v>18</v>
          </cell>
          <cell r="K1391" t="str">
            <v xml:space="preserve">Módulo </v>
          </cell>
          <cell r="L1391">
            <v>0</v>
          </cell>
          <cell r="M1391">
            <v>0</v>
          </cell>
          <cell r="N1391">
            <v>0</v>
          </cell>
          <cell r="O1391">
            <v>0</v>
          </cell>
          <cell r="P1391">
            <v>0</v>
          </cell>
          <cell r="Q1391">
            <v>0</v>
          </cell>
          <cell r="R1391">
            <v>0</v>
          </cell>
          <cell r="S1391" t="str">
            <v>Pieza</v>
          </cell>
          <cell r="T1391">
            <v>0</v>
          </cell>
          <cell r="V1391" t="str">
            <v>FC</v>
          </cell>
        </row>
        <row r="1392">
          <cell r="A1392">
            <v>311</v>
          </cell>
          <cell r="B1392">
            <v>2017</v>
          </cell>
          <cell r="C1392">
            <v>8300</v>
          </cell>
          <cell r="D1392">
            <v>2</v>
          </cell>
          <cell r="E1392">
            <v>3</v>
          </cell>
          <cell r="F1392">
            <v>3</v>
          </cell>
          <cell r="G1392">
            <v>5000</v>
          </cell>
          <cell r="H1392">
            <v>5100</v>
          </cell>
          <cell r="I1392">
            <v>511</v>
          </cell>
          <cell r="J1392">
            <v>19</v>
          </cell>
          <cell r="K1392" t="str">
            <v>Mostrador</v>
          </cell>
          <cell r="L1392">
            <v>0</v>
          </cell>
          <cell r="M1392">
            <v>0</v>
          </cell>
          <cell r="N1392">
            <v>0</v>
          </cell>
          <cell r="O1392">
            <v>0</v>
          </cell>
          <cell r="P1392">
            <v>0</v>
          </cell>
          <cell r="Q1392">
            <v>0</v>
          </cell>
          <cell r="R1392">
            <v>0</v>
          </cell>
          <cell r="S1392" t="str">
            <v>Pieza</v>
          </cell>
          <cell r="T1392">
            <v>0</v>
          </cell>
          <cell r="V1392" t="str">
            <v>FC</v>
          </cell>
        </row>
        <row r="1393">
          <cell r="A1393">
            <v>312</v>
          </cell>
          <cell r="B1393">
            <v>2017</v>
          </cell>
          <cell r="C1393">
            <v>8300</v>
          </cell>
          <cell r="D1393">
            <v>2</v>
          </cell>
          <cell r="E1393">
            <v>3</v>
          </cell>
          <cell r="F1393">
            <v>3</v>
          </cell>
          <cell r="G1393">
            <v>5000</v>
          </cell>
          <cell r="H1393">
            <v>5100</v>
          </cell>
          <cell r="I1393">
            <v>511</v>
          </cell>
          <cell r="J1393">
            <v>20</v>
          </cell>
          <cell r="K1393" t="str">
            <v>Sala</v>
          </cell>
          <cell r="L1393">
            <v>0</v>
          </cell>
          <cell r="M1393">
            <v>0</v>
          </cell>
          <cell r="N1393">
            <v>0</v>
          </cell>
          <cell r="O1393">
            <v>0</v>
          </cell>
          <cell r="P1393">
            <v>0</v>
          </cell>
          <cell r="Q1393">
            <v>0</v>
          </cell>
          <cell r="R1393">
            <v>0</v>
          </cell>
          <cell r="S1393" t="str">
            <v>Pieza</v>
          </cell>
          <cell r="T1393">
            <v>0</v>
          </cell>
          <cell r="V1393" t="str">
            <v>FC</v>
          </cell>
        </row>
        <row r="1394">
          <cell r="A1394">
            <v>313</v>
          </cell>
          <cell r="B1394">
            <v>2017</v>
          </cell>
          <cell r="C1394">
            <v>8300</v>
          </cell>
          <cell r="D1394">
            <v>2</v>
          </cell>
          <cell r="E1394">
            <v>3</v>
          </cell>
          <cell r="F1394">
            <v>3</v>
          </cell>
          <cell r="G1394">
            <v>5000</v>
          </cell>
          <cell r="H1394">
            <v>5100</v>
          </cell>
          <cell r="I1394">
            <v>511</v>
          </cell>
          <cell r="J1394">
            <v>21</v>
          </cell>
          <cell r="K1394" t="str">
            <v>Silla</v>
          </cell>
          <cell r="L1394">
            <v>0</v>
          </cell>
          <cell r="M1394">
            <v>0</v>
          </cell>
          <cell r="N1394">
            <v>0</v>
          </cell>
          <cell r="O1394">
            <v>0</v>
          </cell>
          <cell r="P1394">
            <v>0</v>
          </cell>
          <cell r="Q1394">
            <v>0</v>
          </cell>
          <cell r="R1394">
            <v>0</v>
          </cell>
          <cell r="S1394" t="str">
            <v>Pieza</v>
          </cell>
          <cell r="T1394">
            <v>0</v>
          </cell>
          <cell r="V1394" t="str">
            <v>FC</v>
          </cell>
        </row>
        <row r="1395">
          <cell r="A1395">
            <v>314</v>
          </cell>
          <cell r="B1395">
            <v>2017</v>
          </cell>
          <cell r="C1395">
            <v>8300</v>
          </cell>
          <cell r="D1395">
            <v>2</v>
          </cell>
          <cell r="E1395">
            <v>3</v>
          </cell>
          <cell r="F1395">
            <v>3</v>
          </cell>
          <cell r="G1395">
            <v>5000</v>
          </cell>
          <cell r="H1395">
            <v>5100</v>
          </cell>
          <cell r="I1395">
            <v>511</v>
          </cell>
          <cell r="J1395">
            <v>22</v>
          </cell>
          <cell r="K1395" t="str">
            <v>Sillón</v>
          </cell>
          <cell r="L1395">
            <v>0</v>
          </cell>
          <cell r="M1395">
            <v>0</v>
          </cell>
          <cell r="N1395">
            <v>0</v>
          </cell>
          <cell r="O1395">
            <v>0</v>
          </cell>
          <cell r="P1395">
            <v>0</v>
          </cell>
          <cell r="Q1395">
            <v>0</v>
          </cell>
          <cell r="R1395">
            <v>0</v>
          </cell>
          <cell r="S1395" t="str">
            <v>Pieza</v>
          </cell>
          <cell r="T1395">
            <v>0</v>
          </cell>
          <cell r="V1395" t="str">
            <v>FC</v>
          </cell>
        </row>
        <row r="1396">
          <cell r="A1396">
            <v>315</v>
          </cell>
          <cell r="B1396">
            <v>2017</v>
          </cell>
          <cell r="C1396">
            <v>8300</v>
          </cell>
          <cell r="D1396">
            <v>2</v>
          </cell>
          <cell r="E1396">
            <v>3</v>
          </cell>
          <cell r="F1396">
            <v>3</v>
          </cell>
          <cell r="G1396">
            <v>5000</v>
          </cell>
          <cell r="H1396">
            <v>5100</v>
          </cell>
          <cell r="I1396">
            <v>512</v>
          </cell>
          <cell r="K1396" t="str">
            <v>Muebles, excepto de oficina y estantería</v>
          </cell>
          <cell r="L1396">
            <v>0</v>
          </cell>
          <cell r="M1396">
            <v>0</v>
          </cell>
          <cell r="N1396">
            <v>0</v>
          </cell>
          <cell r="O1396">
            <v>0</v>
          </cell>
          <cell r="P1396">
            <v>0</v>
          </cell>
          <cell r="Q1396">
            <v>0</v>
          </cell>
          <cell r="R1396">
            <v>0</v>
          </cell>
          <cell r="T1396">
            <v>0</v>
          </cell>
        </row>
        <row r="1397">
          <cell r="A1397">
            <v>316</v>
          </cell>
          <cell r="B1397">
            <v>2017</v>
          </cell>
          <cell r="C1397">
            <v>8300</v>
          </cell>
          <cell r="D1397">
            <v>2</v>
          </cell>
          <cell r="E1397">
            <v>3</v>
          </cell>
          <cell r="F1397">
            <v>3</v>
          </cell>
          <cell r="G1397">
            <v>5000</v>
          </cell>
          <cell r="H1397">
            <v>5100</v>
          </cell>
          <cell r="I1397">
            <v>512</v>
          </cell>
          <cell r="J1397">
            <v>1</v>
          </cell>
          <cell r="K1397" t="str">
            <v>Banco</v>
          </cell>
          <cell r="L1397">
            <v>0</v>
          </cell>
          <cell r="M1397">
            <v>0</v>
          </cell>
          <cell r="N1397">
            <v>0</v>
          </cell>
          <cell r="O1397">
            <v>0</v>
          </cell>
          <cell r="P1397">
            <v>0</v>
          </cell>
          <cell r="Q1397">
            <v>0</v>
          </cell>
          <cell r="R1397">
            <v>0</v>
          </cell>
          <cell r="S1397" t="str">
            <v>Pieza</v>
          </cell>
          <cell r="T1397">
            <v>0</v>
          </cell>
          <cell r="V1397" t="str">
            <v>FC</v>
          </cell>
        </row>
        <row r="1398">
          <cell r="A1398">
            <v>317</v>
          </cell>
          <cell r="B1398">
            <v>2017</v>
          </cell>
          <cell r="C1398">
            <v>8300</v>
          </cell>
          <cell r="D1398">
            <v>2</v>
          </cell>
          <cell r="E1398">
            <v>3</v>
          </cell>
          <cell r="F1398">
            <v>3</v>
          </cell>
          <cell r="G1398">
            <v>5000</v>
          </cell>
          <cell r="H1398">
            <v>5100</v>
          </cell>
          <cell r="I1398">
            <v>512</v>
          </cell>
          <cell r="J1398">
            <v>2</v>
          </cell>
          <cell r="K1398" t="str">
            <v>Bote de arena (armero)</v>
          </cell>
          <cell r="L1398">
            <v>0</v>
          </cell>
          <cell r="M1398">
            <v>0</v>
          </cell>
          <cell r="N1398">
            <v>0</v>
          </cell>
          <cell r="O1398">
            <v>0</v>
          </cell>
          <cell r="P1398">
            <v>0</v>
          </cell>
          <cell r="Q1398">
            <v>0</v>
          </cell>
          <cell r="R1398">
            <v>0</v>
          </cell>
          <cell r="S1398" t="str">
            <v>Pieza</v>
          </cell>
          <cell r="T1398">
            <v>0</v>
          </cell>
          <cell r="V1398" t="str">
            <v>AE</v>
          </cell>
        </row>
        <row r="1399">
          <cell r="A1399">
            <v>318</v>
          </cell>
          <cell r="B1399">
            <v>2017</v>
          </cell>
          <cell r="C1399">
            <v>8300</v>
          </cell>
          <cell r="D1399">
            <v>2</v>
          </cell>
          <cell r="E1399">
            <v>3</v>
          </cell>
          <cell r="F1399">
            <v>3</v>
          </cell>
          <cell r="G1399">
            <v>5000</v>
          </cell>
          <cell r="H1399">
            <v>5100</v>
          </cell>
          <cell r="I1399">
            <v>512</v>
          </cell>
          <cell r="J1399">
            <v>3</v>
          </cell>
          <cell r="K1399" t="str">
            <v>Buró</v>
          </cell>
          <cell r="L1399">
            <v>0</v>
          </cell>
          <cell r="M1399">
            <v>0</v>
          </cell>
          <cell r="N1399">
            <v>0</v>
          </cell>
          <cell r="O1399">
            <v>0</v>
          </cell>
          <cell r="P1399">
            <v>0</v>
          </cell>
          <cell r="Q1399">
            <v>0</v>
          </cell>
          <cell r="R1399">
            <v>0</v>
          </cell>
          <cell r="S1399" t="str">
            <v>Pieza</v>
          </cell>
          <cell r="T1399">
            <v>0</v>
          </cell>
          <cell r="V1399" t="str">
            <v>FC</v>
          </cell>
        </row>
        <row r="1400">
          <cell r="A1400">
            <v>319</v>
          </cell>
          <cell r="B1400">
            <v>2017</v>
          </cell>
          <cell r="C1400">
            <v>8300</v>
          </cell>
          <cell r="D1400">
            <v>2</v>
          </cell>
          <cell r="E1400">
            <v>3</v>
          </cell>
          <cell r="F1400">
            <v>3</v>
          </cell>
          <cell r="G1400">
            <v>5000</v>
          </cell>
          <cell r="H1400">
            <v>5100</v>
          </cell>
          <cell r="I1400">
            <v>512</v>
          </cell>
          <cell r="J1400">
            <v>4</v>
          </cell>
          <cell r="K1400" t="str">
            <v>Cama</v>
          </cell>
          <cell r="L1400">
            <v>0</v>
          </cell>
          <cell r="M1400">
            <v>0</v>
          </cell>
          <cell r="N1400">
            <v>0</v>
          </cell>
          <cell r="O1400">
            <v>0</v>
          </cell>
          <cell r="P1400">
            <v>0</v>
          </cell>
          <cell r="Q1400">
            <v>0</v>
          </cell>
          <cell r="R1400">
            <v>0</v>
          </cell>
          <cell r="S1400" t="str">
            <v>Pieza</v>
          </cell>
          <cell r="T1400">
            <v>0</v>
          </cell>
          <cell r="V1400" t="str">
            <v>FC</v>
          </cell>
        </row>
        <row r="1401">
          <cell r="A1401">
            <v>320</v>
          </cell>
          <cell r="B1401">
            <v>2017</v>
          </cell>
          <cell r="C1401">
            <v>8300</v>
          </cell>
          <cell r="D1401">
            <v>2</v>
          </cell>
          <cell r="E1401">
            <v>3</v>
          </cell>
          <cell r="F1401">
            <v>3</v>
          </cell>
          <cell r="G1401">
            <v>5000</v>
          </cell>
          <cell r="H1401">
            <v>5100</v>
          </cell>
          <cell r="I1401">
            <v>512</v>
          </cell>
          <cell r="J1401">
            <v>5</v>
          </cell>
          <cell r="K1401" t="str">
            <v>Juego de mesa</v>
          </cell>
          <cell r="L1401">
            <v>0</v>
          </cell>
          <cell r="M1401">
            <v>0</v>
          </cell>
          <cell r="N1401">
            <v>0</v>
          </cell>
          <cell r="O1401">
            <v>0</v>
          </cell>
          <cell r="P1401">
            <v>0</v>
          </cell>
          <cell r="Q1401">
            <v>0</v>
          </cell>
          <cell r="R1401">
            <v>0</v>
          </cell>
          <cell r="S1401" t="str">
            <v>Pieza</v>
          </cell>
          <cell r="T1401">
            <v>0</v>
          </cell>
          <cell r="V1401" t="str">
            <v>FC</v>
          </cell>
        </row>
        <row r="1402">
          <cell r="A1402">
            <v>321</v>
          </cell>
          <cell r="B1402">
            <v>2017</v>
          </cell>
          <cell r="C1402">
            <v>8300</v>
          </cell>
          <cell r="D1402">
            <v>2</v>
          </cell>
          <cell r="E1402">
            <v>3</v>
          </cell>
          <cell r="F1402">
            <v>3</v>
          </cell>
          <cell r="G1402">
            <v>5000</v>
          </cell>
          <cell r="H1402">
            <v>5100</v>
          </cell>
          <cell r="I1402">
            <v>512</v>
          </cell>
          <cell r="J1402">
            <v>6</v>
          </cell>
          <cell r="K1402" t="str">
            <v>Litera</v>
          </cell>
          <cell r="L1402">
            <v>0</v>
          </cell>
          <cell r="M1402">
            <v>0</v>
          </cell>
          <cell r="N1402">
            <v>0</v>
          </cell>
          <cell r="O1402">
            <v>0</v>
          </cell>
          <cell r="P1402">
            <v>0</v>
          </cell>
          <cell r="Q1402">
            <v>0</v>
          </cell>
          <cell r="R1402">
            <v>0</v>
          </cell>
          <cell r="S1402" t="str">
            <v>Pieza</v>
          </cell>
          <cell r="T1402">
            <v>0</v>
          </cell>
          <cell r="V1402" t="str">
            <v>FC</v>
          </cell>
        </row>
        <row r="1403">
          <cell r="A1403">
            <v>322</v>
          </cell>
          <cell r="B1403">
            <v>2017</v>
          </cell>
          <cell r="C1403">
            <v>8300</v>
          </cell>
          <cell r="D1403">
            <v>2</v>
          </cell>
          <cell r="E1403">
            <v>3</v>
          </cell>
          <cell r="F1403">
            <v>3</v>
          </cell>
          <cell r="G1403">
            <v>5000</v>
          </cell>
          <cell r="H1403">
            <v>5100</v>
          </cell>
          <cell r="I1403">
            <v>512</v>
          </cell>
          <cell r="J1403">
            <v>7</v>
          </cell>
          <cell r="K1403" t="str">
            <v>Rack</v>
          </cell>
          <cell r="L1403">
            <v>0</v>
          </cell>
          <cell r="M1403">
            <v>0</v>
          </cell>
          <cell r="N1403">
            <v>0</v>
          </cell>
          <cell r="O1403">
            <v>0</v>
          </cell>
          <cell r="P1403">
            <v>0</v>
          </cell>
          <cell r="Q1403">
            <v>0</v>
          </cell>
          <cell r="R1403">
            <v>0</v>
          </cell>
          <cell r="S1403" t="str">
            <v>Pieza</v>
          </cell>
          <cell r="T1403">
            <v>0</v>
          </cell>
          <cell r="V1403" t="str">
            <v>AE</v>
          </cell>
        </row>
        <row r="1404">
          <cell r="A1404">
            <v>323</v>
          </cell>
          <cell r="B1404">
            <v>2017</v>
          </cell>
          <cell r="C1404">
            <v>8300</v>
          </cell>
          <cell r="D1404">
            <v>2</v>
          </cell>
          <cell r="E1404">
            <v>3</v>
          </cell>
          <cell r="F1404">
            <v>3</v>
          </cell>
          <cell r="G1404">
            <v>5000</v>
          </cell>
          <cell r="H1404">
            <v>5100</v>
          </cell>
          <cell r="I1404">
            <v>515</v>
          </cell>
          <cell r="K1404" t="str">
            <v>Equipo de cómputo y de tecnologías de la información</v>
          </cell>
          <cell r="L1404">
            <v>0</v>
          </cell>
          <cell r="M1404">
            <v>0</v>
          </cell>
          <cell r="N1404">
            <v>0</v>
          </cell>
          <cell r="O1404">
            <v>0</v>
          </cell>
          <cell r="P1404">
            <v>0</v>
          </cell>
          <cell r="Q1404">
            <v>0</v>
          </cell>
          <cell r="R1404">
            <v>0</v>
          </cell>
          <cell r="T1404">
            <v>0</v>
          </cell>
        </row>
        <row r="1405">
          <cell r="A1405">
            <v>324</v>
          </cell>
          <cell r="B1405">
            <v>2017</v>
          </cell>
          <cell r="C1405">
            <v>8300</v>
          </cell>
          <cell r="D1405">
            <v>2</v>
          </cell>
          <cell r="E1405">
            <v>3</v>
          </cell>
          <cell r="F1405">
            <v>3</v>
          </cell>
          <cell r="G1405">
            <v>5000</v>
          </cell>
          <cell r="H1405">
            <v>5100</v>
          </cell>
          <cell r="I1405">
            <v>515</v>
          </cell>
          <cell r="J1405">
            <v>1</v>
          </cell>
          <cell r="K1405" t="str">
            <v>Computadora de escritorio</v>
          </cell>
          <cell r="L1405">
            <v>0</v>
          </cell>
          <cell r="M1405">
            <v>0</v>
          </cell>
          <cell r="N1405">
            <v>0</v>
          </cell>
          <cell r="O1405">
            <v>0</v>
          </cell>
          <cell r="P1405">
            <v>0</v>
          </cell>
          <cell r="Q1405">
            <v>0</v>
          </cell>
          <cell r="R1405">
            <v>0</v>
          </cell>
          <cell r="S1405" t="str">
            <v>Pieza</v>
          </cell>
          <cell r="T1405">
            <v>0</v>
          </cell>
          <cell r="V1405" t="str">
            <v>FC</v>
          </cell>
        </row>
        <row r="1406">
          <cell r="A1406">
            <v>325</v>
          </cell>
          <cell r="B1406">
            <v>2017</v>
          </cell>
          <cell r="C1406">
            <v>8300</v>
          </cell>
          <cell r="D1406">
            <v>2</v>
          </cell>
          <cell r="E1406">
            <v>3</v>
          </cell>
          <cell r="F1406">
            <v>3</v>
          </cell>
          <cell r="G1406">
            <v>5000</v>
          </cell>
          <cell r="H1406">
            <v>5100</v>
          </cell>
          <cell r="I1406">
            <v>515</v>
          </cell>
          <cell r="J1406">
            <v>2</v>
          </cell>
          <cell r="K1406" t="str">
            <v>Computadora portátil</v>
          </cell>
          <cell r="L1406">
            <v>0</v>
          </cell>
          <cell r="M1406">
            <v>0</v>
          </cell>
          <cell r="N1406">
            <v>0</v>
          </cell>
          <cell r="O1406">
            <v>0</v>
          </cell>
          <cell r="P1406">
            <v>0</v>
          </cell>
          <cell r="Q1406">
            <v>0</v>
          </cell>
          <cell r="R1406">
            <v>0</v>
          </cell>
          <cell r="S1406" t="str">
            <v>Pieza</v>
          </cell>
          <cell r="T1406">
            <v>0</v>
          </cell>
          <cell r="V1406" t="str">
            <v>FC</v>
          </cell>
        </row>
        <row r="1407">
          <cell r="A1407">
            <v>326</v>
          </cell>
          <cell r="B1407">
            <v>2017</v>
          </cell>
          <cell r="C1407">
            <v>8300</v>
          </cell>
          <cell r="D1407">
            <v>2</v>
          </cell>
          <cell r="E1407">
            <v>3</v>
          </cell>
          <cell r="F1407">
            <v>3</v>
          </cell>
          <cell r="G1407">
            <v>5000</v>
          </cell>
          <cell r="H1407">
            <v>5100</v>
          </cell>
          <cell r="I1407">
            <v>515</v>
          </cell>
          <cell r="J1407">
            <v>3</v>
          </cell>
          <cell r="K1407" t="str">
            <v>Concentrador (HUB)</v>
          </cell>
          <cell r="L1407">
            <v>0</v>
          </cell>
          <cell r="M1407">
            <v>0</v>
          </cell>
          <cell r="N1407">
            <v>0</v>
          </cell>
          <cell r="O1407">
            <v>0</v>
          </cell>
          <cell r="P1407">
            <v>0</v>
          </cell>
          <cell r="Q1407">
            <v>0</v>
          </cell>
          <cell r="R1407">
            <v>0</v>
          </cell>
          <cell r="S1407" t="str">
            <v>Pieza</v>
          </cell>
          <cell r="T1407">
            <v>0</v>
          </cell>
          <cell r="V1407" t="str">
            <v>FC</v>
          </cell>
        </row>
        <row r="1408">
          <cell r="A1408">
            <v>327</v>
          </cell>
          <cell r="B1408">
            <v>2017</v>
          </cell>
          <cell r="C1408">
            <v>8300</v>
          </cell>
          <cell r="D1408">
            <v>2</v>
          </cell>
          <cell r="E1408">
            <v>3</v>
          </cell>
          <cell r="F1408">
            <v>3</v>
          </cell>
          <cell r="G1408">
            <v>5000</v>
          </cell>
          <cell r="H1408">
            <v>5100</v>
          </cell>
          <cell r="I1408">
            <v>515</v>
          </cell>
          <cell r="J1408">
            <v>4</v>
          </cell>
          <cell r="K1408" t="str">
            <v>Digitalizador</v>
          </cell>
          <cell r="L1408">
            <v>0</v>
          </cell>
          <cell r="M1408">
            <v>0</v>
          </cell>
          <cell r="N1408">
            <v>0</v>
          </cell>
          <cell r="O1408">
            <v>0</v>
          </cell>
          <cell r="P1408">
            <v>0</v>
          </cell>
          <cell r="Q1408">
            <v>0</v>
          </cell>
          <cell r="R1408">
            <v>0</v>
          </cell>
          <cell r="S1408" t="str">
            <v>Pieza</v>
          </cell>
          <cell r="T1408">
            <v>0</v>
          </cell>
          <cell r="V1408" t="str">
            <v>FC</v>
          </cell>
        </row>
        <row r="1409">
          <cell r="A1409">
            <v>328</v>
          </cell>
          <cell r="B1409">
            <v>2017</v>
          </cell>
          <cell r="C1409">
            <v>8300</v>
          </cell>
          <cell r="D1409">
            <v>2</v>
          </cell>
          <cell r="E1409">
            <v>3</v>
          </cell>
          <cell r="F1409">
            <v>3</v>
          </cell>
          <cell r="G1409">
            <v>5000</v>
          </cell>
          <cell r="H1409">
            <v>5100</v>
          </cell>
          <cell r="I1409">
            <v>515</v>
          </cell>
          <cell r="J1409">
            <v>5</v>
          </cell>
          <cell r="K1409" t="str">
            <v>Equipo de seguridad para filtrar información (firewall)</v>
          </cell>
          <cell r="L1409">
            <v>0</v>
          </cell>
          <cell r="M1409">
            <v>0</v>
          </cell>
          <cell r="N1409">
            <v>0</v>
          </cell>
          <cell r="O1409">
            <v>0</v>
          </cell>
          <cell r="P1409">
            <v>0</v>
          </cell>
          <cell r="Q1409">
            <v>0</v>
          </cell>
          <cell r="R1409">
            <v>0</v>
          </cell>
          <cell r="S1409" t="str">
            <v>Pieza</v>
          </cell>
          <cell r="T1409">
            <v>0</v>
          </cell>
          <cell r="V1409" t="str">
            <v>FC</v>
          </cell>
        </row>
        <row r="1410">
          <cell r="A1410">
            <v>329</v>
          </cell>
          <cell r="B1410">
            <v>2017</v>
          </cell>
          <cell r="C1410">
            <v>8300</v>
          </cell>
          <cell r="D1410">
            <v>2</v>
          </cell>
          <cell r="E1410">
            <v>3</v>
          </cell>
          <cell r="F1410">
            <v>3</v>
          </cell>
          <cell r="G1410">
            <v>5000</v>
          </cell>
          <cell r="H1410">
            <v>5100</v>
          </cell>
          <cell r="I1410">
            <v>515</v>
          </cell>
          <cell r="J1410">
            <v>6</v>
          </cell>
          <cell r="K1410" t="str">
            <v>Escáner</v>
          </cell>
          <cell r="L1410">
            <v>0</v>
          </cell>
          <cell r="M1410">
            <v>0</v>
          </cell>
          <cell r="N1410">
            <v>0</v>
          </cell>
          <cell r="O1410">
            <v>0</v>
          </cell>
          <cell r="P1410">
            <v>0</v>
          </cell>
          <cell r="Q1410">
            <v>0</v>
          </cell>
          <cell r="R1410">
            <v>0</v>
          </cell>
          <cell r="S1410" t="str">
            <v>Pieza</v>
          </cell>
          <cell r="T1410">
            <v>0</v>
          </cell>
          <cell r="V1410" t="str">
            <v>FC</v>
          </cell>
        </row>
        <row r="1411">
          <cell r="A1411">
            <v>330</v>
          </cell>
          <cell r="B1411">
            <v>2017</v>
          </cell>
          <cell r="C1411">
            <v>8300</v>
          </cell>
          <cell r="D1411">
            <v>2</v>
          </cell>
          <cell r="E1411">
            <v>3</v>
          </cell>
          <cell r="F1411">
            <v>3</v>
          </cell>
          <cell r="G1411">
            <v>5000</v>
          </cell>
          <cell r="H1411">
            <v>5100</v>
          </cell>
          <cell r="I1411">
            <v>515</v>
          </cell>
          <cell r="J1411">
            <v>7</v>
          </cell>
          <cell r="K1411" t="str">
            <v>Impresora</v>
          </cell>
          <cell r="L1411">
            <v>0</v>
          </cell>
          <cell r="M1411">
            <v>0</v>
          </cell>
          <cell r="N1411">
            <v>0</v>
          </cell>
          <cell r="O1411">
            <v>0</v>
          </cell>
          <cell r="P1411">
            <v>0</v>
          </cell>
          <cell r="Q1411">
            <v>0</v>
          </cell>
          <cell r="R1411">
            <v>0</v>
          </cell>
          <cell r="S1411" t="str">
            <v>Pieza</v>
          </cell>
          <cell r="T1411">
            <v>0</v>
          </cell>
          <cell r="V1411" t="str">
            <v>FC</v>
          </cell>
        </row>
        <row r="1412">
          <cell r="A1412">
            <v>331</v>
          </cell>
          <cell r="B1412">
            <v>2017</v>
          </cell>
          <cell r="C1412">
            <v>8300</v>
          </cell>
          <cell r="D1412">
            <v>2</v>
          </cell>
          <cell r="E1412">
            <v>3</v>
          </cell>
          <cell r="F1412">
            <v>3</v>
          </cell>
          <cell r="G1412">
            <v>5000</v>
          </cell>
          <cell r="H1412">
            <v>5100</v>
          </cell>
          <cell r="I1412">
            <v>515</v>
          </cell>
          <cell r="J1412">
            <v>8</v>
          </cell>
          <cell r="K1412" t="str">
            <v xml:space="preserve">Lector biométrico </v>
          </cell>
          <cell r="L1412">
            <v>0</v>
          </cell>
          <cell r="M1412">
            <v>0</v>
          </cell>
          <cell r="N1412">
            <v>0</v>
          </cell>
          <cell r="O1412">
            <v>0</v>
          </cell>
          <cell r="P1412">
            <v>0</v>
          </cell>
          <cell r="Q1412">
            <v>0</v>
          </cell>
          <cell r="R1412">
            <v>0</v>
          </cell>
          <cell r="S1412" t="str">
            <v>Pieza</v>
          </cell>
          <cell r="T1412">
            <v>0</v>
          </cell>
          <cell r="V1412" t="str">
            <v>FC</v>
          </cell>
        </row>
        <row r="1413">
          <cell r="A1413">
            <v>332</v>
          </cell>
          <cell r="B1413">
            <v>2017</v>
          </cell>
          <cell r="C1413">
            <v>8300</v>
          </cell>
          <cell r="D1413">
            <v>2</v>
          </cell>
          <cell r="E1413">
            <v>3</v>
          </cell>
          <cell r="F1413">
            <v>3</v>
          </cell>
          <cell r="G1413">
            <v>5000</v>
          </cell>
          <cell r="H1413">
            <v>5100</v>
          </cell>
          <cell r="I1413">
            <v>515</v>
          </cell>
          <cell r="J1413">
            <v>9</v>
          </cell>
          <cell r="K1413" t="str">
            <v>Monitor</v>
          </cell>
          <cell r="L1413">
            <v>0</v>
          </cell>
          <cell r="M1413">
            <v>0</v>
          </cell>
          <cell r="N1413">
            <v>0</v>
          </cell>
          <cell r="O1413">
            <v>0</v>
          </cell>
          <cell r="P1413">
            <v>0</v>
          </cell>
          <cell r="Q1413">
            <v>0</v>
          </cell>
          <cell r="R1413">
            <v>0</v>
          </cell>
          <cell r="S1413" t="str">
            <v>Pieza</v>
          </cell>
          <cell r="T1413">
            <v>0</v>
          </cell>
          <cell r="V1413" t="str">
            <v>FC</v>
          </cell>
        </row>
        <row r="1414">
          <cell r="A1414">
            <v>333</v>
          </cell>
          <cell r="B1414">
            <v>2017</v>
          </cell>
          <cell r="C1414">
            <v>8300</v>
          </cell>
          <cell r="D1414">
            <v>2</v>
          </cell>
          <cell r="E1414">
            <v>3</v>
          </cell>
          <cell r="F1414">
            <v>3</v>
          </cell>
          <cell r="G1414">
            <v>5000</v>
          </cell>
          <cell r="H1414">
            <v>5100</v>
          </cell>
          <cell r="I1414">
            <v>515</v>
          </cell>
          <cell r="J1414">
            <v>10</v>
          </cell>
          <cell r="K1414" t="str">
            <v>Multifuncional</v>
          </cell>
          <cell r="L1414">
            <v>0</v>
          </cell>
          <cell r="M1414">
            <v>0</v>
          </cell>
          <cell r="N1414">
            <v>0</v>
          </cell>
          <cell r="O1414">
            <v>0</v>
          </cell>
          <cell r="P1414">
            <v>0</v>
          </cell>
          <cell r="Q1414">
            <v>0</v>
          </cell>
          <cell r="R1414">
            <v>0</v>
          </cell>
          <cell r="S1414" t="str">
            <v>Pieza</v>
          </cell>
          <cell r="T1414">
            <v>0</v>
          </cell>
          <cell r="V1414" t="str">
            <v>FC</v>
          </cell>
        </row>
        <row r="1415">
          <cell r="A1415">
            <v>334</v>
          </cell>
          <cell r="B1415">
            <v>2017</v>
          </cell>
          <cell r="C1415">
            <v>8300</v>
          </cell>
          <cell r="D1415">
            <v>2</v>
          </cell>
          <cell r="E1415">
            <v>3</v>
          </cell>
          <cell r="F1415">
            <v>3</v>
          </cell>
          <cell r="G1415">
            <v>5000</v>
          </cell>
          <cell r="H1415">
            <v>5100</v>
          </cell>
          <cell r="I1415">
            <v>515</v>
          </cell>
          <cell r="J1415">
            <v>11</v>
          </cell>
          <cell r="K1415" t="str">
            <v>Plotter</v>
          </cell>
          <cell r="L1415">
            <v>0</v>
          </cell>
          <cell r="M1415">
            <v>0</v>
          </cell>
          <cell r="N1415">
            <v>0</v>
          </cell>
          <cell r="O1415">
            <v>0</v>
          </cell>
          <cell r="P1415">
            <v>0</v>
          </cell>
          <cell r="Q1415">
            <v>0</v>
          </cell>
          <cell r="R1415">
            <v>0</v>
          </cell>
          <cell r="S1415" t="str">
            <v>Pieza</v>
          </cell>
          <cell r="T1415">
            <v>0</v>
          </cell>
          <cell r="V1415" t="str">
            <v>FC</v>
          </cell>
        </row>
        <row r="1416">
          <cell r="A1416">
            <v>335</v>
          </cell>
          <cell r="B1416">
            <v>2017</v>
          </cell>
          <cell r="C1416">
            <v>8300</v>
          </cell>
          <cell r="D1416">
            <v>2</v>
          </cell>
          <cell r="E1416">
            <v>3</v>
          </cell>
          <cell r="F1416">
            <v>3</v>
          </cell>
          <cell r="G1416">
            <v>5000</v>
          </cell>
          <cell r="H1416">
            <v>5100</v>
          </cell>
          <cell r="I1416">
            <v>515</v>
          </cell>
          <cell r="J1416">
            <v>12</v>
          </cell>
          <cell r="K1416" t="str">
            <v>Regulador de voltaje</v>
          </cell>
          <cell r="L1416">
            <v>0</v>
          </cell>
          <cell r="M1416">
            <v>0</v>
          </cell>
          <cell r="N1416">
            <v>0</v>
          </cell>
          <cell r="O1416">
            <v>0</v>
          </cell>
          <cell r="P1416">
            <v>0</v>
          </cell>
          <cell r="Q1416">
            <v>0</v>
          </cell>
          <cell r="R1416">
            <v>0</v>
          </cell>
          <cell r="S1416" t="str">
            <v>Pieza</v>
          </cell>
          <cell r="T1416">
            <v>0</v>
          </cell>
          <cell r="V1416" t="str">
            <v>FC</v>
          </cell>
        </row>
        <row r="1417">
          <cell r="A1417">
            <v>336</v>
          </cell>
          <cell r="B1417">
            <v>2017</v>
          </cell>
          <cell r="C1417">
            <v>8300</v>
          </cell>
          <cell r="D1417">
            <v>2</v>
          </cell>
          <cell r="E1417">
            <v>3</v>
          </cell>
          <cell r="F1417">
            <v>3</v>
          </cell>
          <cell r="G1417">
            <v>5000</v>
          </cell>
          <cell r="H1417">
            <v>5100</v>
          </cell>
          <cell r="I1417">
            <v>515</v>
          </cell>
          <cell r="J1417">
            <v>13</v>
          </cell>
          <cell r="K1417" t="str">
            <v xml:space="preserve">Teléfono </v>
          </cell>
          <cell r="L1417">
            <v>0</v>
          </cell>
          <cell r="M1417">
            <v>0</v>
          </cell>
          <cell r="N1417">
            <v>0</v>
          </cell>
          <cell r="O1417">
            <v>0</v>
          </cell>
          <cell r="P1417">
            <v>0</v>
          </cell>
          <cell r="Q1417">
            <v>0</v>
          </cell>
          <cell r="R1417">
            <v>0</v>
          </cell>
          <cell r="S1417" t="str">
            <v>Pieza</v>
          </cell>
          <cell r="T1417">
            <v>0</v>
          </cell>
          <cell r="V1417" t="str">
            <v>FC</v>
          </cell>
        </row>
        <row r="1418">
          <cell r="A1418">
            <v>337</v>
          </cell>
          <cell r="B1418">
            <v>2017</v>
          </cell>
          <cell r="C1418">
            <v>8300</v>
          </cell>
          <cell r="D1418">
            <v>2</v>
          </cell>
          <cell r="E1418">
            <v>3</v>
          </cell>
          <cell r="F1418">
            <v>3</v>
          </cell>
          <cell r="G1418">
            <v>5000</v>
          </cell>
          <cell r="H1418">
            <v>5100</v>
          </cell>
          <cell r="I1418">
            <v>515</v>
          </cell>
          <cell r="J1418">
            <v>14</v>
          </cell>
          <cell r="K1418" t="str">
            <v>Unidad de protección y respaldo de energía (UPS)</v>
          </cell>
          <cell r="L1418">
            <v>0</v>
          </cell>
          <cell r="M1418">
            <v>0</v>
          </cell>
          <cell r="N1418">
            <v>0</v>
          </cell>
          <cell r="O1418">
            <v>0</v>
          </cell>
          <cell r="P1418">
            <v>0</v>
          </cell>
          <cell r="Q1418">
            <v>0</v>
          </cell>
          <cell r="R1418">
            <v>0</v>
          </cell>
          <cell r="S1418" t="str">
            <v>Pieza</v>
          </cell>
          <cell r="T1418">
            <v>0</v>
          </cell>
          <cell r="V1418" t="str">
            <v>FC</v>
          </cell>
        </row>
        <row r="1419">
          <cell r="A1419">
            <v>338</v>
          </cell>
          <cell r="B1419">
            <v>2017</v>
          </cell>
          <cell r="C1419">
            <v>8300</v>
          </cell>
          <cell r="D1419">
            <v>2</v>
          </cell>
          <cell r="E1419">
            <v>3</v>
          </cell>
          <cell r="F1419">
            <v>3</v>
          </cell>
          <cell r="G1419">
            <v>5000</v>
          </cell>
          <cell r="H1419">
            <v>5100</v>
          </cell>
          <cell r="I1419">
            <v>515</v>
          </cell>
          <cell r="J1419">
            <v>15</v>
          </cell>
          <cell r="K1419" t="str">
            <v>Tablet</v>
          </cell>
          <cell r="L1419">
            <v>0</v>
          </cell>
          <cell r="M1419">
            <v>0</v>
          </cell>
          <cell r="N1419">
            <v>0</v>
          </cell>
          <cell r="O1419">
            <v>0</v>
          </cell>
          <cell r="P1419">
            <v>0</v>
          </cell>
          <cell r="Q1419">
            <v>0</v>
          </cell>
          <cell r="R1419">
            <v>0</v>
          </cell>
          <cell r="S1419" t="str">
            <v>Pieza</v>
          </cell>
          <cell r="T1419">
            <v>0</v>
          </cell>
          <cell r="V1419" t="str">
            <v>AE</v>
          </cell>
        </row>
        <row r="1420">
          <cell r="A1420">
            <v>339</v>
          </cell>
          <cell r="B1420">
            <v>2017</v>
          </cell>
          <cell r="C1420">
            <v>8300</v>
          </cell>
          <cell r="D1420">
            <v>2</v>
          </cell>
          <cell r="E1420">
            <v>3</v>
          </cell>
          <cell r="F1420">
            <v>3</v>
          </cell>
          <cell r="G1420">
            <v>5000</v>
          </cell>
          <cell r="H1420">
            <v>5100</v>
          </cell>
          <cell r="I1420">
            <v>519</v>
          </cell>
          <cell r="K1420" t="str">
            <v>Otros mobiliarios y equipos de administración</v>
          </cell>
          <cell r="L1420">
            <v>0</v>
          </cell>
          <cell r="M1420">
            <v>0</v>
          </cell>
          <cell r="N1420">
            <v>0</v>
          </cell>
          <cell r="O1420">
            <v>0</v>
          </cell>
          <cell r="P1420">
            <v>0</v>
          </cell>
          <cell r="Q1420">
            <v>0</v>
          </cell>
          <cell r="R1420">
            <v>0</v>
          </cell>
          <cell r="T1420">
            <v>0</v>
          </cell>
        </row>
        <row r="1421">
          <cell r="A1421">
            <v>340</v>
          </cell>
          <cell r="B1421">
            <v>2017</v>
          </cell>
          <cell r="C1421">
            <v>8300</v>
          </cell>
          <cell r="D1421">
            <v>2</v>
          </cell>
          <cell r="E1421">
            <v>3</v>
          </cell>
          <cell r="F1421">
            <v>3</v>
          </cell>
          <cell r="G1421">
            <v>5000</v>
          </cell>
          <cell r="H1421">
            <v>5100</v>
          </cell>
          <cell r="I1421">
            <v>519</v>
          </cell>
          <cell r="J1421">
            <v>1</v>
          </cell>
          <cell r="K1421" t="str">
            <v>Aire acondicionado</v>
          </cell>
          <cell r="S1421" t="str">
            <v>Pieza</v>
          </cell>
          <cell r="T1421">
            <v>0</v>
          </cell>
          <cell r="V1421" t="str">
            <v>FC</v>
          </cell>
        </row>
        <row r="1422">
          <cell r="A1422">
            <v>341</v>
          </cell>
          <cell r="B1422">
            <v>2017</v>
          </cell>
          <cell r="C1422">
            <v>8300</v>
          </cell>
          <cell r="D1422">
            <v>2</v>
          </cell>
          <cell r="E1422">
            <v>3</v>
          </cell>
          <cell r="F1422">
            <v>3</v>
          </cell>
          <cell r="G1422">
            <v>5000</v>
          </cell>
          <cell r="H1422">
            <v>5100</v>
          </cell>
          <cell r="I1422">
            <v>519</v>
          </cell>
          <cell r="J1422">
            <v>2</v>
          </cell>
          <cell r="K1422" t="str">
            <v>Circuito Cerrado de Televisión (CCTV)</v>
          </cell>
          <cell r="L1422">
            <v>0</v>
          </cell>
          <cell r="M1422">
            <v>0</v>
          </cell>
          <cell r="N1422">
            <v>0</v>
          </cell>
          <cell r="O1422">
            <v>0</v>
          </cell>
          <cell r="P1422">
            <v>0</v>
          </cell>
          <cell r="Q1422">
            <v>0</v>
          </cell>
          <cell r="R1422">
            <v>0</v>
          </cell>
          <cell r="S1422" t="str">
            <v>Pieza</v>
          </cell>
          <cell r="T1422">
            <v>0</v>
          </cell>
          <cell r="V1422" t="str">
            <v>AE</v>
          </cell>
        </row>
        <row r="1423">
          <cell r="A1423">
            <v>342</v>
          </cell>
          <cell r="B1423">
            <v>2017</v>
          </cell>
          <cell r="C1423">
            <v>8300</v>
          </cell>
          <cell r="D1423">
            <v>2</v>
          </cell>
          <cell r="E1423">
            <v>3</v>
          </cell>
          <cell r="F1423">
            <v>3</v>
          </cell>
          <cell r="G1423">
            <v>5000</v>
          </cell>
          <cell r="H1423">
            <v>5100</v>
          </cell>
          <cell r="I1423">
            <v>519</v>
          </cell>
          <cell r="J1423">
            <v>3</v>
          </cell>
          <cell r="K1423" t="str">
            <v>Enfriador vertical</v>
          </cell>
          <cell r="L1423">
            <v>0</v>
          </cell>
          <cell r="M1423">
            <v>0</v>
          </cell>
          <cell r="N1423">
            <v>0</v>
          </cell>
          <cell r="O1423">
            <v>0</v>
          </cell>
          <cell r="P1423">
            <v>0</v>
          </cell>
          <cell r="Q1423">
            <v>0</v>
          </cell>
          <cell r="R1423">
            <v>0</v>
          </cell>
          <cell r="S1423" t="str">
            <v>Pieza</v>
          </cell>
          <cell r="T1423">
            <v>0</v>
          </cell>
          <cell r="V1423" t="str">
            <v>FC</v>
          </cell>
        </row>
        <row r="1424">
          <cell r="A1424">
            <v>343</v>
          </cell>
          <cell r="B1424">
            <v>2017</v>
          </cell>
          <cell r="C1424">
            <v>8300</v>
          </cell>
          <cell r="D1424">
            <v>2</v>
          </cell>
          <cell r="E1424">
            <v>3</v>
          </cell>
          <cell r="F1424">
            <v>3</v>
          </cell>
          <cell r="G1424">
            <v>5000</v>
          </cell>
          <cell r="H1424">
            <v>5100</v>
          </cell>
          <cell r="I1424">
            <v>519</v>
          </cell>
          <cell r="J1424">
            <v>4</v>
          </cell>
          <cell r="K1424" t="str">
            <v xml:space="preserve">Enfriador y calentador de agua   </v>
          </cell>
          <cell r="L1424">
            <v>0</v>
          </cell>
          <cell r="M1424">
            <v>0</v>
          </cell>
          <cell r="N1424">
            <v>0</v>
          </cell>
          <cell r="O1424">
            <v>0</v>
          </cell>
          <cell r="P1424">
            <v>0</v>
          </cell>
          <cell r="Q1424">
            <v>0</v>
          </cell>
          <cell r="R1424">
            <v>0</v>
          </cell>
          <cell r="S1424" t="str">
            <v>Pieza</v>
          </cell>
          <cell r="T1424">
            <v>0</v>
          </cell>
          <cell r="V1424" t="str">
            <v>AE</v>
          </cell>
        </row>
        <row r="1425">
          <cell r="A1425">
            <v>344</v>
          </cell>
          <cell r="B1425">
            <v>2017</v>
          </cell>
          <cell r="C1425">
            <v>8300</v>
          </cell>
          <cell r="D1425">
            <v>2</v>
          </cell>
          <cell r="E1425">
            <v>3</v>
          </cell>
          <cell r="F1425">
            <v>3</v>
          </cell>
          <cell r="G1425">
            <v>5000</v>
          </cell>
          <cell r="H1425">
            <v>5100</v>
          </cell>
          <cell r="I1425">
            <v>519</v>
          </cell>
          <cell r="J1425">
            <v>5</v>
          </cell>
          <cell r="K1425" t="str">
            <v>Fotocopiadora</v>
          </cell>
          <cell r="L1425">
            <v>0</v>
          </cell>
          <cell r="M1425">
            <v>0</v>
          </cell>
          <cell r="N1425">
            <v>0</v>
          </cell>
          <cell r="O1425">
            <v>0</v>
          </cell>
          <cell r="P1425">
            <v>0</v>
          </cell>
          <cell r="Q1425">
            <v>0</v>
          </cell>
          <cell r="R1425">
            <v>0</v>
          </cell>
          <cell r="S1425" t="str">
            <v>Pieza</v>
          </cell>
          <cell r="T1425">
            <v>0</v>
          </cell>
          <cell r="V1425" t="str">
            <v>FC</v>
          </cell>
        </row>
        <row r="1426">
          <cell r="A1426">
            <v>345</v>
          </cell>
          <cell r="B1426">
            <v>2017</v>
          </cell>
          <cell r="C1426">
            <v>8300</v>
          </cell>
          <cell r="D1426">
            <v>2</v>
          </cell>
          <cell r="E1426">
            <v>3</v>
          </cell>
          <cell r="F1426">
            <v>3</v>
          </cell>
          <cell r="G1426">
            <v>5000</v>
          </cell>
          <cell r="H1426">
            <v>5100</v>
          </cell>
          <cell r="I1426">
            <v>519</v>
          </cell>
          <cell r="J1426">
            <v>6</v>
          </cell>
          <cell r="K1426" t="str">
            <v xml:space="preserve">Pantalla para proyector   </v>
          </cell>
          <cell r="L1426">
            <v>0</v>
          </cell>
          <cell r="M1426">
            <v>0</v>
          </cell>
          <cell r="N1426">
            <v>0</v>
          </cell>
          <cell r="O1426">
            <v>0</v>
          </cell>
          <cell r="P1426">
            <v>0</v>
          </cell>
          <cell r="Q1426">
            <v>0</v>
          </cell>
          <cell r="R1426">
            <v>0</v>
          </cell>
          <cell r="S1426" t="str">
            <v>Pieza</v>
          </cell>
          <cell r="T1426">
            <v>0</v>
          </cell>
          <cell r="V1426" t="str">
            <v>FC</v>
          </cell>
        </row>
        <row r="1427">
          <cell r="A1427">
            <v>346</v>
          </cell>
          <cell r="B1427">
            <v>2017</v>
          </cell>
          <cell r="C1427">
            <v>8300</v>
          </cell>
          <cell r="D1427">
            <v>2</v>
          </cell>
          <cell r="E1427">
            <v>3</v>
          </cell>
          <cell r="F1427">
            <v>3</v>
          </cell>
          <cell r="G1427">
            <v>5000</v>
          </cell>
          <cell r="H1427">
            <v>5100</v>
          </cell>
          <cell r="I1427">
            <v>519</v>
          </cell>
          <cell r="J1427">
            <v>7</v>
          </cell>
          <cell r="K1427" t="str">
            <v>Refrigerador</v>
          </cell>
          <cell r="L1427">
            <v>0</v>
          </cell>
          <cell r="M1427">
            <v>0</v>
          </cell>
          <cell r="N1427">
            <v>0</v>
          </cell>
          <cell r="O1427">
            <v>0</v>
          </cell>
          <cell r="P1427">
            <v>0</v>
          </cell>
          <cell r="Q1427">
            <v>0</v>
          </cell>
          <cell r="R1427">
            <v>0</v>
          </cell>
          <cell r="S1427" t="str">
            <v>Pieza</v>
          </cell>
          <cell r="T1427">
            <v>0</v>
          </cell>
          <cell r="V1427" t="str">
            <v>FC</v>
          </cell>
        </row>
        <row r="1428">
          <cell r="A1428">
            <v>347</v>
          </cell>
          <cell r="B1428">
            <v>2017</v>
          </cell>
          <cell r="C1428">
            <v>8300</v>
          </cell>
          <cell r="D1428">
            <v>2</v>
          </cell>
          <cell r="E1428">
            <v>3</v>
          </cell>
          <cell r="F1428">
            <v>3</v>
          </cell>
          <cell r="G1428">
            <v>5000</v>
          </cell>
          <cell r="H1428">
            <v>5100</v>
          </cell>
          <cell r="I1428">
            <v>519</v>
          </cell>
          <cell r="J1428">
            <v>8</v>
          </cell>
          <cell r="K1428" t="str">
            <v>Triturador de papel</v>
          </cell>
          <cell r="L1428">
            <v>0</v>
          </cell>
          <cell r="M1428">
            <v>0</v>
          </cell>
          <cell r="N1428">
            <v>0</v>
          </cell>
          <cell r="O1428">
            <v>0</v>
          </cell>
          <cell r="P1428">
            <v>0</v>
          </cell>
          <cell r="Q1428">
            <v>0</v>
          </cell>
          <cell r="R1428">
            <v>0</v>
          </cell>
          <cell r="S1428" t="str">
            <v>Pieza</v>
          </cell>
          <cell r="T1428">
            <v>0</v>
          </cell>
          <cell r="V1428" t="str">
            <v>FC</v>
          </cell>
        </row>
        <row r="1429">
          <cell r="A1429">
            <v>348</v>
          </cell>
          <cell r="B1429">
            <v>2017</v>
          </cell>
          <cell r="C1429">
            <v>8300</v>
          </cell>
          <cell r="D1429">
            <v>2</v>
          </cell>
          <cell r="E1429">
            <v>3</v>
          </cell>
          <cell r="F1429">
            <v>3</v>
          </cell>
          <cell r="G1429">
            <v>5000</v>
          </cell>
          <cell r="H1429">
            <v>5100</v>
          </cell>
          <cell r="I1429">
            <v>519</v>
          </cell>
          <cell r="J1429">
            <v>9</v>
          </cell>
          <cell r="K1429" t="str">
            <v xml:space="preserve">Ventilador </v>
          </cell>
          <cell r="L1429">
            <v>0</v>
          </cell>
          <cell r="M1429">
            <v>0</v>
          </cell>
          <cell r="N1429">
            <v>0</v>
          </cell>
          <cell r="O1429">
            <v>0</v>
          </cell>
          <cell r="P1429">
            <v>0</v>
          </cell>
          <cell r="Q1429">
            <v>0</v>
          </cell>
          <cell r="R1429">
            <v>0</v>
          </cell>
          <cell r="S1429" t="str">
            <v>Pieza</v>
          </cell>
          <cell r="T1429">
            <v>0</v>
          </cell>
          <cell r="V1429" t="str">
            <v>FC</v>
          </cell>
        </row>
        <row r="1430">
          <cell r="A1430">
            <v>349</v>
          </cell>
          <cell r="B1430">
            <v>2017</v>
          </cell>
          <cell r="C1430">
            <v>8300</v>
          </cell>
          <cell r="D1430">
            <v>2</v>
          </cell>
          <cell r="E1430">
            <v>3</v>
          </cell>
          <cell r="F1430">
            <v>3</v>
          </cell>
          <cell r="G1430">
            <v>5000</v>
          </cell>
          <cell r="H1430">
            <v>5200</v>
          </cell>
          <cell r="K1430" t="str">
            <v>Mobiliario y Equipo Educacional y Recreativo</v>
          </cell>
          <cell r="L1430">
            <v>0</v>
          </cell>
          <cell r="M1430">
            <v>0</v>
          </cell>
          <cell r="N1430">
            <v>0</v>
          </cell>
          <cell r="O1430">
            <v>0</v>
          </cell>
          <cell r="P1430">
            <v>0</v>
          </cell>
          <cell r="Q1430">
            <v>0</v>
          </cell>
          <cell r="R1430">
            <v>0</v>
          </cell>
          <cell r="T1430">
            <v>0</v>
          </cell>
        </row>
        <row r="1431">
          <cell r="A1431">
            <v>350</v>
          </cell>
          <cell r="B1431">
            <v>2017</v>
          </cell>
          <cell r="C1431">
            <v>8300</v>
          </cell>
          <cell r="D1431">
            <v>2</v>
          </cell>
          <cell r="E1431">
            <v>3</v>
          </cell>
          <cell r="F1431">
            <v>3</v>
          </cell>
          <cell r="G1431">
            <v>5000</v>
          </cell>
          <cell r="H1431">
            <v>5200</v>
          </cell>
          <cell r="I1431">
            <v>521</v>
          </cell>
          <cell r="K1431" t="str">
            <v>Equipos y aparatos audiovisuales</v>
          </cell>
          <cell r="L1431">
            <v>0</v>
          </cell>
          <cell r="M1431">
            <v>0</v>
          </cell>
          <cell r="N1431">
            <v>0</v>
          </cell>
          <cell r="O1431">
            <v>0</v>
          </cell>
          <cell r="P1431">
            <v>0</v>
          </cell>
          <cell r="Q1431">
            <v>0</v>
          </cell>
          <cell r="R1431">
            <v>0</v>
          </cell>
          <cell r="T1431">
            <v>0</v>
          </cell>
        </row>
        <row r="1432">
          <cell r="A1432">
            <v>351</v>
          </cell>
          <cell r="B1432">
            <v>2017</v>
          </cell>
          <cell r="C1432">
            <v>8300</v>
          </cell>
          <cell r="D1432">
            <v>2</v>
          </cell>
          <cell r="E1432">
            <v>3</v>
          </cell>
          <cell r="F1432">
            <v>3</v>
          </cell>
          <cell r="G1432">
            <v>5000</v>
          </cell>
          <cell r="H1432">
            <v>5200</v>
          </cell>
          <cell r="I1432">
            <v>521</v>
          </cell>
          <cell r="J1432">
            <v>1</v>
          </cell>
          <cell r="K1432" t="str">
            <v xml:space="preserve">Equipo de sonido </v>
          </cell>
          <cell r="L1432">
            <v>0</v>
          </cell>
          <cell r="M1432">
            <v>0</v>
          </cell>
          <cell r="N1432">
            <v>0</v>
          </cell>
          <cell r="O1432">
            <v>0</v>
          </cell>
          <cell r="P1432">
            <v>0</v>
          </cell>
          <cell r="Q1432">
            <v>0</v>
          </cell>
          <cell r="R1432">
            <v>0</v>
          </cell>
          <cell r="S1432" t="str">
            <v>Equipo/
Pieza</v>
          </cell>
          <cell r="T1432">
            <v>0</v>
          </cell>
          <cell r="V1432" t="str">
            <v>FC</v>
          </cell>
        </row>
        <row r="1433">
          <cell r="A1433">
            <v>352</v>
          </cell>
          <cell r="B1433">
            <v>2017</v>
          </cell>
          <cell r="C1433">
            <v>8300</v>
          </cell>
          <cell r="D1433">
            <v>2</v>
          </cell>
          <cell r="E1433">
            <v>3</v>
          </cell>
          <cell r="F1433">
            <v>3</v>
          </cell>
          <cell r="G1433">
            <v>5000</v>
          </cell>
          <cell r="H1433">
            <v>5200</v>
          </cell>
          <cell r="I1433">
            <v>521</v>
          </cell>
          <cell r="J1433">
            <v>2</v>
          </cell>
          <cell r="K1433" t="str">
            <v xml:space="preserve">Grabadora </v>
          </cell>
          <cell r="L1433">
            <v>0</v>
          </cell>
          <cell r="M1433">
            <v>0</v>
          </cell>
          <cell r="N1433">
            <v>0</v>
          </cell>
          <cell r="O1433">
            <v>0</v>
          </cell>
          <cell r="P1433">
            <v>0</v>
          </cell>
          <cell r="Q1433">
            <v>0</v>
          </cell>
          <cell r="R1433">
            <v>0</v>
          </cell>
          <cell r="S1433" t="str">
            <v>Equipo/
Pieza</v>
          </cell>
          <cell r="T1433">
            <v>0</v>
          </cell>
          <cell r="V1433" t="str">
            <v>FC</v>
          </cell>
        </row>
        <row r="1434">
          <cell r="A1434">
            <v>353</v>
          </cell>
          <cell r="B1434">
            <v>2017</v>
          </cell>
          <cell r="C1434">
            <v>8300</v>
          </cell>
          <cell r="D1434">
            <v>2</v>
          </cell>
          <cell r="E1434">
            <v>3</v>
          </cell>
          <cell r="F1434">
            <v>3</v>
          </cell>
          <cell r="G1434">
            <v>5000</v>
          </cell>
          <cell r="H1434">
            <v>5200</v>
          </cell>
          <cell r="I1434">
            <v>521</v>
          </cell>
          <cell r="J1434">
            <v>3</v>
          </cell>
          <cell r="K1434" t="str">
            <v>Micrófono</v>
          </cell>
          <cell r="L1434">
            <v>0</v>
          </cell>
          <cell r="M1434">
            <v>0</v>
          </cell>
          <cell r="N1434">
            <v>0</v>
          </cell>
          <cell r="O1434">
            <v>0</v>
          </cell>
          <cell r="P1434">
            <v>0</v>
          </cell>
          <cell r="Q1434">
            <v>0</v>
          </cell>
          <cell r="R1434">
            <v>0</v>
          </cell>
          <cell r="S1434" t="str">
            <v>Equipo/
Pieza</v>
          </cell>
          <cell r="T1434">
            <v>0</v>
          </cell>
          <cell r="V1434" t="str">
            <v>FC</v>
          </cell>
        </row>
        <row r="1435">
          <cell r="A1435">
            <v>354</v>
          </cell>
          <cell r="B1435">
            <v>2017</v>
          </cell>
          <cell r="C1435">
            <v>8300</v>
          </cell>
          <cell r="D1435">
            <v>2</v>
          </cell>
          <cell r="E1435">
            <v>3</v>
          </cell>
          <cell r="F1435">
            <v>3</v>
          </cell>
          <cell r="G1435">
            <v>5000</v>
          </cell>
          <cell r="H1435">
            <v>5200</v>
          </cell>
          <cell r="I1435">
            <v>521</v>
          </cell>
          <cell r="J1435">
            <v>4</v>
          </cell>
          <cell r="K1435" t="str">
            <v>Pantalla</v>
          </cell>
          <cell r="L1435">
            <v>0</v>
          </cell>
          <cell r="M1435">
            <v>0</v>
          </cell>
          <cell r="N1435">
            <v>0</v>
          </cell>
          <cell r="O1435">
            <v>0</v>
          </cell>
          <cell r="P1435">
            <v>0</v>
          </cell>
          <cell r="Q1435">
            <v>0</v>
          </cell>
          <cell r="R1435">
            <v>0</v>
          </cell>
          <cell r="S1435" t="str">
            <v>Equipo/
Pieza</v>
          </cell>
          <cell r="T1435">
            <v>0</v>
          </cell>
          <cell r="V1435" t="str">
            <v>FC</v>
          </cell>
        </row>
        <row r="1436">
          <cell r="A1436">
            <v>355</v>
          </cell>
          <cell r="B1436">
            <v>2017</v>
          </cell>
          <cell r="C1436">
            <v>8300</v>
          </cell>
          <cell r="D1436">
            <v>2</v>
          </cell>
          <cell r="E1436">
            <v>3</v>
          </cell>
          <cell r="F1436">
            <v>3</v>
          </cell>
          <cell r="G1436">
            <v>5000</v>
          </cell>
          <cell r="H1436">
            <v>5200</v>
          </cell>
          <cell r="I1436">
            <v>521</v>
          </cell>
          <cell r="J1436">
            <v>5</v>
          </cell>
          <cell r="K1436" t="str">
            <v>Pedestal para micrófono</v>
          </cell>
          <cell r="L1436">
            <v>0</v>
          </cell>
          <cell r="M1436">
            <v>0</v>
          </cell>
          <cell r="N1436">
            <v>0</v>
          </cell>
          <cell r="O1436">
            <v>0</v>
          </cell>
          <cell r="P1436">
            <v>0</v>
          </cell>
          <cell r="Q1436">
            <v>0</v>
          </cell>
          <cell r="R1436">
            <v>0</v>
          </cell>
          <cell r="S1436" t="str">
            <v>Equipo/
Pieza</v>
          </cell>
          <cell r="T1436">
            <v>0</v>
          </cell>
          <cell r="V1436" t="str">
            <v>FC</v>
          </cell>
        </row>
        <row r="1437">
          <cell r="A1437">
            <v>356</v>
          </cell>
          <cell r="B1437">
            <v>2017</v>
          </cell>
          <cell r="C1437">
            <v>8300</v>
          </cell>
          <cell r="D1437">
            <v>2</v>
          </cell>
          <cell r="E1437">
            <v>3</v>
          </cell>
          <cell r="F1437">
            <v>3</v>
          </cell>
          <cell r="G1437">
            <v>5000</v>
          </cell>
          <cell r="H1437">
            <v>5200</v>
          </cell>
          <cell r="I1437">
            <v>521</v>
          </cell>
          <cell r="J1437">
            <v>6</v>
          </cell>
          <cell r="K1437" t="str">
            <v>Reproductor</v>
          </cell>
          <cell r="L1437">
            <v>0</v>
          </cell>
          <cell r="M1437">
            <v>0</v>
          </cell>
          <cell r="N1437">
            <v>0</v>
          </cell>
          <cell r="O1437">
            <v>0</v>
          </cell>
          <cell r="P1437">
            <v>0</v>
          </cell>
          <cell r="Q1437">
            <v>0</v>
          </cell>
          <cell r="R1437">
            <v>0</v>
          </cell>
          <cell r="S1437" t="str">
            <v>Equipo/
Pieza</v>
          </cell>
          <cell r="T1437">
            <v>0</v>
          </cell>
          <cell r="V1437" t="str">
            <v>FC</v>
          </cell>
        </row>
        <row r="1438">
          <cell r="A1438">
            <v>357</v>
          </cell>
          <cell r="B1438">
            <v>2017</v>
          </cell>
          <cell r="C1438">
            <v>8300</v>
          </cell>
          <cell r="D1438">
            <v>2</v>
          </cell>
          <cell r="E1438">
            <v>3</v>
          </cell>
          <cell r="F1438">
            <v>3</v>
          </cell>
          <cell r="G1438">
            <v>5000</v>
          </cell>
          <cell r="H1438">
            <v>5200</v>
          </cell>
          <cell r="I1438">
            <v>523</v>
          </cell>
          <cell r="K1438" t="str">
            <v>Cámaras fotográficas y de video</v>
          </cell>
          <cell r="L1438">
            <v>0</v>
          </cell>
          <cell r="M1438">
            <v>0</v>
          </cell>
          <cell r="N1438">
            <v>0</v>
          </cell>
          <cell r="O1438">
            <v>0</v>
          </cell>
          <cell r="P1438">
            <v>0</v>
          </cell>
          <cell r="Q1438">
            <v>0</v>
          </cell>
          <cell r="R1438">
            <v>0</v>
          </cell>
          <cell r="T1438">
            <v>0</v>
          </cell>
        </row>
        <row r="1439">
          <cell r="A1439">
            <v>358</v>
          </cell>
          <cell r="B1439">
            <v>2017</v>
          </cell>
          <cell r="C1439">
            <v>8300</v>
          </cell>
          <cell r="D1439">
            <v>2</v>
          </cell>
          <cell r="E1439">
            <v>3</v>
          </cell>
          <cell r="F1439">
            <v>3</v>
          </cell>
          <cell r="G1439">
            <v>5000</v>
          </cell>
          <cell r="H1439">
            <v>5200</v>
          </cell>
          <cell r="I1439">
            <v>523</v>
          </cell>
          <cell r="J1439">
            <v>1</v>
          </cell>
          <cell r="K1439" t="str">
            <v xml:space="preserve">Cámara </v>
          </cell>
          <cell r="L1439">
            <v>0</v>
          </cell>
          <cell r="M1439">
            <v>0</v>
          </cell>
          <cell r="N1439">
            <v>0</v>
          </cell>
          <cell r="O1439">
            <v>0</v>
          </cell>
          <cell r="P1439">
            <v>0</v>
          </cell>
          <cell r="Q1439">
            <v>0</v>
          </cell>
          <cell r="R1439">
            <v>0</v>
          </cell>
          <cell r="S1439" t="str">
            <v>Pieza</v>
          </cell>
          <cell r="T1439">
            <v>0</v>
          </cell>
          <cell r="V1439" t="str">
            <v>FC</v>
          </cell>
        </row>
        <row r="1440">
          <cell r="A1440">
            <v>359</v>
          </cell>
          <cell r="B1440">
            <v>2017</v>
          </cell>
          <cell r="C1440">
            <v>8300</v>
          </cell>
          <cell r="D1440">
            <v>2</v>
          </cell>
          <cell r="E1440">
            <v>3</v>
          </cell>
          <cell r="F1440">
            <v>3</v>
          </cell>
          <cell r="G1440">
            <v>5000</v>
          </cell>
          <cell r="H1440">
            <v>5200</v>
          </cell>
          <cell r="I1440">
            <v>523</v>
          </cell>
          <cell r="J1440">
            <v>2</v>
          </cell>
          <cell r="K1440" t="str">
            <v>Concentrador video</v>
          </cell>
          <cell r="L1440">
            <v>0</v>
          </cell>
          <cell r="M1440">
            <v>0</v>
          </cell>
          <cell r="N1440">
            <v>0</v>
          </cell>
          <cell r="O1440">
            <v>0</v>
          </cell>
          <cell r="P1440">
            <v>0</v>
          </cell>
          <cell r="Q1440">
            <v>0</v>
          </cell>
          <cell r="R1440">
            <v>0</v>
          </cell>
          <cell r="S1440" t="str">
            <v>Pieza</v>
          </cell>
          <cell r="T1440">
            <v>0</v>
          </cell>
          <cell r="V1440" t="str">
            <v>FC</v>
          </cell>
        </row>
        <row r="1441">
          <cell r="A1441">
            <v>360</v>
          </cell>
          <cell r="B1441">
            <v>2017</v>
          </cell>
          <cell r="C1441">
            <v>8300</v>
          </cell>
          <cell r="D1441">
            <v>2</v>
          </cell>
          <cell r="E1441">
            <v>3</v>
          </cell>
          <cell r="F1441">
            <v>3</v>
          </cell>
          <cell r="G1441">
            <v>5000</v>
          </cell>
          <cell r="H1441">
            <v>5200</v>
          </cell>
          <cell r="I1441">
            <v>523</v>
          </cell>
          <cell r="J1441">
            <v>3</v>
          </cell>
          <cell r="K1441" t="str">
            <v xml:space="preserve">Consola </v>
          </cell>
          <cell r="L1441">
            <v>0</v>
          </cell>
          <cell r="M1441">
            <v>0</v>
          </cell>
          <cell r="N1441">
            <v>0</v>
          </cell>
          <cell r="O1441">
            <v>0</v>
          </cell>
          <cell r="P1441">
            <v>0</v>
          </cell>
          <cell r="Q1441">
            <v>0</v>
          </cell>
          <cell r="R1441">
            <v>0</v>
          </cell>
          <cell r="S1441" t="str">
            <v>Pieza</v>
          </cell>
          <cell r="T1441">
            <v>0</v>
          </cell>
          <cell r="V1441" t="str">
            <v>FC</v>
          </cell>
        </row>
        <row r="1442">
          <cell r="A1442">
            <v>361</v>
          </cell>
          <cell r="B1442">
            <v>2017</v>
          </cell>
          <cell r="C1442">
            <v>8300</v>
          </cell>
          <cell r="D1442">
            <v>2</v>
          </cell>
          <cell r="E1442">
            <v>3</v>
          </cell>
          <cell r="F1442">
            <v>3</v>
          </cell>
          <cell r="G1442">
            <v>5000</v>
          </cell>
          <cell r="H1442">
            <v>5200</v>
          </cell>
          <cell r="I1442">
            <v>523</v>
          </cell>
          <cell r="J1442">
            <v>4</v>
          </cell>
          <cell r="K1442" t="str">
            <v>Equipo para reproducción y grabación de video</v>
          </cell>
          <cell r="L1442">
            <v>0</v>
          </cell>
          <cell r="M1442">
            <v>0</v>
          </cell>
          <cell r="N1442">
            <v>0</v>
          </cell>
          <cell r="O1442">
            <v>0</v>
          </cell>
          <cell r="P1442">
            <v>0</v>
          </cell>
          <cell r="Q1442">
            <v>0</v>
          </cell>
          <cell r="R1442">
            <v>0</v>
          </cell>
          <cell r="S1442" t="str">
            <v>Pieza</v>
          </cell>
          <cell r="T1442">
            <v>0</v>
          </cell>
          <cell r="V1442" t="str">
            <v>FC</v>
          </cell>
        </row>
        <row r="1443">
          <cell r="A1443">
            <v>362</v>
          </cell>
          <cell r="B1443">
            <v>2017</v>
          </cell>
          <cell r="C1443">
            <v>8300</v>
          </cell>
          <cell r="D1443">
            <v>2</v>
          </cell>
          <cell r="E1443">
            <v>3</v>
          </cell>
          <cell r="F1443">
            <v>3</v>
          </cell>
          <cell r="G1443">
            <v>5000</v>
          </cell>
          <cell r="H1443">
            <v>5200</v>
          </cell>
          <cell r="I1443">
            <v>523</v>
          </cell>
          <cell r="J1443">
            <v>5</v>
          </cell>
          <cell r="K1443" t="str">
            <v>Grabadora reproductora</v>
          </cell>
          <cell r="L1443">
            <v>0</v>
          </cell>
          <cell r="M1443">
            <v>0</v>
          </cell>
          <cell r="N1443">
            <v>0</v>
          </cell>
          <cell r="O1443">
            <v>0</v>
          </cell>
          <cell r="P1443">
            <v>0</v>
          </cell>
          <cell r="Q1443">
            <v>0</v>
          </cell>
          <cell r="R1443">
            <v>0</v>
          </cell>
          <cell r="S1443" t="str">
            <v>Pieza</v>
          </cell>
          <cell r="T1443">
            <v>0</v>
          </cell>
          <cell r="V1443" t="str">
            <v>FC</v>
          </cell>
        </row>
        <row r="1444">
          <cell r="A1444">
            <v>363</v>
          </cell>
          <cell r="B1444">
            <v>2017</v>
          </cell>
          <cell r="C1444">
            <v>8300</v>
          </cell>
          <cell r="D1444">
            <v>2</v>
          </cell>
          <cell r="E1444">
            <v>3</v>
          </cell>
          <cell r="F1444">
            <v>3</v>
          </cell>
          <cell r="G1444">
            <v>5000</v>
          </cell>
          <cell r="H1444">
            <v>5200</v>
          </cell>
          <cell r="I1444">
            <v>523</v>
          </cell>
          <cell r="J1444">
            <v>6</v>
          </cell>
          <cell r="K1444" t="str">
            <v xml:space="preserve">Lámpara </v>
          </cell>
          <cell r="L1444">
            <v>0</v>
          </cell>
          <cell r="M1444">
            <v>0</v>
          </cell>
          <cell r="N1444">
            <v>0</v>
          </cell>
          <cell r="O1444">
            <v>0</v>
          </cell>
          <cell r="P1444">
            <v>0</v>
          </cell>
          <cell r="Q1444">
            <v>0</v>
          </cell>
          <cell r="R1444">
            <v>0</v>
          </cell>
          <cell r="S1444" t="str">
            <v>Pieza</v>
          </cell>
          <cell r="T1444">
            <v>0</v>
          </cell>
          <cell r="V1444" t="str">
            <v>FC</v>
          </cell>
        </row>
        <row r="1445">
          <cell r="A1445">
            <v>364</v>
          </cell>
          <cell r="B1445">
            <v>2017</v>
          </cell>
          <cell r="C1445">
            <v>8300</v>
          </cell>
          <cell r="D1445">
            <v>2</v>
          </cell>
          <cell r="E1445">
            <v>3</v>
          </cell>
          <cell r="F1445">
            <v>3</v>
          </cell>
          <cell r="G1445">
            <v>5000</v>
          </cell>
          <cell r="H1445">
            <v>5200</v>
          </cell>
          <cell r="I1445">
            <v>523</v>
          </cell>
          <cell r="J1445">
            <v>7</v>
          </cell>
          <cell r="K1445" t="str">
            <v>Lentes cámara y/o video</v>
          </cell>
          <cell r="L1445">
            <v>0</v>
          </cell>
          <cell r="M1445">
            <v>0</v>
          </cell>
          <cell r="N1445">
            <v>0</v>
          </cell>
          <cell r="O1445">
            <v>0</v>
          </cell>
          <cell r="P1445">
            <v>0</v>
          </cell>
          <cell r="Q1445">
            <v>0</v>
          </cell>
          <cell r="R1445">
            <v>0</v>
          </cell>
          <cell r="S1445" t="str">
            <v>Pieza</v>
          </cell>
          <cell r="T1445">
            <v>0</v>
          </cell>
          <cell r="V1445" t="str">
            <v>FC</v>
          </cell>
        </row>
        <row r="1446">
          <cell r="A1446">
            <v>365</v>
          </cell>
          <cell r="B1446">
            <v>2017</v>
          </cell>
          <cell r="C1446">
            <v>8300</v>
          </cell>
          <cell r="D1446">
            <v>2</v>
          </cell>
          <cell r="E1446">
            <v>3</v>
          </cell>
          <cell r="F1446">
            <v>3</v>
          </cell>
          <cell r="G1446">
            <v>5000</v>
          </cell>
          <cell r="H1446">
            <v>5200</v>
          </cell>
          <cell r="I1446">
            <v>523</v>
          </cell>
          <cell r="J1446">
            <v>8</v>
          </cell>
          <cell r="K1446" t="str">
            <v>Sistema portátil de grabación</v>
          </cell>
          <cell r="L1446">
            <v>0</v>
          </cell>
          <cell r="M1446">
            <v>0</v>
          </cell>
          <cell r="N1446">
            <v>0</v>
          </cell>
          <cell r="O1446">
            <v>0</v>
          </cell>
          <cell r="P1446">
            <v>0</v>
          </cell>
          <cell r="Q1446">
            <v>0</v>
          </cell>
          <cell r="R1446">
            <v>0</v>
          </cell>
          <cell r="S1446" t="str">
            <v>Pieza</v>
          </cell>
          <cell r="T1446">
            <v>0</v>
          </cell>
          <cell r="V1446" t="str">
            <v>FC</v>
          </cell>
        </row>
        <row r="1447">
          <cell r="A1447">
            <v>366</v>
          </cell>
          <cell r="B1447">
            <v>2017</v>
          </cell>
          <cell r="C1447">
            <v>8300</v>
          </cell>
          <cell r="D1447">
            <v>2</v>
          </cell>
          <cell r="E1447">
            <v>3</v>
          </cell>
          <cell r="F1447">
            <v>3</v>
          </cell>
          <cell r="G1447">
            <v>5000</v>
          </cell>
          <cell r="H1447">
            <v>5200</v>
          </cell>
          <cell r="I1447">
            <v>523</v>
          </cell>
          <cell r="J1447">
            <v>9</v>
          </cell>
          <cell r="K1447" t="str">
            <v>Tripié</v>
          </cell>
          <cell r="L1447">
            <v>0</v>
          </cell>
          <cell r="M1447">
            <v>0</v>
          </cell>
          <cell r="N1447">
            <v>0</v>
          </cell>
          <cell r="O1447">
            <v>0</v>
          </cell>
          <cell r="P1447">
            <v>0</v>
          </cell>
          <cell r="Q1447">
            <v>0</v>
          </cell>
          <cell r="R1447">
            <v>0</v>
          </cell>
          <cell r="S1447" t="str">
            <v>Pieza</v>
          </cell>
          <cell r="T1447">
            <v>0</v>
          </cell>
          <cell r="V1447" t="str">
            <v>FC</v>
          </cell>
        </row>
        <row r="1448">
          <cell r="A1448">
            <v>367</v>
          </cell>
          <cell r="B1448">
            <v>2017</v>
          </cell>
          <cell r="C1448">
            <v>8300</v>
          </cell>
          <cell r="D1448">
            <v>2</v>
          </cell>
          <cell r="E1448">
            <v>3</v>
          </cell>
          <cell r="F1448">
            <v>3</v>
          </cell>
          <cell r="G1448">
            <v>5000</v>
          </cell>
          <cell r="H1448">
            <v>5200</v>
          </cell>
          <cell r="I1448">
            <v>523</v>
          </cell>
          <cell r="J1448">
            <v>10</v>
          </cell>
          <cell r="K1448" t="str">
            <v>Videoproyector</v>
          </cell>
          <cell r="L1448">
            <v>0</v>
          </cell>
          <cell r="M1448">
            <v>0</v>
          </cell>
          <cell r="N1448">
            <v>0</v>
          </cell>
          <cell r="O1448">
            <v>0</v>
          </cell>
          <cell r="P1448">
            <v>0</v>
          </cell>
          <cell r="Q1448">
            <v>0</v>
          </cell>
          <cell r="R1448">
            <v>0</v>
          </cell>
          <cell r="S1448" t="str">
            <v>Pieza</v>
          </cell>
          <cell r="T1448">
            <v>0</v>
          </cell>
          <cell r="V1448" t="str">
            <v>FC</v>
          </cell>
        </row>
        <row r="1449">
          <cell r="A1449">
            <v>368</v>
          </cell>
          <cell r="B1449">
            <v>2017</v>
          </cell>
          <cell r="C1449">
            <v>8300</v>
          </cell>
          <cell r="D1449">
            <v>2</v>
          </cell>
          <cell r="E1449">
            <v>3</v>
          </cell>
          <cell r="F1449">
            <v>3</v>
          </cell>
          <cell r="G1449">
            <v>5000</v>
          </cell>
          <cell r="H1449">
            <v>5400</v>
          </cell>
          <cell r="K1449" t="str">
            <v>Vehículos y Equipo de Transporte</v>
          </cell>
          <cell r="L1449">
            <v>0</v>
          </cell>
          <cell r="M1449">
            <v>0</v>
          </cell>
          <cell r="N1449">
            <v>0</v>
          </cell>
          <cell r="O1449">
            <v>0</v>
          </cell>
          <cell r="P1449">
            <v>0</v>
          </cell>
          <cell r="Q1449">
            <v>0</v>
          </cell>
          <cell r="R1449">
            <v>0</v>
          </cell>
          <cell r="T1449">
            <v>0</v>
          </cell>
        </row>
        <row r="1450">
          <cell r="A1450">
            <v>369</v>
          </cell>
          <cell r="B1450">
            <v>2017</v>
          </cell>
          <cell r="C1450">
            <v>8300</v>
          </cell>
          <cell r="D1450">
            <v>2</v>
          </cell>
          <cell r="E1450">
            <v>3</v>
          </cell>
          <cell r="F1450">
            <v>3</v>
          </cell>
          <cell r="G1450">
            <v>5000</v>
          </cell>
          <cell r="H1450">
            <v>5400</v>
          </cell>
          <cell r="I1450">
            <v>541</v>
          </cell>
          <cell r="K1450" t="str">
            <v>Vehículos y equipo terrestre</v>
          </cell>
          <cell r="L1450">
            <v>0</v>
          </cell>
          <cell r="M1450">
            <v>0</v>
          </cell>
          <cell r="N1450">
            <v>0</v>
          </cell>
          <cell r="O1450">
            <v>0</v>
          </cell>
          <cell r="P1450">
            <v>0</v>
          </cell>
          <cell r="Q1450">
            <v>0</v>
          </cell>
          <cell r="R1450">
            <v>0</v>
          </cell>
        </row>
        <row r="1451">
          <cell r="A1451">
            <v>370</v>
          </cell>
          <cell r="B1451">
            <v>2017</v>
          </cell>
          <cell r="C1451">
            <v>8300</v>
          </cell>
          <cell r="D1451">
            <v>2</v>
          </cell>
          <cell r="E1451">
            <v>3</v>
          </cell>
          <cell r="F1451">
            <v>3</v>
          </cell>
          <cell r="G1451">
            <v>5000</v>
          </cell>
          <cell r="H1451">
            <v>5400</v>
          </cell>
          <cell r="I1451">
            <v>541</v>
          </cell>
          <cell r="J1451">
            <v>1</v>
          </cell>
          <cell r="K1451" t="str">
            <v xml:space="preserve">Bicicleta </v>
          </cell>
          <cell r="L1451">
            <v>0</v>
          </cell>
          <cell r="M1451">
            <v>0</v>
          </cell>
          <cell r="N1451">
            <v>0</v>
          </cell>
          <cell r="O1451">
            <v>0</v>
          </cell>
          <cell r="P1451">
            <v>0</v>
          </cell>
          <cell r="Q1451">
            <v>0</v>
          </cell>
          <cell r="R1451">
            <v>0</v>
          </cell>
          <cell r="S1451" t="str">
            <v>Pieza</v>
          </cell>
          <cell r="T1451">
            <v>0</v>
          </cell>
          <cell r="V1451" t="str">
            <v>FC</v>
          </cell>
        </row>
        <row r="1452">
          <cell r="A1452">
            <v>371</v>
          </cell>
          <cell r="B1452">
            <v>2017</v>
          </cell>
          <cell r="C1452">
            <v>8300</v>
          </cell>
          <cell r="D1452">
            <v>2</v>
          </cell>
          <cell r="E1452">
            <v>3</v>
          </cell>
          <cell r="F1452">
            <v>3</v>
          </cell>
          <cell r="G1452">
            <v>5000</v>
          </cell>
          <cell r="H1452">
            <v>5400</v>
          </cell>
          <cell r="I1452">
            <v>541</v>
          </cell>
          <cell r="J1452">
            <v>2</v>
          </cell>
          <cell r="K1452" t="str">
            <v xml:space="preserve">Cuatrimoto </v>
          </cell>
          <cell r="L1452">
            <v>0</v>
          </cell>
          <cell r="M1452">
            <v>0</v>
          </cell>
          <cell r="N1452">
            <v>0</v>
          </cell>
          <cell r="O1452">
            <v>0</v>
          </cell>
          <cell r="P1452">
            <v>0</v>
          </cell>
          <cell r="Q1452">
            <v>0</v>
          </cell>
          <cell r="R1452">
            <v>0</v>
          </cell>
          <cell r="S1452" t="str">
            <v>Pieza</v>
          </cell>
          <cell r="T1452">
            <v>0</v>
          </cell>
          <cell r="V1452" t="str">
            <v>FC</v>
          </cell>
        </row>
        <row r="1453">
          <cell r="A1453">
            <v>372</v>
          </cell>
          <cell r="B1453">
            <v>2017</v>
          </cell>
          <cell r="C1453">
            <v>8300</v>
          </cell>
          <cell r="D1453">
            <v>2</v>
          </cell>
          <cell r="E1453">
            <v>3</v>
          </cell>
          <cell r="F1453">
            <v>3</v>
          </cell>
          <cell r="G1453">
            <v>5000</v>
          </cell>
          <cell r="H1453">
            <v>5400</v>
          </cell>
          <cell r="I1453">
            <v>541</v>
          </cell>
          <cell r="J1453">
            <v>3</v>
          </cell>
          <cell r="K1453" t="str">
            <v>Motocicleta</v>
          </cell>
          <cell r="L1453">
            <v>0</v>
          </cell>
          <cell r="M1453">
            <v>0</v>
          </cell>
          <cell r="N1453">
            <v>0</v>
          </cell>
          <cell r="O1453">
            <v>0</v>
          </cell>
          <cell r="P1453">
            <v>0</v>
          </cell>
          <cell r="Q1453">
            <v>0</v>
          </cell>
          <cell r="R1453">
            <v>0</v>
          </cell>
          <cell r="S1453" t="str">
            <v>Pieza</v>
          </cell>
          <cell r="T1453">
            <v>0</v>
          </cell>
          <cell r="V1453" t="str">
            <v>FC</v>
          </cell>
        </row>
        <row r="1454">
          <cell r="A1454">
            <v>373</v>
          </cell>
          <cell r="B1454">
            <v>2017</v>
          </cell>
          <cell r="C1454">
            <v>8300</v>
          </cell>
          <cell r="D1454">
            <v>2</v>
          </cell>
          <cell r="E1454">
            <v>3</v>
          </cell>
          <cell r="F1454">
            <v>3</v>
          </cell>
          <cell r="G1454">
            <v>5000</v>
          </cell>
          <cell r="H1454">
            <v>5400</v>
          </cell>
          <cell r="I1454">
            <v>541</v>
          </cell>
          <cell r="J1454">
            <v>4</v>
          </cell>
          <cell r="K1454" t="str">
            <v xml:space="preserve">Vehículo </v>
          </cell>
          <cell r="S1454" t="str">
            <v>Pieza</v>
          </cell>
          <cell r="V1454" t="str">
            <v>FC</v>
          </cell>
        </row>
        <row r="1455">
          <cell r="A1455">
            <v>374</v>
          </cell>
          <cell r="B1455">
            <v>2017</v>
          </cell>
          <cell r="C1455">
            <v>8300</v>
          </cell>
          <cell r="D1455">
            <v>2</v>
          </cell>
          <cell r="E1455">
            <v>3</v>
          </cell>
          <cell r="F1455">
            <v>3</v>
          </cell>
          <cell r="G1455">
            <v>5000</v>
          </cell>
          <cell r="H1455">
            <v>5400</v>
          </cell>
          <cell r="I1455">
            <v>541</v>
          </cell>
          <cell r="J1455">
            <v>4</v>
          </cell>
          <cell r="K1455" t="str">
            <v>Vehículo sedan</v>
          </cell>
          <cell r="S1455" t="str">
            <v>Pieza</v>
          </cell>
        </row>
        <row r="1456">
          <cell r="A1456">
            <v>375</v>
          </cell>
          <cell r="B1456">
            <v>2017</v>
          </cell>
          <cell r="C1456">
            <v>8300</v>
          </cell>
          <cell r="D1456">
            <v>2</v>
          </cell>
          <cell r="E1456">
            <v>3</v>
          </cell>
          <cell r="F1456">
            <v>3</v>
          </cell>
          <cell r="G1456">
            <v>5000</v>
          </cell>
          <cell r="H1456">
            <v>5400</v>
          </cell>
          <cell r="I1456">
            <v>541</v>
          </cell>
          <cell r="J1456">
            <v>5</v>
          </cell>
          <cell r="K1456" t="str">
            <v>Bicicleta municipal</v>
          </cell>
          <cell r="M1456">
            <v>0</v>
          </cell>
          <cell r="N1456">
            <v>0</v>
          </cell>
          <cell r="O1456">
            <v>0</v>
          </cell>
          <cell r="P1456">
            <v>0</v>
          </cell>
          <cell r="Q1456">
            <v>0</v>
          </cell>
          <cell r="R1456">
            <v>0</v>
          </cell>
          <cell r="S1456" t="str">
            <v>Pieza</v>
          </cell>
          <cell r="T1456">
            <v>0</v>
          </cell>
          <cell r="V1456" t="str">
            <v>FC/FM</v>
          </cell>
        </row>
        <row r="1457">
          <cell r="A1457">
            <v>376</v>
          </cell>
          <cell r="B1457">
            <v>2017</v>
          </cell>
          <cell r="C1457">
            <v>8300</v>
          </cell>
          <cell r="D1457">
            <v>2</v>
          </cell>
          <cell r="E1457">
            <v>3</v>
          </cell>
          <cell r="F1457">
            <v>3</v>
          </cell>
          <cell r="G1457">
            <v>5000</v>
          </cell>
          <cell r="H1457">
            <v>5400</v>
          </cell>
          <cell r="I1457">
            <v>541</v>
          </cell>
          <cell r="J1457">
            <v>6</v>
          </cell>
          <cell r="K1457" t="str">
            <v>Cuatrimoto municipal</v>
          </cell>
          <cell r="M1457">
            <v>0</v>
          </cell>
          <cell r="N1457">
            <v>0</v>
          </cell>
          <cell r="O1457">
            <v>0</v>
          </cell>
          <cell r="P1457">
            <v>0</v>
          </cell>
          <cell r="Q1457">
            <v>0</v>
          </cell>
          <cell r="R1457">
            <v>0</v>
          </cell>
          <cell r="S1457" t="str">
            <v>Pieza</v>
          </cell>
          <cell r="T1457">
            <v>0</v>
          </cell>
          <cell r="V1457" t="str">
            <v>FC/FM</v>
          </cell>
        </row>
        <row r="1458">
          <cell r="A1458">
            <v>377</v>
          </cell>
          <cell r="B1458">
            <v>2017</v>
          </cell>
          <cell r="C1458">
            <v>8300</v>
          </cell>
          <cell r="D1458">
            <v>2</v>
          </cell>
          <cell r="E1458">
            <v>3</v>
          </cell>
          <cell r="F1458">
            <v>3</v>
          </cell>
          <cell r="G1458">
            <v>5000</v>
          </cell>
          <cell r="H1458">
            <v>5400</v>
          </cell>
          <cell r="I1458">
            <v>541</v>
          </cell>
          <cell r="J1458">
            <v>7</v>
          </cell>
          <cell r="K1458" t="str">
            <v>Motocicleta municipal</v>
          </cell>
          <cell r="S1458" t="str">
            <v>Pieza</v>
          </cell>
          <cell r="V1458" t="str">
            <v>FC/FM</v>
          </cell>
        </row>
        <row r="1459">
          <cell r="A1459">
            <v>378</v>
          </cell>
          <cell r="B1459">
            <v>2017</v>
          </cell>
          <cell r="C1459">
            <v>8300</v>
          </cell>
          <cell r="D1459">
            <v>2</v>
          </cell>
          <cell r="E1459">
            <v>3</v>
          </cell>
          <cell r="F1459">
            <v>3</v>
          </cell>
          <cell r="G1459">
            <v>5000</v>
          </cell>
          <cell r="H1459">
            <v>5400</v>
          </cell>
          <cell r="I1459">
            <v>541</v>
          </cell>
          <cell r="J1459">
            <v>8</v>
          </cell>
          <cell r="K1459" t="str">
            <v>Vehículo Municipal</v>
          </cell>
          <cell r="S1459" t="str">
            <v>Pieza</v>
          </cell>
          <cell r="V1459" t="str">
            <v>FC/FM</v>
          </cell>
        </row>
        <row r="1460">
          <cell r="A1460">
            <v>379</v>
          </cell>
          <cell r="B1460">
            <v>2017</v>
          </cell>
          <cell r="C1460">
            <v>8300</v>
          </cell>
          <cell r="D1460">
            <v>2</v>
          </cell>
          <cell r="E1460">
            <v>3</v>
          </cell>
          <cell r="F1460">
            <v>3</v>
          </cell>
          <cell r="G1460">
            <v>5000</v>
          </cell>
          <cell r="H1460">
            <v>5500</v>
          </cell>
          <cell r="K1460" t="str">
            <v>Equipo de Defensa y Seguridad</v>
          </cell>
          <cell r="L1460">
            <v>0</v>
          </cell>
          <cell r="M1460">
            <v>0</v>
          </cell>
          <cell r="N1460">
            <v>0</v>
          </cell>
          <cell r="O1460">
            <v>0</v>
          </cell>
          <cell r="P1460">
            <v>0</v>
          </cell>
          <cell r="Q1460">
            <v>0</v>
          </cell>
          <cell r="R1460">
            <v>0</v>
          </cell>
        </row>
        <row r="1461">
          <cell r="A1461">
            <v>380</v>
          </cell>
          <cell r="B1461">
            <v>2017</v>
          </cell>
          <cell r="C1461">
            <v>8300</v>
          </cell>
          <cell r="D1461">
            <v>2</v>
          </cell>
          <cell r="E1461">
            <v>3</v>
          </cell>
          <cell r="F1461">
            <v>3</v>
          </cell>
          <cell r="G1461">
            <v>5000</v>
          </cell>
          <cell r="H1461">
            <v>5500</v>
          </cell>
          <cell r="I1461">
            <v>551</v>
          </cell>
          <cell r="K1461" t="str">
            <v>Equipo de defensa y seguridad</v>
          </cell>
          <cell r="L1461">
            <v>0</v>
          </cell>
          <cell r="M1461">
            <v>0</v>
          </cell>
          <cell r="N1461">
            <v>0</v>
          </cell>
          <cell r="O1461">
            <v>0</v>
          </cell>
          <cell r="P1461">
            <v>0</v>
          </cell>
          <cell r="Q1461">
            <v>0</v>
          </cell>
          <cell r="R1461">
            <v>0</v>
          </cell>
        </row>
        <row r="1462">
          <cell r="A1462">
            <v>381</v>
          </cell>
          <cell r="B1462">
            <v>2017</v>
          </cell>
          <cell r="C1462">
            <v>8300</v>
          </cell>
          <cell r="D1462">
            <v>2</v>
          </cell>
          <cell r="E1462">
            <v>3</v>
          </cell>
          <cell r="F1462">
            <v>3</v>
          </cell>
          <cell r="G1462">
            <v>5000</v>
          </cell>
          <cell r="H1462">
            <v>5500</v>
          </cell>
          <cell r="I1462">
            <v>551</v>
          </cell>
          <cell r="J1462">
            <v>1</v>
          </cell>
          <cell r="K1462" t="str">
            <v xml:space="preserve">Ariete </v>
          </cell>
          <cell r="L1462">
            <v>0</v>
          </cell>
          <cell r="M1462">
            <v>0</v>
          </cell>
          <cell r="N1462">
            <v>0</v>
          </cell>
          <cell r="O1462">
            <v>0</v>
          </cell>
          <cell r="P1462">
            <v>0</v>
          </cell>
          <cell r="Q1462">
            <v>0</v>
          </cell>
          <cell r="R1462">
            <v>0</v>
          </cell>
          <cell r="S1462" t="str">
            <v>Pieza</v>
          </cell>
          <cell r="T1462">
            <v>0</v>
          </cell>
          <cell r="V1462" t="str">
            <v>FC</v>
          </cell>
        </row>
        <row r="1463">
          <cell r="A1463">
            <v>382</v>
          </cell>
          <cell r="B1463">
            <v>2017</v>
          </cell>
          <cell r="C1463">
            <v>8300</v>
          </cell>
          <cell r="D1463">
            <v>2</v>
          </cell>
          <cell r="E1463">
            <v>3</v>
          </cell>
          <cell r="F1463">
            <v>3</v>
          </cell>
          <cell r="G1463">
            <v>5000</v>
          </cell>
          <cell r="H1463">
            <v>5500</v>
          </cell>
          <cell r="I1463">
            <v>551</v>
          </cell>
          <cell r="J1463">
            <v>2</v>
          </cell>
          <cell r="K1463" t="str">
            <v>Arma corta</v>
          </cell>
          <cell r="S1463" t="str">
            <v>Pieza</v>
          </cell>
          <cell r="V1463" t="str">
            <v>FC</v>
          </cell>
        </row>
        <row r="1464">
          <cell r="A1464">
            <v>383</v>
          </cell>
          <cell r="B1464">
            <v>2017</v>
          </cell>
          <cell r="C1464">
            <v>8300</v>
          </cell>
          <cell r="D1464">
            <v>2</v>
          </cell>
          <cell r="E1464">
            <v>3</v>
          </cell>
          <cell r="F1464">
            <v>3</v>
          </cell>
          <cell r="G1464">
            <v>5000</v>
          </cell>
          <cell r="H1464">
            <v>5500</v>
          </cell>
          <cell r="I1464">
            <v>551</v>
          </cell>
          <cell r="J1464">
            <v>3</v>
          </cell>
          <cell r="K1464" t="str">
            <v>Arma corta municipal</v>
          </cell>
          <cell r="L1464">
            <v>0</v>
          </cell>
          <cell r="M1464">
            <v>0</v>
          </cell>
          <cell r="N1464">
            <v>0</v>
          </cell>
          <cell r="O1464">
            <v>0</v>
          </cell>
          <cell r="P1464">
            <v>0</v>
          </cell>
          <cell r="Q1464">
            <v>0</v>
          </cell>
          <cell r="R1464">
            <v>0</v>
          </cell>
          <cell r="S1464" t="str">
            <v>Pieza</v>
          </cell>
          <cell r="T1464">
            <v>0</v>
          </cell>
          <cell r="V1464" t="str">
            <v>FC/FM</v>
          </cell>
        </row>
        <row r="1465">
          <cell r="A1465">
            <v>384</v>
          </cell>
          <cell r="B1465">
            <v>2017</v>
          </cell>
          <cell r="C1465">
            <v>8300</v>
          </cell>
          <cell r="D1465">
            <v>2</v>
          </cell>
          <cell r="E1465">
            <v>3</v>
          </cell>
          <cell r="F1465">
            <v>3</v>
          </cell>
          <cell r="G1465">
            <v>5000</v>
          </cell>
          <cell r="H1465">
            <v>5500</v>
          </cell>
          <cell r="I1465">
            <v>551</v>
          </cell>
          <cell r="J1465">
            <v>4</v>
          </cell>
          <cell r="K1465" t="str">
            <v>Arma larga</v>
          </cell>
          <cell r="S1465" t="str">
            <v>Pieza</v>
          </cell>
          <cell r="V1465" t="str">
            <v>FC</v>
          </cell>
        </row>
        <row r="1466">
          <cell r="A1466">
            <v>385</v>
          </cell>
          <cell r="B1466">
            <v>2017</v>
          </cell>
          <cell r="C1466">
            <v>8300</v>
          </cell>
          <cell r="D1466">
            <v>2</v>
          </cell>
          <cell r="E1466">
            <v>3</v>
          </cell>
          <cell r="F1466">
            <v>3</v>
          </cell>
          <cell r="G1466">
            <v>5000</v>
          </cell>
          <cell r="H1466">
            <v>5500</v>
          </cell>
          <cell r="I1466">
            <v>551</v>
          </cell>
          <cell r="J1466">
            <v>5</v>
          </cell>
          <cell r="K1466" t="str">
            <v>Arma larga municipal</v>
          </cell>
          <cell r="L1466">
            <v>0</v>
          </cell>
          <cell r="M1466">
            <v>0</v>
          </cell>
          <cell r="N1466">
            <v>0</v>
          </cell>
          <cell r="O1466">
            <v>0</v>
          </cell>
          <cell r="P1466">
            <v>0</v>
          </cell>
          <cell r="Q1466">
            <v>0</v>
          </cell>
          <cell r="R1466">
            <v>0</v>
          </cell>
          <cell r="S1466" t="str">
            <v>Pieza</v>
          </cell>
          <cell r="T1466">
            <v>0</v>
          </cell>
          <cell r="V1466" t="str">
            <v>FC/FM</v>
          </cell>
        </row>
        <row r="1467">
          <cell r="A1467">
            <v>386</v>
          </cell>
          <cell r="B1467">
            <v>2017</v>
          </cell>
          <cell r="C1467">
            <v>8300</v>
          </cell>
          <cell r="D1467">
            <v>2</v>
          </cell>
          <cell r="E1467">
            <v>3</v>
          </cell>
          <cell r="F1467">
            <v>3</v>
          </cell>
          <cell r="G1467">
            <v>5000</v>
          </cell>
          <cell r="H1467">
            <v>5500</v>
          </cell>
          <cell r="I1467">
            <v>551</v>
          </cell>
          <cell r="J1467">
            <v>6</v>
          </cell>
          <cell r="K1467" t="str">
            <v xml:space="preserve">Binoculares </v>
          </cell>
          <cell r="L1467">
            <v>0</v>
          </cell>
          <cell r="M1467">
            <v>0</v>
          </cell>
          <cell r="N1467">
            <v>0</v>
          </cell>
          <cell r="O1467">
            <v>0</v>
          </cell>
          <cell r="P1467">
            <v>0</v>
          </cell>
          <cell r="Q1467">
            <v>0</v>
          </cell>
          <cell r="R1467">
            <v>0</v>
          </cell>
          <cell r="S1467" t="str">
            <v>Pieza</v>
          </cell>
          <cell r="T1467">
            <v>0</v>
          </cell>
          <cell r="V1467" t="str">
            <v>FC</v>
          </cell>
        </row>
        <row r="1468">
          <cell r="A1468">
            <v>387</v>
          </cell>
          <cell r="B1468">
            <v>2017</v>
          </cell>
          <cell r="C1468">
            <v>8300</v>
          </cell>
          <cell r="D1468">
            <v>2</v>
          </cell>
          <cell r="E1468">
            <v>3</v>
          </cell>
          <cell r="F1468">
            <v>3</v>
          </cell>
          <cell r="G1468">
            <v>5000</v>
          </cell>
          <cell r="H1468">
            <v>5500</v>
          </cell>
          <cell r="I1468">
            <v>551</v>
          </cell>
          <cell r="J1468">
            <v>7</v>
          </cell>
          <cell r="K1468" t="str">
            <v xml:space="preserve">Cargadores </v>
          </cell>
          <cell r="L1468">
            <v>0</v>
          </cell>
          <cell r="M1468">
            <v>0</v>
          </cell>
          <cell r="N1468">
            <v>0</v>
          </cell>
          <cell r="O1468">
            <v>0</v>
          </cell>
          <cell r="P1468">
            <v>0</v>
          </cell>
          <cell r="Q1468">
            <v>0</v>
          </cell>
          <cell r="R1468">
            <v>0</v>
          </cell>
          <cell r="S1468" t="str">
            <v>Pieza</v>
          </cell>
          <cell r="T1468">
            <v>0</v>
          </cell>
          <cell r="V1468" t="str">
            <v>FC</v>
          </cell>
        </row>
        <row r="1469">
          <cell r="A1469">
            <v>388</v>
          </cell>
          <cell r="B1469">
            <v>2017</v>
          </cell>
          <cell r="C1469">
            <v>8300</v>
          </cell>
          <cell r="D1469">
            <v>2</v>
          </cell>
          <cell r="E1469">
            <v>3</v>
          </cell>
          <cell r="F1469">
            <v>3</v>
          </cell>
          <cell r="G1469">
            <v>5000</v>
          </cell>
          <cell r="H1469">
            <v>5500</v>
          </cell>
          <cell r="I1469">
            <v>551</v>
          </cell>
          <cell r="J1469">
            <v>8</v>
          </cell>
          <cell r="K1469" t="str">
            <v>Cizalla</v>
          </cell>
          <cell r="L1469">
            <v>0</v>
          </cell>
          <cell r="M1469">
            <v>0</v>
          </cell>
          <cell r="N1469">
            <v>0</v>
          </cell>
          <cell r="O1469">
            <v>0</v>
          </cell>
          <cell r="P1469">
            <v>0</v>
          </cell>
          <cell r="Q1469">
            <v>0</v>
          </cell>
          <cell r="R1469">
            <v>0</v>
          </cell>
          <cell r="S1469" t="str">
            <v>Pieza</v>
          </cell>
          <cell r="T1469">
            <v>0</v>
          </cell>
          <cell r="V1469" t="str">
            <v>FC</v>
          </cell>
        </row>
        <row r="1470">
          <cell r="A1470">
            <v>389</v>
          </cell>
          <cell r="B1470">
            <v>2017</v>
          </cell>
          <cell r="C1470">
            <v>8300</v>
          </cell>
          <cell r="D1470">
            <v>2</v>
          </cell>
          <cell r="E1470">
            <v>3</v>
          </cell>
          <cell r="F1470">
            <v>3</v>
          </cell>
          <cell r="G1470">
            <v>5000</v>
          </cell>
          <cell r="H1470">
            <v>5500</v>
          </cell>
          <cell r="I1470">
            <v>551</v>
          </cell>
          <cell r="J1470">
            <v>9</v>
          </cell>
          <cell r="K1470" t="str">
            <v xml:space="preserve">Cuña </v>
          </cell>
          <cell r="L1470">
            <v>0</v>
          </cell>
          <cell r="M1470">
            <v>0</v>
          </cell>
          <cell r="N1470">
            <v>0</v>
          </cell>
          <cell r="O1470">
            <v>0</v>
          </cell>
          <cell r="P1470">
            <v>0</v>
          </cell>
          <cell r="Q1470">
            <v>0</v>
          </cell>
          <cell r="R1470">
            <v>0</v>
          </cell>
          <cell r="S1470" t="str">
            <v>Pieza</v>
          </cell>
          <cell r="T1470">
            <v>0</v>
          </cell>
          <cell r="V1470" t="str">
            <v>FC</v>
          </cell>
        </row>
        <row r="1471">
          <cell r="A1471">
            <v>390</v>
          </cell>
          <cell r="B1471">
            <v>2017</v>
          </cell>
          <cell r="C1471">
            <v>8300</v>
          </cell>
          <cell r="D1471">
            <v>2</v>
          </cell>
          <cell r="E1471">
            <v>3</v>
          </cell>
          <cell r="F1471">
            <v>3</v>
          </cell>
          <cell r="G1471">
            <v>5000</v>
          </cell>
          <cell r="H1471">
            <v>5500</v>
          </cell>
          <cell r="I1471">
            <v>551</v>
          </cell>
          <cell r="J1471">
            <v>10</v>
          </cell>
          <cell r="K1471" t="str">
            <v xml:space="preserve">Equipo de Intervención </v>
          </cell>
          <cell r="L1471">
            <v>0</v>
          </cell>
          <cell r="M1471">
            <v>0</v>
          </cell>
          <cell r="N1471">
            <v>0</v>
          </cell>
          <cell r="O1471">
            <v>0</v>
          </cell>
          <cell r="P1471">
            <v>0</v>
          </cell>
          <cell r="Q1471">
            <v>0</v>
          </cell>
          <cell r="R1471">
            <v>0</v>
          </cell>
          <cell r="S1471" t="str">
            <v>Pieza</v>
          </cell>
          <cell r="T1471">
            <v>0</v>
          </cell>
          <cell r="V1471" t="str">
            <v>FC</v>
          </cell>
        </row>
        <row r="1472">
          <cell r="A1472">
            <v>391</v>
          </cell>
          <cell r="B1472">
            <v>2017</v>
          </cell>
          <cell r="C1472">
            <v>8300</v>
          </cell>
          <cell r="D1472">
            <v>2</v>
          </cell>
          <cell r="E1472">
            <v>3</v>
          </cell>
          <cell r="F1472">
            <v>3</v>
          </cell>
          <cell r="G1472">
            <v>5000</v>
          </cell>
          <cell r="H1472">
            <v>5500</v>
          </cell>
          <cell r="I1472">
            <v>551</v>
          </cell>
          <cell r="J1472">
            <v>11</v>
          </cell>
          <cell r="K1472" t="str">
            <v xml:space="preserve">Escalera </v>
          </cell>
          <cell r="L1472">
            <v>0</v>
          </cell>
          <cell r="M1472">
            <v>0</v>
          </cell>
          <cell r="N1472">
            <v>0</v>
          </cell>
          <cell r="O1472">
            <v>0</v>
          </cell>
          <cell r="P1472">
            <v>0</v>
          </cell>
          <cell r="Q1472">
            <v>0</v>
          </cell>
          <cell r="R1472">
            <v>0</v>
          </cell>
          <cell r="S1472" t="str">
            <v>Pieza</v>
          </cell>
          <cell r="T1472">
            <v>0</v>
          </cell>
          <cell r="V1472" t="str">
            <v>FC</v>
          </cell>
        </row>
        <row r="1473">
          <cell r="A1473">
            <v>392</v>
          </cell>
          <cell r="B1473">
            <v>2017</v>
          </cell>
          <cell r="C1473">
            <v>8300</v>
          </cell>
          <cell r="D1473">
            <v>2</v>
          </cell>
          <cell r="E1473">
            <v>3</v>
          </cell>
          <cell r="F1473">
            <v>3</v>
          </cell>
          <cell r="G1473">
            <v>5000</v>
          </cell>
          <cell r="H1473">
            <v>5500</v>
          </cell>
          <cell r="I1473">
            <v>551</v>
          </cell>
          <cell r="J1473">
            <v>12</v>
          </cell>
          <cell r="K1473" t="str">
            <v xml:space="preserve">Escudo balístico </v>
          </cell>
          <cell r="L1473">
            <v>0</v>
          </cell>
          <cell r="M1473">
            <v>0</v>
          </cell>
          <cell r="N1473">
            <v>0</v>
          </cell>
          <cell r="O1473">
            <v>0</v>
          </cell>
          <cell r="P1473">
            <v>0</v>
          </cell>
          <cell r="Q1473">
            <v>0</v>
          </cell>
          <cell r="R1473">
            <v>0</v>
          </cell>
          <cell r="S1473" t="str">
            <v>Pieza</v>
          </cell>
          <cell r="T1473">
            <v>0</v>
          </cell>
          <cell r="V1473" t="str">
            <v>FC</v>
          </cell>
        </row>
        <row r="1474">
          <cell r="A1474">
            <v>393</v>
          </cell>
          <cell r="B1474">
            <v>2017</v>
          </cell>
          <cell r="C1474">
            <v>8300</v>
          </cell>
          <cell r="D1474">
            <v>2</v>
          </cell>
          <cell r="E1474">
            <v>3</v>
          </cell>
          <cell r="F1474">
            <v>3</v>
          </cell>
          <cell r="G1474">
            <v>5000</v>
          </cell>
          <cell r="H1474">
            <v>5500</v>
          </cell>
          <cell r="I1474">
            <v>551</v>
          </cell>
          <cell r="J1474">
            <v>13</v>
          </cell>
          <cell r="K1474" t="str">
            <v>Implemento de visión nocturna</v>
          </cell>
          <cell r="L1474">
            <v>0</v>
          </cell>
          <cell r="M1474">
            <v>0</v>
          </cell>
          <cell r="N1474">
            <v>0</v>
          </cell>
          <cell r="O1474">
            <v>0</v>
          </cell>
          <cell r="P1474">
            <v>0</v>
          </cell>
          <cell r="Q1474">
            <v>0</v>
          </cell>
          <cell r="R1474">
            <v>0</v>
          </cell>
          <cell r="S1474" t="str">
            <v>Pieza</v>
          </cell>
          <cell r="T1474">
            <v>0</v>
          </cell>
          <cell r="V1474" t="str">
            <v>FC</v>
          </cell>
        </row>
        <row r="1475">
          <cell r="A1475">
            <v>394</v>
          </cell>
          <cell r="B1475">
            <v>2017</v>
          </cell>
          <cell r="C1475">
            <v>8300</v>
          </cell>
          <cell r="D1475">
            <v>2</v>
          </cell>
          <cell r="E1475">
            <v>3</v>
          </cell>
          <cell r="F1475">
            <v>3</v>
          </cell>
          <cell r="G1475">
            <v>5000</v>
          </cell>
          <cell r="H1475">
            <v>5500</v>
          </cell>
          <cell r="I1475">
            <v>551</v>
          </cell>
          <cell r="J1475">
            <v>14</v>
          </cell>
          <cell r="K1475" t="str">
            <v>Implemento para abrir ventanas</v>
          </cell>
          <cell r="L1475">
            <v>0</v>
          </cell>
          <cell r="M1475">
            <v>0</v>
          </cell>
          <cell r="N1475">
            <v>0</v>
          </cell>
          <cell r="O1475">
            <v>0</v>
          </cell>
          <cell r="P1475">
            <v>0</v>
          </cell>
          <cell r="Q1475">
            <v>0</v>
          </cell>
          <cell r="R1475">
            <v>0</v>
          </cell>
          <cell r="S1475" t="str">
            <v>Pieza</v>
          </cell>
          <cell r="T1475">
            <v>0</v>
          </cell>
          <cell r="V1475" t="str">
            <v>FC</v>
          </cell>
        </row>
        <row r="1476">
          <cell r="A1476">
            <v>395</v>
          </cell>
          <cell r="B1476">
            <v>2017</v>
          </cell>
          <cell r="C1476">
            <v>8300</v>
          </cell>
          <cell r="D1476">
            <v>2</v>
          </cell>
          <cell r="E1476">
            <v>3</v>
          </cell>
          <cell r="F1476">
            <v>3</v>
          </cell>
          <cell r="G1476">
            <v>5000</v>
          </cell>
          <cell r="H1476">
            <v>5500</v>
          </cell>
          <cell r="I1476">
            <v>551</v>
          </cell>
          <cell r="J1476">
            <v>15</v>
          </cell>
          <cell r="K1476" t="str">
            <v>Lanzagranadas</v>
          </cell>
          <cell r="L1476">
            <v>0</v>
          </cell>
          <cell r="M1476">
            <v>0</v>
          </cell>
          <cell r="N1476">
            <v>0</v>
          </cell>
          <cell r="O1476">
            <v>0</v>
          </cell>
          <cell r="P1476">
            <v>0</v>
          </cell>
          <cell r="Q1476">
            <v>0</v>
          </cell>
          <cell r="R1476">
            <v>0</v>
          </cell>
          <cell r="S1476" t="str">
            <v>Pieza</v>
          </cell>
          <cell r="T1476">
            <v>0</v>
          </cell>
          <cell r="V1476" t="str">
            <v>FC</v>
          </cell>
        </row>
        <row r="1477">
          <cell r="A1477">
            <v>396</v>
          </cell>
          <cell r="B1477">
            <v>2017</v>
          </cell>
          <cell r="C1477">
            <v>8300</v>
          </cell>
          <cell r="D1477">
            <v>2</v>
          </cell>
          <cell r="E1477">
            <v>3</v>
          </cell>
          <cell r="F1477">
            <v>3</v>
          </cell>
          <cell r="G1477">
            <v>5000</v>
          </cell>
          <cell r="H1477">
            <v>5500</v>
          </cell>
          <cell r="I1477">
            <v>551</v>
          </cell>
          <cell r="J1477">
            <v>16</v>
          </cell>
          <cell r="K1477" t="str">
            <v xml:space="preserve">Marro </v>
          </cell>
          <cell r="L1477">
            <v>0</v>
          </cell>
          <cell r="M1477">
            <v>0</v>
          </cell>
          <cell r="N1477">
            <v>0</v>
          </cell>
          <cell r="O1477">
            <v>0</v>
          </cell>
          <cell r="P1477">
            <v>0</v>
          </cell>
          <cell r="Q1477">
            <v>0</v>
          </cell>
          <cell r="R1477">
            <v>0</v>
          </cell>
          <cell r="S1477" t="str">
            <v>Pieza</v>
          </cell>
          <cell r="T1477">
            <v>0</v>
          </cell>
          <cell r="V1477" t="str">
            <v>FC</v>
          </cell>
        </row>
        <row r="1478">
          <cell r="A1478">
            <v>397</v>
          </cell>
          <cell r="B1478">
            <v>2017</v>
          </cell>
          <cell r="C1478">
            <v>8300</v>
          </cell>
          <cell r="D1478">
            <v>2</v>
          </cell>
          <cell r="E1478">
            <v>3</v>
          </cell>
          <cell r="F1478">
            <v>3</v>
          </cell>
          <cell r="G1478">
            <v>5000</v>
          </cell>
          <cell r="H1478">
            <v>5500</v>
          </cell>
          <cell r="I1478">
            <v>551</v>
          </cell>
          <cell r="J1478">
            <v>17</v>
          </cell>
          <cell r="K1478" t="str">
            <v xml:space="preserve">Mira telescópica </v>
          </cell>
          <cell r="L1478">
            <v>0</v>
          </cell>
          <cell r="M1478">
            <v>0</v>
          </cell>
          <cell r="N1478">
            <v>0</v>
          </cell>
          <cell r="O1478">
            <v>0</v>
          </cell>
          <cell r="P1478">
            <v>0</v>
          </cell>
          <cell r="Q1478">
            <v>0</v>
          </cell>
          <cell r="R1478">
            <v>0</v>
          </cell>
          <cell r="S1478" t="str">
            <v>Pieza</v>
          </cell>
          <cell r="T1478">
            <v>0</v>
          </cell>
          <cell r="V1478" t="str">
            <v>FC</v>
          </cell>
        </row>
        <row r="1479">
          <cell r="A1479">
            <v>398</v>
          </cell>
          <cell r="B1479">
            <v>2017</v>
          </cell>
          <cell r="C1479">
            <v>8300</v>
          </cell>
          <cell r="D1479">
            <v>2</v>
          </cell>
          <cell r="E1479">
            <v>3</v>
          </cell>
          <cell r="F1479">
            <v>3</v>
          </cell>
          <cell r="G1479">
            <v>5000</v>
          </cell>
          <cell r="H1479">
            <v>5500</v>
          </cell>
          <cell r="I1479">
            <v>551</v>
          </cell>
          <cell r="J1479">
            <v>18</v>
          </cell>
          <cell r="K1479" t="str">
            <v>Monocular visión térmica</v>
          </cell>
          <cell r="L1479">
            <v>0</v>
          </cell>
          <cell r="M1479">
            <v>0</v>
          </cell>
          <cell r="N1479">
            <v>0</v>
          </cell>
          <cell r="O1479">
            <v>0</v>
          </cell>
          <cell r="P1479">
            <v>0</v>
          </cell>
          <cell r="Q1479">
            <v>0</v>
          </cell>
          <cell r="R1479">
            <v>0</v>
          </cell>
          <cell r="S1479" t="str">
            <v>Pieza</v>
          </cell>
          <cell r="T1479">
            <v>0</v>
          </cell>
          <cell r="V1479" t="str">
            <v>FC</v>
          </cell>
        </row>
        <row r="1480">
          <cell r="A1480">
            <v>399</v>
          </cell>
          <cell r="B1480">
            <v>2017</v>
          </cell>
          <cell r="C1480">
            <v>8300</v>
          </cell>
          <cell r="D1480">
            <v>2</v>
          </cell>
          <cell r="E1480">
            <v>3</v>
          </cell>
          <cell r="F1480">
            <v>3</v>
          </cell>
          <cell r="G1480">
            <v>5000</v>
          </cell>
          <cell r="H1480">
            <v>5600</v>
          </cell>
          <cell r="K1480" t="str">
            <v>Maquinaria, otros equipos y herramientas</v>
          </cell>
          <cell r="L1480">
            <v>0</v>
          </cell>
          <cell r="M1480">
            <v>0</v>
          </cell>
          <cell r="N1480">
            <v>0</v>
          </cell>
          <cell r="O1480">
            <v>0</v>
          </cell>
          <cell r="P1480">
            <v>0</v>
          </cell>
          <cell r="Q1480">
            <v>0</v>
          </cell>
          <cell r="R1480">
            <v>0</v>
          </cell>
          <cell r="T1480">
            <v>0</v>
          </cell>
        </row>
        <row r="1481">
          <cell r="A1481">
            <v>400</v>
          </cell>
          <cell r="B1481">
            <v>2017</v>
          </cell>
          <cell r="C1481">
            <v>8300</v>
          </cell>
          <cell r="D1481">
            <v>2</v>
          </cell>
          <cell r="E1481">
            <v>3</v>
          </cell>
          <cell r="F1481">
            <v>3</v>
          </cell>
          <cell r="G1481">
            <v>5000</v>
          </cell>
          <cell r="H1481">
            <v>5600</v>
          </cell>
          <cell r="I1481">
            <v>562</v>
          </cell>
          <cell r="K1481" t="str">
            <v>Maquinaria y equipo industrial</v>
          </cell>
          <cell r="L1481">
            <v>0</v>
          </cell>
          <cell r="M1481">
            <v>0</v>
          </cell>
          <cell r="N1481">
            <v>0</v>
          </cell>
          <cell r="O1481">
            <v>0</v>
          </cell>
          <cell r="P1481">
            <v>0</v>
          </cell>
          <cell r="Q1481">
            <v>0</v>
          </cell>
          <cell r="R1481">
            <v>0</v>
          </cell>
          <cell r="T1481">
            <v>0</v>
          </cell>
        </row>
        <row r="1482">
          <cell r="A1482">
            <v>401</v>
          </cell>
          <cell r="B1482">
            <v>2017</v>
          </cell>
          <cell r="C1482">
            <v>8300</v>
          </cell>
          <cell r="D1482">
            <v>2</v>
          </cell>
          <cell r="E1482">
            <v>3</v>
          </cell>
          <cell r="F1482">
            <v>3</v>
          </cell>
          <cell r="G1482">
            <v>5000</v>
          </cell>
          <cell r="H1482">
            <v>5600</v>
          </cell>
          <cell r="I1482">
            <v>562</v>
          </cell>
          <cell r="J1482">
            <v>1</v>
          </cell>
          <cell r="K1482" t="str">
            <v xml:space="preserve">Campana </v>
          </cell>
          <cell r="L1482">
            <v>0</v>
          </cell>
          <cell r="M1482">
            <v>0</v>
          </cell>
          <cell r="N1482">
            <v>0</v>
          </cell>
          <cell r="O1482">
            <v>0</v>
          </cell>
          <cell r="P1482">
            <v>0</v>
          </cell>
          <cell r="Q1482">
            <v>0</v>
          </cell>
          <cell r="R1482">
            <v>0</v>
          </cell>
          <cell r="S1482" t="str">
            <v>Pieza</v>
          </cell>
          <cell r="T1482">
            <v>0</v>
          </cell>
          <cell r="V1482" t="str">
            <v>FC</v>
          </cell>
        </row>
        <row r="1483">
          <cell r="A1483">
            <v>402</v>
          </cell>
          <cell r="B1483">
            <v>2017</v>
          </cell>
          <cell r="C1483">
            <v>8300</v>
          </cell>
          <cell r="D1483">
            <v>2</v>
          </cell>
          <cell r="E1483">
            <v>3</v>
          </cell>
          <cell r="F1483">
            <v>3</v>
          </cell>
          <cell r="G1483">
            <v>5000</v>
          </cell>
          <cell r="H1483">
            <v>5600</v>
          </cell>
          <cell r="I1483">
            <v>562</v>
          </cell>
          <cell r="J1483">
            <v>2</v>
          </cell>
          <cell r="K1483" t="str">
            <v>Estufa</v>
          </cell>
          <cell r="L1483">
            <v>0</v>
          </cell>
          <cell r="M1483">
            <v>0</v>
          </cell>
          <cell r="N1483">
            <v>0</v>
          </cell>
          <cell r="O1483">
            <v>0</v>
          </cell>
          <cell r="P1483">
            <v>0</v>
          </cell>
          <cell r="Q1483">
            <v>0</v>
          </cell>
          <cell r="R1483">
            <v>0</v>
          </cell>
          <cell r="S1483" t="str">
            <v>Pieza</v>
          </cell>
          <cell r="V1483" t="str">
            <v>FC</v>
          </cell>
        </row>
        <row r="1484">
          <cell r="A1484">
            <v>403</v>
          </cell>
          <cell r="B1484">
            <v>2017</v>
          </cell>
          <cell r="C1484">
            <v>8300</v>
          </cell>
          <cell r="D1484">
            <v>2</v>
          </cell>
          <cell r="E1484">
            <v>3</v>
          </cell>
          <cell r="F1484">
            <v>3</v>
          </cell>
          <cell r="G1484">
            <v>5000</v>
          </cell>
          <cell r="H1484">
            <v>5600</v>
          </cell>
          <cell r="I1484">
            <v>562</v>
          </cell>
          <cell r="J1484">
            <v>3</v>
          </cell>
          <cell r="K1484" t="str">
            <v xml:space="preserve">Horno </v>
          </cell>
          <cell r="L1484">
            <v>0</v>
          </cell>
          <cell r="M1484">
            <v>0</v>
          </cell>
          <cell r="N1484">
            <v>0</v>
          </cell>
          <cell r="O1484">
            <v>0</v>
          </cell>
          <cell r="P1484">
            <v>0</v>
          </cell>
          <cell r="Q1484">
            <v>0</v>
          </cell>
          <cell r="R1484">
            <v>0</v>
          </cell>
          <cell r="S1484" t="str">
            <v>Pieza</v>
          </cell>
          <cell r="V1484" t="str">
            <v>FC</v>
          </cell>
        </row>
        <row r="1485">
          <cell r="A1485">
            <v>404</v>
          </cell>
          <cell r="B1485">
            <v>2017</v>
          </cell>
          <cell r="C1485">
            <v>8300</v>
          </cell>
          <cell r="D1485">
            <v>2</v>
          </cell>
          <cell r="E1485">
            <v>3</v>
          </cell>
          <cell r="F1485">
            <v>3</v>
          </cell>
          <cell r="G1485">
            <v>5000</v>
          </cell>
          <cell r="H1485">
            <v>5600</v>
          </cell>
          <cell r="I1485">
            <v>562</v>
          </cell>
          <cell r="J1485">
            <v>4</v>
          </cell>
          <cell r="K1485" t="str">
            <v>Refrigerador</v>
          </cell>
          <cell r="L1485">
            <v>0</v>
          </cell>
          <cell r="M1485">
            <v>0</v>
          </cell>
          <cell r="N1485">
            <v>0</v>
          </cell>
          <cell r="O1485">
            <v>0</v>
          </cell>
          <cell r="P1485">
            <v>0</v>
          </cell>
          <cell r="Q1485">
            <v>0</v>
          </cell>
          <cell r="R1485">
            <v>0</v>
          </cell>
          <cell r="S1485" t="str">
            <v>Pieza</v>
          </cell>
          <cell r="V1485" t="str">
            <v>FC</v>
          </cell>
        </row>
        <row r="1486">
          <cell r="A1486">
            <v>405</v>
          </cell>
          <cell r="B1486">
            <v>2017</v>
          </cell>
          <cell r="C1486">
            <v>8300</v>
          </cell>
          <cell r="D1486">
            <v>2</v>
          </cell>
          <cell r="E1486">
            <v>3</v>
          </cell>
          <cell r="F1486">
            <v>3</v>
          </cell>
          <cell r="G1486">
            <v>5000</v>
          </cell>
          <cell r="H1486">
            <v>5900</v>
          </cell>
          <cell r="K1486" t="str">
            <v>Activos Intangibles</v>
          </cell>
          <cell r="L1486">
            <v>0</v>
          </cell>
          <cell r="M1486">
            <v>0</v>
          </cell>
          <cell r="N1486">
            <v>0</v>
          </cell>
          <cell r="O1486">
            <v>0</v>
          </cell>
          <cell r="P1486">
            <v>0</v>
          </cell>
          <cell r="Q1486">
            <v>0</v>
          </cell>
          <cell r="R1486">
            <v>0</v>
          </cell>
        </row>
        <row r="1487">
          <cell r="A1487">
            <v>406</v>
          </cell>
          <cell r="B1487">
            <v>2017</v>
          </cell>
          <cell r="C1487">
            <v>8300</v>
          </cell>
          <cell r="D1487">
            <v>2</v>
          </cell>
          <cell r="E1487">
            <v>3</v>
          </cell>
          <cell r="F1487">
            <v>3</v>
          </cell>
          <cell r="G1487">
            <v>5000</v>
          </cell>
          <cell r="H1487">
            <v>5900</v>
          </cell>
          <cell r="I1487">
            <v>591</v>
          </cell>
          <cell r="K1487" t="str">
            <v>Software</v>
          </cell>
          <cell r="L1487">
            <v>0</v>
          </cell>
          <cell r="M1487">
            <v>0</v>
          </cell>
          <cell r="N1487">
            <v>0</v>
          </cell>
          <cell r="O1487">
            <v>0</v>
          </cell>
          <cell r="P1487">
            <v>0</v>
          </cell>
          <cell r="Q1487">
            <v>0</v>
          </cell>
          <cell r="R1487">
            <v>0</v>
          </cell>
        </row>
        <row r="1488">
          <cell r="A1488">
            <v>407</v>
          </cell>
          <cell r="B1488">
            <v>2017</v>
          </cell>
          <cell r="C1488">
            <v>8300</v>
          </cell>
          <cell r="D1488">
            <v>2</v>
          </cell>
          <cell r="E1488">
            <v>3</v>
          </cell>
          <cell r="F1488">
            <v>3</v>
          </cell>
          <cell r="G1488">
            <v>5000</v>
          </cell>
          <cell r="H1488">
            <v>5900</v>
          </cell>
          <cell r="I1488">
            <v>591</v>
          </cell>
          <cell r="J1488">
            <v>1</v>
          </cell>
          <cell r="K1488" t="str">
            <v>Software</v>
          </cell>
          <cell r="L1488">
            <v>0</v>
          </cell>
          <cell r="M1488">
            <v>0</v>
          </cell>
          <cell r="N1488">
            <v>0</v>
          </cell>
          <cell r="O1488">
            <v>0</v>
          </cell>
          <cell r="P1488">
            <v>0</v>
          </cell>
          <cell r="Q1488">
            <v>0</v>
          </cell>
          <cell r="R1488">
            <v>0</v>
          </cell>
          <cell r="S1488" t="str">
            <v>Licencia</v>
          </cell>
          <cell r="V1488" t="str">
            <v>FC</v>
          </cell>
        </row>
        <row r="1489">
          <cell r="A1489">
            <v>408</v>
          </cell>
          <cell r="B1489">
            <v>2017</v>
          </cell>
          <cell r="C1489">
            <v>8300</v>
          </cell>
          <cell r="D1489">
            <v>2</v>
          </cell>
          <cell r="E1489">
            <v>3</v>
          </cell>
          <cell r="F1489">
            <v>3</v>
          </cell>
          <cell r="G1489">
            <v>5000</v>
          </cell>
          <cell r="K1489" t="str">
            <v>BIENES MUEBLES, INMUEBLES E INTANGIBLES</v>
          </cell>
          <cell r="L1489">
            <v>6459920</v>
          </cell>
          <cell r="M1489">
            <v>0</v>
          </cell>
          <cell r="N1489">
            <v>6459920</v>
          </cell>
          <cell r="O1489">
            <v>0</v>
          </cell>
          <cell r="P1489">
            <v>0</v>
          </cell>
          <cell r="Q1489">
            <v>0</v>
          </cell>
          <cell r="R1489">
            <v>6459920</v>
          </cell>
        </row>
        <row r="1490">
          <cell r="A1490">
            <v>409</v>
          </cell>
          <cell r="C1490">
            <v>8300</v>
          </cell>
          <cell r="D1490">
            <v>2</v>
          </cell>
          <cell r="E1490">
            <v>3</v>
          </cell>
          <cell r="F1490">
            <v>3</v>
          </cell>
          <cell r="K1490" t="str">
            <v>Procuración de Justicia</v>
          </cell>
          <cell r="L1490">
            <v>6459920</v>
          </cell>
          <cell r="M1490">
            <v>0</v>
          </cell>
          <cell r="N1490">
            <v>6459920</v>
          </cell>
          <cell r="O1490">
            <v>0</v>
          </cell>
          <cell r="P1490">
            <v>0</v>
          </cell>
          <cell r="Q1490">
            <v>0</v>
          </cell>
          <cell r="R1490">
            <v>6459920</v>
          </cell>
        </row>
        <row r="1491">
          <cell r="A1491">
            <v>410</v>
          </cell>
          <cell r="B1491">
            <v>2017</v>
          </cell>
          <cell r="C1491">
            <v>8300</v>
          </cell>
          <cell r="D1491">
            <v>2</v>
          </cell>
          <cell r="E1491">
            <v>3</v>
          </cell>
          <cell r="F1491">
            <v>3</v>
          </cell>
          <cell r="G1491">
            <v>5000</v>
          </cell>
          <cell r="H1491">
            <v>5100</v>
          </cell>
          <cell r="K1491" t="str">
            <v>Mobiliario y Equipo de Administración</v>
          </cell>
          <cell r="L1491">
            <v>333340</v>
          </cell>
          <cell r="M1491">
            <v>0</v>
          </cell>
          <cell r="N1491">
            <v>333340</v>
          </cell>
          <cell r="O1491">
            <v>0</v>
          </cell>
          <cell r="P1491">
            <v>0</v>
          </cell>
          <cell r="Q1491">
            <v>0</v>
          </cell>
          <cell r="R1491">
            <v>333340</v>
          </cell>
        </row>
        <row r="1492">
          <cell r="A1492">
            <v>411</v>
          </cell>
          <cell r="B1492">
            <v>2017</v>
          </cell>
          <cell r="C1492">
            <v>8300</v>
          </cell>
          <cell r="D1492">
            <v>2</v>
          </cell>
          <cell r="E1492">
            <v>3</v>
          </cell>
          <cell r="F1492">
            <v>3</v>
          </cell>
          <cell r="G1492">
            <v>5000</v>
          </cell>
          <cell r="H1492">
            <v>5100</v>
          </cell>
          <cell r="I1492">
            <v>511</v>
          </cell>
          <cell r="K1492" t="str">
            <v>Muebles de oficina y estantería</v>
          </cell>
          <cell r="L1492">
            <v>138340</v>
          </cell>
          <cell r="M1492">
            <v>0</v>
          </cell>
          <cell r="N1492">
            <v>138340</v>
          </cell>
          <cell r="O1492">
            <v>0</v>
          </cell>
          <cell r="P1492">
            <v>0</v>
          </cell>
          <cell r="Q1492">
            <v>0</v>
          </cell>
          <cell r="R1492">
            <v>138340</v>
          </cell>
        </row>
        <row r="1493">
          <cell r="A1493">
            <v>412</v>
          </cell>
          <cell r="B1493">
            <v>2017</v>
          </cell>
          <cell r="C1493">
            <v>8300</v>
          </cell>
          <cell r="D1493">
            <v>2</v>
          </cell>
          <cell r="E1493">
            <v>3</v>
          </cell>
          <cell r="F1493">
            <v>3</v>
          </cell>
          <cell r="G1493">
            <v>5000</v>
          </cell>
          <cell r="H1493">
            <v>5100</v>
          </cell>
          <cell r="I1493">
            <v>511</v>
          </cell>
          <cell r="J1493">
            <v>1</v>
          </cell>
          <cell r="K1493" t="str">
            <v xml:space="preserve">Anaquel   </v>
          </cell>
          <cell r="M1493">
            <v>0</v>
          </cell>
          <cell r="N1493">
            <v>0</v>
          </cell>
          <cell r="O1493">
            <v>0</v>
          </cell>
          <cell r="P1493">
            <v>0</v>
          </cell>
          <cell r="Q1493">
            <v>0</v>
          </cell>
          <cell r="R1493">
            <v>0</v>
          </cell>
          <cell r="S1493" t="str">
            <v>Pieza</v>
          </cell>
          <cell r="V1493" t="str">
            <v>FC</v>
          </cell>
        </row>
        <row r="1494">
          <cell r="A1494">
            <v>413</v>
          </cell>
          <cell r="B1494">
            <v>2017</v>
          </cell>
          <cell r="C1494">
            <v>8300</v>
          </cell>
          <cell r="D1494">
            <v>2</v>
          </cell>
          <cell r="E1494">
            <v>3</v>
          </cell>
          <cell r="F1494">
            <v>3</v>
          </cell>
          <cell r="G1494">
            <v>5000</v>
          </cell>
          <cell r="H1494">
            <v>5100</v>
          </cell>
          <cell r="I1494">
            <v>511</v>
          </cell>
          <cell r="J1494">
            <v>2</v>
          </cell>
          <cell r="K1494" t="str">
            <v>Archivero</v>
          </cell>
          <cell r="M1494">
            <v>0</v>
          </cell>
          <cell r="N1494">
            <v>0</v>
          </cell>
          <cell r="O1494">
            <v>0</v>
          </cell>
          <cell r="P1494">
            <v>0</v>
          </cell>
          <cell r="Q1494">
            <v>0</v>
          </cell>
          <cell r="R1494">
            <v>0</v>
          </cell>
          <cell r="S1494" t="str">
            <v>Pieza</v>
          </cell>
          <cell r="V1494" t="str">
            <v>FC</v>
          </cell>
        </row>
        <row r="1495">
          <cell r="A1495">
            <v>414</v>
          </cell>
          <cell r="B1495">
            <v>2017</v>
          </cell>
          <cell r="C1495">
            <v>8300</v>
          </cell>
          <cell r="D1495">
            <v>2</v>
          </cell>
          <cell r="E1495">
            <v>3</v>
          </cell>
          <cell r="F1495">
            <v>3</v>
          </cell>
          <cell r="G1495">
            <v>5000</v>
          </cell>
          <cell r="H1495">
            <v>5100</v>
          </cell>
          <cell r="I1495">
            <v>511</v>
          </cell>
          <cell r="J1495">
            <v>3</v>
          </cell>
          <cell r="K1495" t="str">
            <v>Armario</v>
          </cell>
          <cell r="M1495">
            <v>0</v>
          </cell>
          <cell r="N1495">
            <v>0</v>
          </cell>
          <cell r="O1495">
            <v>0</v>
          </cell>
          <cell r="P1495">
            <v>0</v>
          </cell>
          <cell r="Q1495">
            <v>0</v>
          </cell>
          <cell r="R1495">
            <v>0</v>
          </cell>
          <cell r="S1495" t="str">
            <v>Pieza</v>
          </cell>
          <cell r="V1495" t="str">
            <v>FC</v>
          </cell>
        </row>
        <row r="1496">
          <cell r="A1496">
            <v>415</v>
          </cell>
          <cell r="B1496">
            <v>2017</v>
          </cell>
          <cell r="C1496">
            <v>8300</v>
          </cell>
          <cell r="D1496">
            <v>2</v>
          </cell>
          <cell r="E1496">
            <v>3</v>
          </cell>
          <cell r="F1496">
            <v>3</v>
          </cell>
          <cell r="G1496">
            <v>5000</v>
          </cell>
          <cell r="H1496">
            <v>5100</v>
          </cell>
          <cell r="I1496">
            <v>511</v>
          </cell>
          <cell r="J1496">
            <v>4</v>
          </cell>
          <cell r="K1496" t="str">
            <v>Banca</v>
          </cell>
          <cell r="M1496">
            <v>0</v>
          </cell>
          <cell r="N1496">
            <v>0</v>
          </cell>
          <cell r="O1496">
            <v>0</v>
          </cell>
          <cell r="P1496">
            <v>0</v>
          </cell>
          <cell r="Q1496">
            <v>0</v>
          </cell>
          <cell r="R1496">
            <v>0</v>
          </cell>
          <cell r="S1496" t="str">
            <v>Pieza</v>
          </cell>
          <cell r="V1496" t="str">
            <v>FC</v>
          </cell>
        </row>
        <row r="1497">
          <cell r="A1497">
            <v>416</v>
          </cell>
          <cell r="B1497">
            <v>2017</v>
          </cell>
          <cell r="C1497">
            <v>8300</v>
          </cell>
          <cell r="D1497">
            <v>2</v>
          </cell>
          <cell r="E1497">
            <v>3</v>
          </cell>
          <cell r="F1497">
            <v>3</v>
          </cell>
          <cell r="G1497">
            <v>5000</v>
          </cell>
          <cell r="H1497">
            <v>5100</v>
          </cell>
          <cell r="I1497">
            <v>511</v>
          </cell>
          <cell r="J1497">
            <v>5</v>
          </cell>
          <cell r="K1497" t="str">
            <v>Butaca</v>
          </cell>
          <cell r="M1497">
            <v>0</v>
          </cell>
          <cell r="N1497">
            <v>0</v>
          </cell>
          <cell r="O1497">
            <v>0</v>
          </cell>
          <cell r="P1497">
            <v>0</v>
          </cell>
          <cell r="Q1497">
            <v>0</v>
          </cell>
          <cell r="R1497">
            <v>0</v>
          </cell>
          <cell r="S1497" t="str">
            <v>Pieza</v>
          </cell>
          <cell r="V1497" t="str">
            <v>FC</v>
          </cell>
        </row>
        <row r="1498">
          <cell r="A1498">
            <v>417</v>
          </cell>
          <cell r="B1498">
            <v>2017</v>
          </cell>
          <cell r="C1498">
            <v>8300</v>
          </cell>
          <cell r="D1498">
            <v>2</v>
          </cell>
          <cell r="E1498">
            <v>3</v>
          </cell>
          <cell r="F1498">
            <v>3</v>
          </cell>
          <cell r="G1498">
            <v>5000</v>
          </cell>
          <cell r="H1498">
            <v>5100</v>
          </cell>
          <cell r="I1498">
            <v>511</v>
          </cell>
          <cell r="J1498">
            <v>6</v>
          </cell>
          <cell r="K1498" t="str">
            <v>Comedor</v>
          </cell>
          <cell r="L1498">
            <v>56840</v>
          </cell>
          <cell r="M1498">
            <v>0</v>
          </cell>
          <cell r="N1498">
            <v>56840</v>
          </cell>
          <cell r="O1498">
            <v>0</v>
          </cell>
          <cell r="P1498">
            <v>0</v>
          </cell>
          <cell r="Q1498">
            <v>0</v>
          </cell>
          <cell r="R1498">
            <v>56840</v>
          </cell>
          <cell r="S1498" t="str">
            <v>Pieza</v>
          </cell>
          <cell r="T1498">
            <v>6</v>
          </cell>
          <cell r="V1498" t="str">
            <v>FC</v>
          </cell>
        </row>
        <row r="1499">
          <cell r="A1499">
            <v>418</v>
          </cell>
          <cell r="B1499">
            <v>2017</v>
          </cell>
          <cell r="C1499">
            <v>8300</v>
          </cell>
          <cell r="D1499">
            <v>2</v>
          </cell>
          <cell r="E1499">
            <v>3</v>
          </cell>
          <cell r="F1499">
            <v>3</v>
          </cell>
          <cell r="G1499">
            <v>5000</v>
          </cell>
          <cell r="H1499">
            <v>5100</v>
          </cell>
          <cell r="I1499">
            <v>511</v>
          </cell>
          <cell r="J1499">
            <v>7</v>
          </cell>
          <cell r="K1499" t="str">
            <v xml:space="preserve">Conjunto </v>
          </cell>
          <cell r="M1499">
            <v>0</v>
          </cell>
          <cell r="N1499">
            <v>0</v>
          </cell>
          <cell r="O1499">
            <v>0</v>
          </cell>
          <cell r="P1499">
            <v>0</v>
          </cell>
          <cell r="Q1499">
            <v>0</v>
          </cell>
          <cell r="R1499">
            <v>0</v>
          </cell>
          <cell r="S1499" t="str">
            <v>Pieza</v>
          </cell>
          <cell r="V1499" t="str">
            <v>FC</v>
          </cell>
        </row>
        <row r="1500">
          <cell r="A1500">
            <v>419</v>
          </cell>
          <cell r="B1500">
            <v>2017</v>
          </cell>
          <cell r="C1500">
            <v>8300</v>
          </cell>
          <cell r="D1500">
            <v>2</v>
          </cell>
          <cell r="E1500">
            <v>3</v>
          </cell>
          <cell r="F1500">
            <v>3</v>
          </cell>
          <cell r="G1500">
            <v>5000</v>
          </cell>
          <cell r="H1500">
            <v>5100</v>
          </cell>
          <cell r="I1500">
            <v>511</v>
          </cell>
          <cell r="J1500">
            <v>8</v>
          </cell>
          <cell r="K1500" t="str">
            <v>Credenza</v>
          </cell>
          <cell r="M1500">
            <v>0</v>
          </cell>
          <cell r="N1500">
            <v>0</v>
          </cell>
          <cell r="O1500">
            <v>0</v>
          </cell>
          <cell r="P1500">
            <v>0</v>
          </cell>
          <cell r="Q1500">
            <v>0</v>
          </cell>
          <cell r="R1500">
            <v>0</v>
          </cell>
          <cell r="S1500" t="str">
            <v>Pieza</v>
          </cell>
          <cell r="V1500" t="str">
            <v>FC</v>
          </cell>
        </row>
        <row r="1501">
          <cell r="A1501">
            <v>420</v>
          </cell>
          <cell r="B1501">
            <v>2017</v>
          </cell>
          <cell r="C1501">
            <v>8300</v>
          </cell>
          <cell r="D1501">
            <v>2</v>
          </cell>
          <cell r="E1501">
            <v>3</v>
          </cell>
          <cell r="F1501">
            <v>3</v>
          </cell>
          <cell r="G1501">
            <v>5000</v>
          </cell>
          <cell r="H1501">
            <v>5100</v>
          </cell>
          <cell r="I1501">
            <v>511</v>
          </cell>
          <cell r="J1501">
            <v>9</v>
          </cell>
          <cell r="K1501" t="str">
            <v>Escritorio</v>
          </cell>
          <cell r="M1501">
            <v>0</v>
          </cell>
          <cell r="N1501">
            <v>0</v>
          </cell>
          <cell r="O1501">
            <v>0</v>
          </cell>
          <cell r="P1501">
            <v>0</v>
          </cell>
          <cell r="Q1501">
            <v>0</v>
          </cell>
          <cell r="R1501">
            <v>0</v>
          </cell>
          <cell r="S1501" t="str">
            <v>Pieza</v>
          </cell>
          <cell r="V1501" t="str">
            <v>FC</v>
          </cell>
        </row>
        <row r="1502">
          <cell r="A1502">
            <v>421</v>
          </cell>
          <cell r="B1502">
            <v>2017</v>
          </cell>
          <cell r="C1502">
            <v>8300</v>
          </cell>
          <cell r="D1502">
            <v>2</v>
          </cell>
          <cell r="E1502">
            <v>3</v>
          </cell>
          <cell r="F1502">
            <v>3</v>
          </cell>
          <cell r="G1502">
            <v>5000</v>
          </cell>
          <cell r="H1502">
            <v>5100</v>
          </cell>
          <cell r="I1502">
            <v>511</v>
          </cell>
          <cell r="J1502">
            <v>10</v>
          </cell>
          <cell r="K1502" t="str">
            <v>Estación de trabajo</v>
          </cell>
          <cell r="M1502">
            <v>0</v>
          </cell>
          <cell r="N1502">
            <v>0</v>
          </cell>
          <cell r="O1502">
            <v>0</v>
          </cell>
          <cell r="P1502">
            <v>0</v>
          </cell>
          <cell r="Q1502">
            <v>0</v>
          </cell>
          <cell r="R1502">
            <v>0</v>
          </cell>
          <cell r="S1502" t="str">
            <v>Pieza</v>
          </cell>
          <cell r="V1502" t="str">
            <v>FC</v>
          </cell>
        </row>
        <row r="1503">
          <cell r="A1503">
            <v>422</v>
          </cell>
          <cell r="B1503">
            <v>2017</v>
          </cell>
          <cell r="C1503">
            <v>8300</v>
          </cell>
          <cell r="D1503">
            <v>2</v>
          </cell>
          <cell r="E1503">
            <v>3</v>
          </cell>
          <cell r="F1503">
            <v>3</v>
          </cell>
          <cell r="G1503">
            <v>5000</v>
          </cell>
          <cell r="H1503">
            <v>5100</v>
          </cell>
          <cell r="I1503">
            <v>511</v>
          </cell>
          <cell r="J1503">
            <v>11</v>
          </cell>
          <cell r="K1503" t="str">
            <v>Estante</v>
          </cell>
          <cell r="M1503">
            <v>0</v>
          </cell>
          <cell r="N1503">
            <v>0</v>
          </cell>
          <cell r="O1503">
            <v>0</v>
          </cell>
          <cell r="P1503">
            <v>0</v>
          </cell>
          <cell r="Q1503">
            <v>0</v>
          </cell>
          <cell r="R1503">
            <v>0</v>
          </cell>
          <cell r="S1503" t="str">
            <v>Pieza</v>
          </cell>
          <cell r="V1503" t="str">
            <v>FC</v>
          </cell>
        </row>
        <row r="1504">
          <cell r="A1504">
            <v>423</v>
          </cell>
          <cell r="B1504">
            <v>2017</v>
          </cell>
          <cell r="C1504">
            <v>8300</v>
          </cell>
          <cell r="D1504">
            <v>2</v>
          </cell>
          <cell r="E1504">
            <v>3</v>
          </cell>
          <cell r="F1504">
            <v>3</v>
          </cell>
          <cell r="G1504">
            <v>5000</v>
          </cell>
          <cell r="H1504">
            <v>5100</v>
          </cell>
          <cell r="I1504">
            <v>511</v>
          </cell>
          <cell r="J1504">
            <v>12</v>
          </cell>
          <cell r="K1504" t="str">
            <v>Gabinete</v>
          </cell>
          <cell r="M1504">
            <v>0</v>
          </cell>
          <cell r="N1504">
            <v>0</v>
          </cell>
          <cell r="O1504">
            <v>0</v>
          </cell>
          <cell r="P1504">
            <v>0</v>
          </cell>
          <cell r="Q1504">
            <v>0</v>
          </cell>
          <cell r="R1504">
            <v>0</v>
          </cell>
          <cell r="S1504" t="str">
            <v>Pieza</v>
          </cell>
          <cell r="V1504" t="str">
            <v>FC</v>
          </cell>
        </row>
        <row r="1505">
          <cell r="A1505">
            <v>424</v>
          </cell>
          <cell r="B1505">
            <v>2017</v>
          </cell>
          <cell r="C1505">
            <v>8300</v>
          </cell>
          <cell r="D1505">
            <v>2</v>
          </cell>
          <cell r="E1505">
            <v>3</v>
          </cell>
          <cell r="F1505">
            <v>3</v>
          </cell>
          <cell r="G1505">
            <v>5000</v>
          </cell>
          <cell r="H1505">
            <v>5100</v>
          </cell>
          <cell r="I1505">
            <v>511</v>
          </cell>
          <cell r="J1505">
            <v>13</v>
          </cell>
          <cell r="K1505" t="str">
            <v xml:space="preserve">Juego de mesa </v>
          </cell>
          <cell r="M1505">
            <v>0</v>
          </cell>
          <cell r="N1505">
            <v>0</v>
          </cell>
          <cell r="O1505">
            <v>0</v>
          </cell>
          <cell r="P1505">
            <v>0</v>
          </cell>
          <cell r="Q1505">
            <v>0</v>
          </cell>
          <cell r="R1505">
            <v>0</v>
          </cell>
          <cell r="S1505" t="str">
            <v>Pieza</v>
          </cell>
          <cell r="V1505" t="str">
            <v>FC</v>
          </cell>
        </row>
        <row r="1506">
          <cell r="A1506">
            <v>425</v>
          </cell>
          <cell r="B1506">
            <v>2017</v>
          </cell>
          <cell r="C1506">
            <v>8300</v>
          </cell>
          <cell r="D1506">
            <v>2</v>
          </cell>
          <cell r="E1506">
            <v>3</v>
          </cell>
          <cell r="F1506">
            <v>3</v>
          </cell>
          <cell r="G1506">
            <v>5000</v>
          </cell>
          <cell r="H1506">
            <v>5100</v>
          </cell>
          <cell r="I1506">
            <v>511</v>
          </cell>
          <cell r="J1506">
            <v>14</v>
          </cell>
          <cell r="K1506" t="str">
            <v xml:space="preserve">Lámpara </v>
          </cell>
          <cell r="M1506">
            <v>0</v>
          </cell>
          <cell r="N1506">
            <v>0</v>
          </cell>
          <cell r="O1506">
            <v>0</v>
          </cell>
          <cell r="P1506">
            <v>0</v>
          </cell>
          <cell r="Q1506">
            <v>0</v>
          </cell>
          <cell r="R1506">
            <v>0</v>
          </cell>
          <cell r="S1506" t="str">
            <v>Pieza</v>
          </cell>
          <cell r="V1506" t="str">
            <v>FC</v>
          </cell>
        </row>
        <row r="1507">
          <cell r="A1507">
            <v>426</v>
          </cell>
          <cell r="B1507">
            <v>2017</v>
          </cell>
          <cell r="C1507">
            <v>8300</v>
          </cell>
          <cell r="D1507">
            <v>2</v>
          </cell>
          <cell r="E1507">
            <v>3</v>
          </cell>
          <cell r="F1507">
            <v>3</v>
          </cell>
          <cell r="G1507">
            <v>5000</v>
          </cell>
          <cell r="H1507">
            <v>5100</v>
          </cell>
          <cell r="I1507">
            <v>511</v>
          </cell>
          <cell r="J1507">
            <v>15</v>
          </cell>
          <cell r="K1507" t="str">
            <v>Librero</v>
          </cell>
          <cell r="M1507">
            <v>0</v>
          </cell>
          <cell r="N1507">
            <v>0</v>
          </cell>
          <cell r="O1507">
            <v>0</v>
          </cell>
          <cell r="P1507">
            <v>0</v>
          </cell>
          <cell r="Q1507">
            <v>0</v>
          </cell>
          <cell r="R1507">
            <v>0</v>
          </cell>
          <cell r="S1507" t="str">
            <v>Pieza</v>
          </cell>
          <cell r="V1507" t="str">
            <v>FC</v>
          </cell>
        </row>
        <row r="1508">
          <cell r="A1508">
            <v>427</v>
          </cell>
          <cell r="B1508">
            <v>2017</v>
          </cell>
          <cell r="C1508">
            <v>8300</v>
          </cell>
          <cell r="D1508">
            <v>2</v>
          </cell>
          <cell r="E1508">
            <v>3</v>
          </cell>
          <cell r="F1508">
            <v>3</v>
          </cell>
          <cell r="G1508">
            <v>5000</v>
          </cell>
          <cell r="H1508">
            <v>5100</v>
          </cell>
          <cell r="I1508">
            <v>511</v>
          </cell>
          <cell r="J1508">
            <v>16</v>
          </cell>
          <cell r="K1508" t="str">
            <v>Locker</v>
          </cell>
          <cell r="M1508">
            <v>0</v>
          </cell>
          <cell r="N1508">
            <v>0</v>
          </cell>
          <cell r="O1508">
            <v>0</v>
          </cell>
          <cell r="P1508">
            <v>0</v>
          </cell>
          <cell r="Q1508">
            <v>0</v>
          </cell>
          <cell r="R1508">
            <v>0</v>
          </cell>
          <cell r="S1508" t="str">
            <v>Pieza</v>
          </cell>
          <cell r="V1508" t="str">
            <v>FC</v>
          </cell>
        </row>
        <row r="1509">
          <cell r="A1509">
            <v>428</v>
          </cell>
          <cell r="B1509">
            <v>2017</v>
          </cell>
          <cell r="C1509">
            <v>8300</v>
          </cell>
          <cell r="D1509">
            <v>2</v>
          </cell>
          <cell r="E1509">
            <v>3</v>
          </cell>
          <cell r="F1509">
            <v>3</v>
          </cell>
          <cell r="G1509">
            <v>5000</v>
          </cell>
          <cell r="H1509">
            <v>5100</v>
          </cell>
          <cell r="I1509">
            <v>511</v>
          </cell>
          <cell r="J1509">
            <v>17</v>
          </cell>
          <cell r="K1509" t="str">
            <v>Mesa</v>
          </cell>
          <cell r="M1509">
            <v>0</v>
          </cell>
          <cell r="N1509">
            <v>0</v>
          </cell>
          <cell r="O1509">
            <v>0</v>
          </cell>
          <cell r="P1509">
            <v>0</v>
          </cell>
          <cell r="Q1509">
            <v>0</v>
          </cell>
          <cell r="R1509">
            <v>0</v>
          </cell>
          <cell r="S1509" t="str">
            <v>Pieza</v>
          </cell>
          <cell r="V1509" t="str">
            <v>FC</v>
          </cell>
        </row>
        <row r="1510">
          <cell r="A1510">
            <v>429</v>
          </cell>
          <cell r="B1510">
            <v>2017</v>
          </cell>
          <cell r="C1510">
            <v>8300</v>
          </cell>
          <cell r="D1510">
            <v>2</v>
          </cell>
          <cell r="E1510">
            <v>3</v>
          </cell>
          <cell r="F1510">
            <v>3</v>
          </cell>
          <cell r="G1510">
            <v>5000</v>
          </cell>
          <cell r="H1510">
            <v>5100</v>
          </cell>
          <cell r="I1510">
            <v>511</v>
          </cell>
          <cell r="J1510">
            <v>18</v>
          </cell>
          <cell r="K1510" t="str">
            <v xml:space="preserve">Módulo </v>
          </cell>
          <cell r="L1510">
            <v>81500</v>
          </cell>
          <cell r="M1510">
            <v>0</v>
          </cell>
          <cell r="N1510">
            <v>81500</v>
          </cell>
          <cell r="O1510">
            <v>0</v>
          </cell>
          <cell r="P1510">
            <v>0</v>
          </cell>
          <cell r="Q1510">
            <v>0</v>
          </cell>
          <cell r="R1510">
            <v>81500</v>
          </cell>
          <cell r="S1510" t="str">
            <v>Pieza</v>
          </cell>
          <cell r="T1510">
            <v>8</v>
          </cell>
          <cell r="V1510" t="str">
            <v>FC</v>
          </cell>
        </row>
        <row r="1511">
          <cell r="A1511">
            <v>430</v>
          </cell>
          <cell r="B1511">
            <v>2017</v>
          </cell>
          <cell r="C1511">
            <v>8300</v>
          </cell>
          <cell r="D1511">
            <v>2</v>
          </cell>
          <cell r="E1511">
            <v>3</v>
          </cell>
          <cell r="F1511">
            <v>3</v>
          </cell>
          <cell r="G1511">
            <v>5000</v>
          </cell>
          <cell r="H1511">
            <v>5100</v>
          </cell>
          <cell r="I1511">
            <v>511</v>
          </cell>
          <cell r="J1511">
            <v>19</v>
          </cell>
          <cell r="K1511" t="str">
            <v>Mostrador</v>
          </cell>
          <cell r="M1511">
            <v>0</v>
          </cell>
          <cell r="N1511">
            <v>0</v>
          </cell>
          <cell r="O1511">
            <v>0</v>
          </cell>
          <cell r="P1511">
            <v>0</v>
          </cell>
          <cell r="Q1511">
            <v>0</v>
          </cell>
          <cell r="R1511">
            <v>0</v>
          </cell>
          <cell r="S1511" t="str">
            <v>Pieza</v>
          </cell>
          <cell r="V1511" t="str">
            <v>FC</v>
          </cell>
        </row>
        <row r="1512">
          <cell r="A1512">
            <v>431</v>
          </cell>
          <cell r="B1512">
            <v>2017</v>
          </cell>
          <cell r="C1512">
            <v>8300</v>
          </cell>
          <cell r="D1512">
            <v>2</v>
          </cell>
          <cell r="E1512">
            <v>3</v>
          </cell>
          <cell r="F1512">
            <v>3</v>
          </cell>
          <cell r="G1512">
            <v>5000</v>
          </cell>
          <cell r="H1512">
            <v>5100</v>
          </cell>
          <cell r="I1512">
            <v>511</v>
          </cell>
          <cell r="J1512">
            <v>20</v>
          </cell>
          <cell r="K1512" t="str">
            <v>Sala</v>
          </cell>
          <cell r="M1512">
            <v>0</v>
          </cell>
          <cell r="N1512">
            <v>0</v>
          </cell>
          <cell r="O1512">
            <v>0</v>
          </cell>
          <cell r="P1512">
            <v>0</v>
          </cell>
          <cell r="Q1512">
            <v>0</v>
          </cell>
          <cell r="R1512">
            <v>0</v>
          </cell>
          <cell r="S1512" t="str">
            <v>Pieza</v>
          </cell>
          <cell r="V1512" t="str">
            <v>FC</v>
          </cell>
        </row>
        <row r="1513">
          <cell r="A1513">
            <v>432</v>
          </cell>
          <cell r="B1513">
            <v>2017</v>
          </cell>
          <cell r="C1513">
            <v>8300</v>
          </cell>
          <cell r="D1513">
            <v>2</v>
          </cell>
          <cell r="E1513">
            <v>3</v>
          </cell>
          <cell r="F1513">
            <v>3</v>
          </cell>
          <cell r="G1513">
            <v>5000</v>
          </cell>
          <cell r="H1513">
            <v>5100</v>
          </cell>
          <cell r="I1513">
            <v>511</v>
          </cell>
          <cell r="J1513">
            <v>21</v>
          </cell>
          <cell r="K1513" t="str">
            <v>Silla</v>
          </cell>
          <cell r="M1513">
            <v>0</v>
          </cell>
          <cell r="N1513">
            <v>0</v>
          </cell>
          <cell r="O1513">
            <v>0</v>
          </cell>
          <cell r="P1513">
            <v>0</v>
          </cell>
          <cell r="Q1513">
            <v>0</v>
          </cell>
          <cell r="R1513">
            <v>0</v>
          </cell>
          <cell r="S1513" t="str">
            <v>Pieza</v>
          </cell>
          <cell r="V1513" t="str">
            <v>FC</v>
          </cell>
        </row>
        <row r="1514">
          <cell r="A1514">
            <v>433</v>
          </cell>
          <cell r="B1514">
            <v>2017</v>
          </cell>
          <cell r="C1514">
            <v>8300</v>
          </cell>
          <cell r="D1514">
            <v>2</v>
          </cell>
          <cell r="E1514">
            <v>3</v>
          </cell>
          <cell r="F1514">
            <v>3</v>
          </cell>
          <cell r="G1514">
            <v>5000</v>
          </cell>
          <cell r="H1514">
            <v>5100</v>
          </cell>
          <cell r="I1514">
            <v>511</v>
          </cell>
          <cell r="J1514">
            <v>22</v>
          </cell>
          <cell r="K1514" t="str">
            <v>Sillón</v>
          </cell>
          <cell r="M1514">
            <v>0</v>
          </cell>
          <cell r="N1514">
            <v>0</v>
          </cell>
          <cell r="O1514">
            <v>0</v>
          </cell>
          <cell r="P1514">
            <v>0</v>
          </cell>
          <cell r="Q1514">
            <v>0</v>
          </cell>
          <cell r="R1514">
            <v>0</v>
          </cell>
          <cell r="S1514" t="str">
            <v>Pieza</v>
          </cell>
          <cell r="V1514" t="str">
            <v>FC</v>
          </cell>
        </row>
        <row r="1515">
          <cell r="A1515">
            <v>434</v>
          </cell>
          <cell r="B1515">
            <v>2017</v>
          </cell>
          <cell r="C1515">
            <v>8300</v>
          </cell>
          <cell r="D1515">
            <v>2</v>
          </cell>
          <cell r="E1515">
            <v>3</v>
          </cell>
          <cell r="F1515">
            <v>3</v>
          </cell>
          <cell r="G1515">
            <v>5000</v>
          </cell>
          <cell r="H1515">
            <v>5100</v>
          </cell>
          <cell r="I1515">
            <v>511</v>
          </cell>
          <cell r="J1515">
            <v>23</v>
          </cell>
          <cell r="K1515" t="str">
            <v>Vitrina</v>
          </cell>
          <cell r="M1515">
            <v>0</v>
          </cell>
          <cell r="N1515">
            <v>0</v>
          </cell>
          <cell r="O1515">
            <v>0</v>
          </cell>
          <cell r="P1515">
            <v>0</v>
          </cell>
          <cell r="Q1515">
            <v>0</v>
          </cell>
          <cell r="R1515">
            <v>0</v>
          </cell>
          <cell r="S1515" t="str">
            <v>Pieza</v>
          </cell>
          <cell r="V1515" t="str">
            <v>FC</v>
          </cell>
        </row>
        <row r="1516">
          <cell r="A1516">
            <v>435</v>
          </cell>
          <cell r="B1516">
            <v>2017</v>
          </cell>
          <cell r="C1516">
            <v>8300</v>
          </cell>
          <cell r="D1516">
            <v>2</v>
          </cell>
          <cell r="E1516">
            <v>3</v>
          </cell>
          <cell r="F1516">
            <v>3</v>
          </cell>
          <cell r="G1516">
            <v>5000</v>
          </cell>
          <cell r="H1516">
            <v>5100</v>
          </cell>
          <cell r="I1516">
            <v>512</v>
          </cell>
          <cell r="K1516" t="str">
            <v>Muebles, excepto de oficina y estantería</v>
          </cell>
          <cell r="L1516">
            <v>55000</v>
          </cell>
          <cell r="M1516">
            <v>0</v>
          </cell>
          <cell r="N1516">
            <v>55000</v>
          </cell>
          <cell r="O1516">
            <v>0</v>
          </cell>
          <cell r="P1516">
            <v>0</v>
          </cell>
          <cell r="Q1516">
            <v>0</v>
          </cell>
          <cell r="R1516">
            <v>55000</v>
          </cell>
        </row>
        <row r="1517">
          <cell r="A1517">
            <v>436</v>
          </cell>
          <cell r="B1517">
            <v>2017</v>
          </cell>
          <cell r="C1517">
            <v>8300</v>
          </cell>
          <cell r="D1517">
            <v>2</v>
          </cell>
          <cell r="E1517">
            <v>3</v>
          </cell>
          <cell r="F1517">
            <v>3</v>
          </cell>
          <cell r="G1517">
            <v>5000</v>
          </cell>
          <cell r="H1517">
            <v>5100</v>
          </cell>
          <cell r="I1517">
            <v>512</v>
          </cell>
          <cell r="J1517">
            <v>1</v>
          </cell>
          <cell r="K1517" t="str">
            <v>Banco</v>
          </cell>
          <cell r="L1517">
            <v>0</v>
          </cell>
          <cell r="M1517">
            <v>0</v>
          </cell>
          <cell r="N1517">
            <v>0</v>
          </cell>
          <cell r="O1517">
            <v>0</v>
          </cell>
          <cell r="P1517">
            <v>0</v>
          </cell>
          <cell r="Q1517">
            <v>0</v>
          </cell>
          <cell r="R1517">
            <v>0</v>
          </cell>
          <cell r="S1517" t="str">
            <v>Pieza</v>
          </cell>
          <cell r="V1517" t="str">
            <v>FC</v>
          </cell>
        </row>
        <row r="1518">
          <cell r="A1518">
            <v>437</v>
          </cell>
          <cell r="B1518">
            <v>2017</v>
          </cell>
          <cell r="C1518">
            <v>8300</v>
          </cell>
          <cell r="D1518">
            <v>2</v>
          </cell>
          <cell r="E1518">
            <v>3</v>
          </cell>
          <cell r="F1518">
            <v>3</v>
          </cell>
          <cell r="G1518">
            <v>5000</v>
          </cell>
          <cell r="H1518">
            <v>5100</v>
          </cell>
          <cell r="I1518">
            <v>512</v>
          </cell>
          <cell r="J1518">
            <v>2</v>
          </cell>
          <cell r="K1518" t="str">
            <v>Bote de arena (armero)</v>
          </cell>
          <cell r="L1518">
            <v>0</v>
          </cell>
          <cell r="M1518">
            <v>0</v>
          </cell>
          <cell r="N1518">
            <v>0</v>
          </cell>
          <cell r="O1518">
            <v>0</v>
          </cell>
          <cell r="P1518">
            <v>0</v>
          </cell>
          <cell r="Q1518">
            <v>0</v>
          </cell>
          <cell r="R1518">
            <v>0</v>
          </cell>
          <cell r="S1518" t="str">
            <v>Pieza</v>
          </cell>
          <cell r="V1518" t="str">
            <v>AE</v>
          </cell>
        </row>
        <row r="1519">
          <cell r="A1519">
            <v>438</v>
          </cell>
          <cell r="B1519">
            <v>2017</v>
          </cell>
          <cell r="C1519">
            <v>8300</v>
          </cell>
          <cell r="D1519">
            <v>2</v>
          </cell>
          <cell r="E1519">
            <v>3</v>
          </cell>
          <cell r="F1519">
            <v>3</v>
          </cell>
          <cell r="G1519">
            <v>5000</v>
          </cell>
          <cell r="H1519">
            <v>5100</v>
          </cell>
          <cell r="I1519">
            <v>512</v>
          </cell>
          <cell r="J1519">
            <v>3</v>
          </cell>
          <cell r="K1519" t="str">
            <v>Buró</v>
          </cell>
          <cell r="L1519">
            <v>0</v>
          </cell>
          <cell r="M1519">
            <v>0</v>
          </cell>
          <cell r="N1519">
            <v>0</v>
          </cell>
          <cell r="O1519">
            <v>0</v>
          </cell>
          <cell r="P1519">
            <v>0</v>
          </cell>
          <cell r="Q1519">
            <v>0</v>
          </cell>
          <cell r="R1519">
            <v>0</v>
          </cell>
          <cell r="S1519" t="str">
            <v>Pieza</v>
          </cell>
          <cell r="V1519" t="str">
            <v>FC</v>
          </cell>
        </row>
        <row r="1520">
          <cell r="A1520">
            <v>439</v>
          </cell>
          <cell r="B1520">
            <v>2017</v>
          </cell>
          <cell r="C1520">
            <v>8300</v>
          </cell>
          <cell r="D1520">
            <v>2</v>
          </cell>
          <cell r="E1520">
            <v>3</v>
          </cell>
          <cell r="F1520">
            <v>3</v>
          </cell>
          <cell r="G1520">
            <v>5000</v>
          </cell>
          <cell r="H1520">
            <v>5100</v>
          </cell>
          <cell r="I1520">
            <v>512</v>
          </cell>
          <cell r="J1520">
            <v>4</v>
          </cell>
          <cell r="K1520" t="str">
            <v>Cama</v>
          </cell>
          <cell r="L1520">
            <v>0</v>
          </cell>
          <cell r="M1520">
            <v>0</v>
          </cell>
          <cell r="N1520">
            <v>0</v>
          </cell>
          <cell r="O1520">
            <v>0</v>
          </cell>
          <cell r="P1520">
            <v>0</v>
          </cell>
          <cell r="Q1520">
            <v>0</v>
          </cell>
          <cell r="R1520">
            <v>0</v>
          </cell>
          <cell r="S1520" t="str">
            <v>Pieza</v>
          </cell>
          <cell r="V1520" t="str">
            <v>FC</v>
          </cell>
        </row>
        <row r="1521">
          <cell r="A1521">
            <v>440</v>
          </cell>
          <cell r="B1521">
            <v>2017</v>
          </cell>
          <cell r="C1521">
            <v>8300</v>
          </cell>
          <cell r="D1521">
            <v>2</v>
          </cell>
          <cell r="E1521">
            <v>3</v>
          </cell>
          <cell r="F1521">
            <v>3</v>
          </cell>
          <cell r="G1521">
            <v>5000</v>
          </cell>
          <cell r="H1521">
            <v>5100</v>
          </cell>
          <cell r="I1521">
            <v>512</v>
          </cell>
          <cell r="J1521">
            <v>5</v>
          </cell>
          <cell r="K1521" t="str">
            <v>Juego de mesa</v>
          </cell>
          <cell r="L1521">
            <v>0</v>
          </cell>
          <cell r="M1521">
            <v>0</v>
          </cell>
          <cell r="N1521">
            <v>0</v>
          </cell>
          <cell r="O1521">
            <v>0</v>
          </cell>
          <cell r="P1521">
            <v>0</v>
          </cell>
          <cell r="Q1521">
            <v>0</v>
          </cell>
          <cell r="R1521">
            <v>0</v>
          </cell>
          <cell r="S1521" t="str">
            <v>Pieza</v>
          </cell>
          <cell r="V1521" t="str">
            <v>FC</v>
          </cell>
        </row>
        <row r="1522">
          <cell r="A1522">
            <v>441</v>
          </cell>
          <cell r="B1522">
            <v>2017</v>
          </cell>
          <cell r="C1522">
            <v>8300</v>
          </cell>
          <cell r="D1522">
            <v>2</v>
          </cell>
          <cell r="E1522">
            <v>3</v>
          </cell>
          <cell r="F1522">
            <v>3</v>
          </cell>
          <cell r="G1522">
            <v>5000</v>
          </cell>
          <cell r="H1522">
            <v>5100</v>
          </cell>
          <cell r="I1522">
            <v>512</v>
          </cell>
          <cell r="J1522">
            <v>6</v>
          </cell>
          <cell r="K1522" t="str">
            <v>Litera</v>
          </cell>
          <cell r="L1522">
            <v>55000</v>
          </cell>
          <cell r="M1522">
            <v>0</v>
          </cell>
          <cell r="N1522">
            <v>55000</v>
          </cell>
          <cell r="O1522">
            <v>0</v>
          </cell>
          <cell r="P1522">
            <v>0</v>
          </cell>
          <cell r="Q1522">
            <v>0</v>
          </cell>
          <cell r="R1522">
            <v>55000</v>
          </cell>
          <cell r="S1522" t="str">
            <v>Pieza</v>
          </cell>
          <cell r="T1522">
            <v>10</v>
          </cell>
          <cell r="V1522" t="str">
            <v>FC</v>
          </cell>
        </row>
        <row r="1523">
          <cell r="A1523">
            <v>442</v>
          </cell>
          <cell r="B1523">
            <v>2017</v>
          </cell>
          <cell r="C1523">
            <v>8300</v>
          </cell>
          <cell r="D1523">
            <v>2</v>
          </cell>
          <cell r="E1523">
            <v>3</v>
          </cell>
          <cell r="F1523">
            <v>3</v>
          </cell>
          <cell r="G1523">
            <v>5000</v>
          </cell>
          <cell r="H1523">
            <v>5100</v>
          </cell>
          <cell r="I1523">
            <v>512</v>
          </cell>
          <cell r="J1523">
            <v>7</v>
          </cell>
          <cell r="K1523" t="str">
            <v>Rack</v>
          </cell>
          <cell r="L1523">
            <v>0</v>
          </cell>
          <cell r="M1523">
            <v>0</v>
          </cell>
          <cell r="N1523">
            <v>0</v>
          </cell>
          <cell r="O1523">
            <v>0</v>
          </cell>
          <cell r="P1523">
            <v>0</v>
          </cell>
          <cell r="Q1523">
            <v>0</v>
          </cell>
          <cell r="R1523">
            <v>0</v>
          </cell>
          <cell r="S1523" t="str">
            <v>Pieza</v>
          </cell>
          <cell r="V1523" t="str">
            <v>AE</v>
          </cell>
        </row>
        <row r="1524">
          <cell r="A1524">
            <v>443</v>
          </cell>
          <cell r="B1524">
            <v>2017</v>
          </cell>
          <cell r="C1524">
            <v>8300</v>
          </cell>
          <cell r="D1524">
            <v>2</v>
          </cell>
          <cell r="E1524">
            <v>3</v>
          </cell>
          <cell r="F1524">
            <v>3</v>
          </cell>
          <cell r="G1524">
            <v>5000</v>
          </cell>
          <cell r="H1524">
            <v>5100</v>
          </cell>
          <cell r="I1524">
            <v>515</v>
          </cell>
          <cell r="K1524" t="str">
            <v>Equipo de cómputo y de tecnologías de la información</v>
          </cell>
          <cell r="L1524">
            <v>0</v>
          </cell>
          <cell r="M1524">
            <v>0</v>
          </cell>
          <cell r="N1524">
            <v>0</v>
          </cell>
          <cell r="O1524">
            <v>0</v>
          </cell>
          <cell r="P1524">
            <v>0</v>
          </cell>
          <cell r="Q1524">
            <v>0</v>
          </cell>
          <cell r="R1524">
            <v>0</v>
          </cell>
        </row>
        <row r="1525">
          <cell r="A1525">
            <v>444</v>
          </cell>
          <cell r="B1525">
            <v>2017</v>
          </cell>
          <cell r="C1525">
            <v>8300</v>
          </cell>
          <cell r="D1525">
            <v>2</v>
          </cell>
          <cell r="E1525">
            <v>3</v>
          </cell>
          <cell r="F1525">
            <v>3</v>
          </cell>
          <cell r="G1525">
            <v>5000</v>
          </cell>
          <cell r="H1525">
            <v>5100</v>
          </cell>
          <cell r="I1525">
            <v>515</v>
          </cell>
          <cell r="J1525">
            <v>1</v>
          </cell>
          <cell r="K1525" t="str">
            <v>Computadora de escritorio</v>
          </cell>
          <cell r="L1525">
            <v>0</v>
          </cell>
          <cell r="M1525">
            <v>0</v>
          </cell>
          <cell r="N1525">
            <v>0</v>
          </cell>
          <cell r="O1525">
            <v>0</v>
          </cell>
          <cell r="P1525">
            <v>0</v>
          </cell>
          <cell r="Q1525">
            <v>0</v>
          </cell>
          <cell r="R1525">
            <v>0</v>
          </cell>
          <cell r="S1525" t="str">
            <v>Pieza</v>
          </cell>
          <cell r="V1525" t="str">
            <v>FC</v>
          </cell>
        </row>
        <row r="1526">
          <cell r="A1526">
            <v>445</v>
          </cell>
          <cell r="B1526">
            <v>2017</v>
          </cell>
          <cell r="C1526">
            <v>8300</v>
          </cell>
          <cell r="D1526">
            <v>2</v>
          </cell>
          <cell r="E1526">
            <v>3</v>
          </cell>
          <cell r="F1526">
            <v>3</v>
          </cell>
          <cell r="G1526">
            <v>5000</v>
          </cell>
          <cell r="H1526">
            <v>5100</v>
          </cell>
          <cell r="I1526">
            <v>515</v>
          </cell>
          <cell r="J1526">
            <v>2</v>
          </cell>
          <cell r="K1526" t="str">
            <v>Computadora portátil</v>
          </cell>
          <cell r="L1526">
            <v>0</v>
          </cell>
          <cell r="M1526">
            <v>0</v>
          </cell>
          <cell r="N1526">
            <v>0</v>
          </cell>
          <cell r="O1526">
            <v>0</v>
          </cell>
          <cell r="P1526">
            <v>0</v>
          </cell>
          <cell r="Q1526">
            <v>0</v>
          </cell>
          <cell r="R1526">
            <v>0</v>
          </cell>
          <cell r="S1526" t="str">
            <v>Pieza</v>
          </cell>
          <cell r="V1526" t="str">
            <v>FC</v>
          </cell>
        </row>
        <row r="1527">
          <cell r="A1527">
            <v>446</v>
          </cell>
          <cell r="B1527">
            <v>2017</v>
          </cell>
          <cell r="C1527">
            <v>8300</v>
          </cell>
          <cell r="D1527">
            <v>2</v>
          </cell>
          <cell r="E1527">
            <v>3</v>
          </cell>
          <cell r="F1527">
            <v>3</v>
          </cell>
          <cell r="G1527">
            <v>5000</v>
          </cell>
          <cell r="H1527">
            <v>5100</v>
          </cell>
          <cell r="I1527">
            <v>515</v>
          </cell>
          <cell r="J1527">
            <v>3</v>
          </cell>
          <cell r="K1527" t="str">
            <v>Concentrador (HUB)</v>
          </cell>
          <cell r="L1527">
            <v>0</v>
          </cell>
          <cell r="M1527">
            <v>0</v>
          </cell>
          <cell r="N1527">
            <v>0</v>
          </cell>
          <cell r="O1527">
            <v>0</v>
          </cell>
          <cell r="P1527">
            <v>0</v>
          </cell>
          <cell r="Q1527">
            <v>0</v>
          </cell>
          <cell r="R1527">
            <v>0</v>
          </cell>
          <cell r="S1527" t="str">
            <v>Pieza</v>
          </cell>
          <cell r="V1527" t="str">
            <v>FC</v>
          </cell>
        </row>
        <row r="1528">
          <cell r="A1528">
            <v>447</v>
          </cell>
          <cell r="B1528">
            <v>2017</v>
          </cell>
          <cell r="C1528">
            <v>8300</v>
          </cell>
          <cell r="D1528">
            <v>2</v>
          </cell>
          <cell r="E1528">
            <v>3</v>
          </cell>
          <cell r="F1528">
            <v>3</v>
          </cell>
          <cell r="G1528">
            <v>5000</v>
          </cell>
          <cell r="H1528">
            <v>5100</v>
          </cell>
          <cell r="I1528">
            <v>515</v>
          </cell>
          <cell r="J1528">
            <v>4</v>
          </cell>
          <cell r="K1528" t="str">
            <v>Digitalizador</v>
          </cell>
          <cell r="L1528">
            <v>0</v>
          </cell>
          <cell r="M1528">
            <v>0</v>
          </cell>
          <cell r="N1528">
            <v>0</v>
          </cell>
          <cell r="O1528">
            <v>0</v>
          </cell>
          <cell r="P1528">
            <v>0</v>
          </cell>
          <cell r="Q1528">
            <v>0</v>
          </cell>
          <cell r="R1528">
            <v>0</v>
          </cell>
          <cell r="S1528" t="str">
            <v>Pieza</v>
          </cell>
          <cell r="V1528" t="str">
            <v>FC</v>
          </cell>
        </row>
        <row r="1529">
          <cell r="A1529">
            <v>448</v>
          </cell>
          <cell r="B1529">
            <v>2017</v>
          </cell>
          <cell r="C1529">
            <v>8300</v>
          </cell>
          <cell r="D1529">
            <v>2</v>
          </cell>
          <cell r="E1529">
            <v>3</v>
          </cell>
          <cell r="F1529">
            <v>3</v>
          </cell>
          <cell r="G1529">
            <v>5000</v>
          </cell>
          <cell r="H1529">
            <v>5100</v>
          </cell>
          <cell r="I1529">
            <v>515</v>
          </cell>
          <cell r="J1529">
            <v>5</v>
          </cell>
          <cell r="K1529" t="str">
            <v>Equipo de seguridad para filtrar información (firewall)</v>
          </cell>
          <cell r="L1529">
            <v>0</v>
          </cell>
          <cell r="M1529">
            <v>0</v>
          </cell>
          <cell r="N1529">
            <v>0</v>
          </cell>
          <cell r="O1529">
            <v>0</v>
          </cell>
          <cell r="P1529">
            <v>0</v>
          </cell>
          <cell r="Q1529">
            <v>0</v>
          </cell>
          <cell r="R1529">
            <v>0</v>
          </cell>
          <cell r="S1529" t="str">
            <v>Pieza</v>
          </cell>
          <cell r="V1529" t="str">
            <v>FC</v>
          </cell>
        </row>
        <row r="1530">
          <cell r="A1530">
            <v>449</v>
          </cell>
          <cell r="B1530">
            <v>2017</v>
          </cell>
          <cell r="C1530">
            <v>8300</v>
          </cell>
          <cell r="D1530">
            <v>2</v>
          </cell>
          <cell r="E1530">
            <v>3</v>
          </cell>
          <cell r="F1530">
            <v>3</v>
          </cell>
          <cell r="G1530">
            <v>5000</v>
          </cell>
          <cell r="H1530">
            <v>5100</v>
          </cell>
          <cell r="I1530">
            <v>515</v>
          </cell>
          <cell r="J1530">
            <v>6</v>
          </cell>
          <cell r="K1530" t="str">
            <v>Escáner</v>
          </cell>
          <cell r="L1530">
            <v>0</v>
          </cell>
          <cell r="M1530">
            <v>0</v>
          </cell>
          <cell r="N1530">
            <v>0</v>
          </cell>
          <cell r="O1530">
            <v>0</v>
          </cell>
          <cell r="P1530">
            <v>0</v>
          </cell>
          <cell r="Q1530">
            <v>0</v>
          </cell>
          <cell r="R1530">
            <v>0</v>
          </cell>
          <cell r="S1530" t="str">
            <v>Pieza</v>
          </cell>
          <cell r="V1530" t="str">
            <v>FC</v>
          </cell>
        </row>
        <row r="1531">
          <cell r="A1531">
            <v>450</v>
          </cell>
          <cell r="B1531">
            <v>2017</v>
          </cell>
          <cell r="C1531">
            <v>8300</v>
          </cell>
          <cell r="D1531">
            <v>2</v>
          </cell>
          <cell r="E1531">
            <v>3</v>
          </cell>
          <cell r="F1531">
            <v>3</v>
          </cell>
          <cell r="G1531">
            <v>5000</v>
          </cell>
          <cell r="H1531">
            <v>5100</v>
          </cell>
          <cell r="I1531">
            <v>515</v>
          </cell>
          <cell r="J1531">
            <v>7</v>
          </cell>
          <cell r="K1531" t="str">
            <v>Impresora</v>
          </cell>
          <cell r="L1531">
            <v>0</v>
          </cell>
          <cell r="M1531">
            <v>0</v>
          </cell>
          <cell r="N1531">
            <v>0</v>
          </cell>
          <cell r="O1531">
            <v>0</v>
          </cell>
          <cell r="P1531">
            <v>0</v>
          </cell>
          <cell r="Q1531">
            <v>0</v>
          </cell>
          <cell r="R1531">
            <v>0</v>
          </cell>
          <cell r="S1531" t="str">
            <v>Pieza</v>
          </cell>
          <cell r="V1531" t="str">
            <v>FC</v>
          </cell>
        </row>
        <row r="1532">
          <cell r="A1532">
            <v>451</v>
          </cell>
          <cell r="B1532">
            <v>2017</v>
          </cell>
          <cell r="C1532">
            <v>8300</v>
          </cell>
          <cell r="D1532">
            <v>2</v>
          </cell>
          <cell r="E1532">
            <v>3</v>
          </cell>
          <cell r="F1532">
            <v>3</v>
          </cell>
          <cell r="G1532">
            <v>5000</v>
          </cell>
          <cell r="H1532">
            <v>5100</v>
          </cell>
          <cell r="I1532">
            <v>515</v>
          </cell>
          <cell r="J1532">
            <v>8</v>
          </cell>
          <cell r="K1532" t="str">
            <v>Monitor</v>
          </cell>
          <cell r="L1532">
            <v>0</v>
          </cell>
          <cell r="M1532">
            <v>0</v>
          </cell>
          <cell r="N1532">
            <v>0</v>
          </cell>
          <cell r="O1532">
            <v>0</v>
          </cell>
          <cell r="P1532">
            <v>0</v>
          </cell>
          <cell r="Q1532">
            <v>0</v>
          </cell>
          <cell r="R1532">
            <v>0</v>
          </cell>
          <cell r="S1532" t="str">
            <v>Pieza</v>
          </cell>
          <cell r="V1532" t="str">
            <v>FC</v>
          </cell>
        </row>
        <row r="1533">
          <cell r="A1533">
            <v>452</v>
          </cell>
          <cell r="B1533">
            <v>2017</v>
          </cell>
          <cell r="C1533">
            <v>8300</v>
          </cell>
          <cell r="D1533">
            <v>2</v>
          </cell>
          <cell r="E1533">
            <v>3</v>
          </cell>
          <cell r="F1533">
            <v>3</v>
          </cell>
          <cell r="G1533">
            <v>5000</v>
          </cell>
          <cell r="H1533">
            <v>5100</v>
          </cell>
          <cell r="I1533">
            <v>515</v>
          </cell>
          <cell r="J1533">
            <v>9</v>
          </cell>
          <cell r="K1533" t="str">
            <v>Multifuncional</v>
          </cell>
          <cell r="L1533">
            <v>0</v>
          </cell>
          <cell r="M1533">
            <v>0</v>
          </cell>
          <cell r="N1533">
            <v>0</v>
          </cell>
          <cell r="O1533">
            <v>0</v>
          </cell>
          <cell r="P1533">
            <v>0</v>
          </cell>
          <cell r="Q1533">
            <v>0</v>
          </cell>
          <cell r="R1533">
            <v>0</v>
          </cell>
          <cell r="S1533" t="str">
            <v>Pieza</v>
          </cell>
          <cell r="V1533" t="str">
            <v>FC</v>
          </cell>
        </row>
        <row r="1534">
          <cell r="A1534">
            <v>453</v>
          </cell>
          <cell r="B1534">
            <v>2017</v>
          </cell>
          <cell r="C1534">
            <v>8300</v>
          </cell>
          <cell r="D1534">
            <v>2</v>
          </cell>
          <cell r="E1534">
            <v>3</v>
          </cell>
          <cell r="F1534">
            <v>3</v>
          </cell>
          <cell r="G1534">
            <v>5000</v>
          </cell>
          <cell r="H1534">
            <v>5100</v>
          </cell>
          <cell r="I1534">
            <v>515</v>
          </cell>
          <cell r="J1534">
            <v>10</v>
          </cell>
          <cell r="K1534" t="str">
            <v>Plotter</v>
          </cell>
          <cell r="L1534">
            <v>0</v>
          </cell>
          <cell r="M1534">
            <v>0</v>
          </cell>
          <cell r="N1534">
            <v>0</v>
          </cell>
          <cell r="O1534">
            <v>0</v>
          </cell>
          <cell r="P1534">
            <v>0</v>
          </cell>
          <cell r="Q1534">
            <v>0</v>
          </cell>
          <cell r="R1534">
            <v>0</v>
          </cell>
          <cell r="S1534" t="str">
            <v>Pieza</v>
          </cell>
          <cell r="V1534" t="str">
            <v>FC</v>
          </cell>
        </row>
        <row r="1535">
          <cell r="A1535">
            <v>454</v>
          </cell>
          <cell r="B1535">
            <v>2017</v>
          </cell>
          <cell r="C1535">
            <v>8300</v>
          </cell>
          <cell r="D1535">
            <v>2</v>
          </cell>
          <cell r="E1535">
            <v>3</v>
          </cell>
          <cell r="F1535">
            <v>3</v>
          </cell>
          <cell r="G1535">
            <v>5000</v>
          </cell>
          <cell r="H1535">
            <v>5100</v>
          </cell>
          <cell r="I1535">
            <v>515</v>
          </cell>
          <cell r="J1535">
            <v>11</v>
          </cell>
          <cell r="K1535" t="str">
            <v>Regulador de voltaje</v>
          </cell>
          <cell r="L1535">
            <v>0</v>
          </cell>
          <cell r="M1535">
            <v>0</v>
          </cell>
          <cell r="N1535">
            <v>0</v>
          </cell>
          <cell r="O1535">
            <v>0</v>
          </cell>
          <cell r="P1535">
            <v>0</v>
          </cell>
          <cell r="Q1535">
            <v>0</v>
          </cell>
          <cell r="R1535">
            <v>0</v>
          </cell>
          <cell r="S1535" t="str">
            <v>Pieza</v>
          </cell>
          <cell r="V1535" t="str">
            <v>FC</v>
          </cell>
        </row>
        <row r="1536">
          <cell r="A1536">
            <v>455</v>
          </cell>
          <cell r="B1536">
            <v>2017</v>
          </cell>
          <cell r="C1536">
            <v>8300</v>
          </cell>
          <cell r="D1536">
            <v>2</v>
          </cell>
          <cell r="E1536">
            <v>3</v>
          </cell>
          <cell r="F1536">
            <v>3</v>
          </cell>
          <cell r="G1536">
            <v>5000</v>
          </cell>
          <cell r="H1536">
            <v>5100</v>
          </cell>
          <cell r="I1536">
            <v>515</v>
          </cell>
          <cell r="J1536">
            <v>12</v>
          </cell>
          <cell r="K1536" t="str">
            <v>Servidor</v>
          </cell>
          <cell r="L1536">
            <v>0</v>
          </cell>
          <cell r="M1536">
            <v>0</v>
          </cell>
          <cell r="N1536">
            <v>0</v>
          </cell>
          <cell r="O1536">
            <v>0</v>
          </cell>
          <cell r="P1536">
            <v>0</v>
          </cell>
          <cell r="Q1536">
            <v>0</v>
          </cell>
          <cell r="R1536">
            <v>0</v>
          </cell>
          <cell r="S1536" t="str">
            <v>Pieza</v>
          </cell>
          <cell r="V1536" t="str">
            <v>FC</v>
          </cell>
        </row>
        <row r="1537">
          <cell r="A1537">
            <v>456</v>
          </cell>
          <cell r="B1537">
            <v>2017</v>
          </cell>
          <cell r="C1537">
            <v>8300</v>
          </cell>
          <cell r="D1537">
            <v>2</v>
          </cell>
          <cell r="E1537">
            <v>3</v>
          </cell>
          <cell r="F1537">
            <v>3</v>
          </cell>
          <cell r="G1537">
            <v>5000</v>
          </cell>
          <cell r="H1537">
            <v>5100</v>
          </cell>
          <cell r="I1537">
            <v>515</v>
          </cell>
          <cell r="J1537">
            <v>13</v>
          </cell>
          <cell r="K1537" t="str">
            <v xml:space="preserve">Teléfono </v>
          </cell>
          <cell r="L1537">
            <v>0</v>
          </cell>
          <cell r="M1537">
            <v>0</v>
          </cell>
          <cell r="N1537">
            <v>0</v>
          </cell>
          <cell r="O1537">
            <v>0</v>
          </cell>
          <cell r="P1537">
            <v>0</v>
          </cell>
          <cell r="Q1537">
            <v>0</v>
          </cell>
          <cell r="R1537">
            <v>0</v>
          </cell>
          <cell r="S1537" t="str">
            <v>Pieza</v>
          </cell>
          <cell r="V1537" t="str">
            <v>FC</v>
          </cell>
        </row>
        <row r="1538">
          <cell r="A1538">
            <v>457</v>
          </cell>
          <cell r="B1538">
            <v>2017</v>
          </cell>
          <cell r="C1538">
            <v>8300</v>
          </cell>
          <cell r="D1538">
            <v>2</v>
          </cell>
          <cell r="E1538">
            <v>3</v>
          </cell>
          <cell r="F1538">
            <v>3</v>
          </cell>
          <cell r="G1538">
            <v>5000</v>
          </cell>
          <cell r="H1538">
            <v>5100</v>
          </cell>
          <cell r="I1538">
            <v>515</v>
          </cell>
          <cell r="J1538">
            <v>14</v>
          </cell>
          <cell r="K1538" t="str">
            <v>Unidad de protección y respaldo de energía (UPS)</v>
          </cell>
          <cell r="L1538">
            <v>0</v>
          </cell>
          <cell r="M1538">
            <v>0</v>
          </cell>
          <cell r="N1538">
            <v>0</v>
          </cell>
          <cell r="O1538">
            <v>0</v>
          </cell>
          <cell r="P1538">
            <v>0</v>
          </cell>
          <cell r="Q1538">
            <v>0</v>
          </cell>
          <cell r="R1538">
            <v>0</v>
          </cell>
          <cell r="S1538" t="str">
            <v>Pieza</v>
          </cell>
          <cell r="V1538" t="str">
            <v>FC</v>
          </cell>
        </row>
        <row r="1539">
          <cell r="A1539">
            <v>458</v>
          </cell>
          <cell r="B1539">
            <v>2017</v>
          </cell>
          <cell r="C1539">
            <v>8300</v>
          </cell>
          <cell r="D1539">
            <v>2</v>
          </cell>
          <cell r="E1539">
            <v>3</v>
          </cell>
          <cell r="F1539">
            <v>3</v>
          </cell>
          <cell r="G1539">
            <v>5000</v>
          </cell>
          <cell r="H1539">
            <v>5100</v>
          </cell>
          <cell r="I1539">
            <v>519</v>
          </cell>
          <cell r="K1539" t="str">
            <v>Otros mobiliarios y equipos de administración</v>
          </cell>
          <cell r="L1539">
            <v>140000</v>
          </cell>
          <cell r="M1539">
            <v>0</v>
          </cell>
          <cell r="N1539">
            <v>140000</v>
          </cell>
          <cell r="O1539">
            <v>0</v>
          </cell>
          <cell r="P1539">
            <v>0</v>
          </cell>
          <cell r="Q1539">
            <v>0</v>
          </cell>
          <cell r="R1539">
            <v>140000</v>
          </cell>
        </row>
        <row r="1540">
          <cell r="A1540">
            <v>459</v>
          </cell>
          <cell r="B1540">
            <v>2017</v>
          </cell>
          <cell r="C1540">
            <v>8300</v>
          </cell>
          <cell r="D1540">
            <v>2</v>
          </cell>
          <cell r="E1540">
            <v>3</v>
          </cell>
          <cell r="F1540">
            <v>3</v>
          </cell>
          <cell r="G1540">
            <v>5000</v>
          </cell>
          <cell r="H1540">
            <v>5100</v>
          </cell>
          <cell r="I1540">
            <v>519</v>
          </cell>
          <cell r="J1540">
            <v>1</v>
          </cell>
          <cell r="K1540" t="str">
            <v xml:space="preserve">Aire acondicionado </v>
          </cell>
          <cell r="L1540">
            <v>140000</v>
          </cell>
          <cell r="M1540">
            <v>0</v>
          </cell>
          <cell r="N1540">
            <v>140000</v>
          </cell>
          <cell r="O1540">
            <v>0</v>
          </cell>
          <cell r="P1540">
            <v>0</v>
          </cell>
          <cell r="Q1540">
            <v>0</v>
          </cell>
          <cell r="R1540">
            <v>140000</v>
          </cell>
          <cell r="S1540" t="str">
            <v>Pieza</v>
          </cell>
          <cell r="T1540">
            <v>6</v>
          </cell>
          <cell r="V1540" t="str">
            <v>FC</v>
          </cell>
        </row>
        <row r="1541">
          <cell r="A1541">
            <v>460</v>
          </cell>
          <cell r="B1541">
            <v>2017</v>
          </cell>
          <cell r="C1541">
            <v>8300</v>
          </cell>
          <cell r="D1541">
            <v>2</v>
          </cell>
          <cell r="E1541">
            <v>3</v>
          </cell>
          <cell r="F1541">
            <v>3</v>
          </cell>
          <cell r="G1541">
            <v>5000</v>
          </cell>
          <cell r="H1541">
            <v>5100</v>
          </cell>
          <cell r="I1541">
            <v>519</v>
          </cell>
          <cell r="J1541">
            <v>2</v>
          </cell>
          <cell r="K1541" t="str">
            <v>Circuito Cerrado de Televisión (CCTV)</v>
          </cell>
          <cell r="M1541">
            <v>0</v>
          </cell>
          <cell r="N1541">
            <v>0</v>
          </cell>
          <cell r="O1541">
            <v>0</v>
          </cell>
          <cell r="P1541">
            <v>0</v>
          </cell>
          <cell r="Q1541">
            <v>0</v>
          </cell>
          <cell r="R1541">
            <v>0</v>
          </cell>
          <cell r="S1541" t="str">
            <v>Pieza</v>
          </cell>
          <cell r="V1541" t="str">
            <v>AE</v>
          </cell>
        </row>
        <row r="1542">
          <cell r="A1542">
            <v>461</v>
          </cell>
          <cell r="B1542">
            <v>2017</v>
          </cell>
          <cell r="C1542">
            <v>8300</v>
          </cell>
          <cell r="D1542">
            <v>2</v>
          </cell>
          <cell r="E1542">
            <v>3</v>
          </cell>
          <cell r="F1542">
            <v>3</v>
          </cell>
          <cell r="G1542">
            <v>5000</v>
          </cell>
          <cell r="H1542">
            <v>5100</v>
          </cell>
          <cell r="I1542">
            <v>519</v>
          </cell>
          <cell r="J1542">
            <v>3</v>
          </cell>
          <cell r="K1542" t="str">
            <v xml:space="preserve">Enfriador y calentador de agua   </v>
          </cell>
          <cell r="M1542">
            <v>0</v>
          </cell>
          <cell r="N1542">
            <v>0</v>
          </cell>
          <cell r="O1542">
            <v>0</v>
          </cell>
          <cell r="P1542">
            <v>0</v>
          </cell>
          <cell r="Q1542">
            <v>0</v>
          </cell>
          <cell r="R1542">
            <v>0</v>
          </cell>
          <cell r="S1542" t="str">
            <v>Pieza</v>
          </cell>
          <cell r="V1542" t="str">
            <v>AE</v>
          </cell>
        </row>
        <row r="1543">
          <cell r="A1543">
            <v>462</v>
          </cell>
          <cell r="B1543">
            <v>2017</v>
          </cell>
          <cell r="C1543">
            <v>8300</v>
          </cell>
          <cell r="D1543">
            <v>2</v>
          </cell>
          <cell r="E1543">
            <v>3</v>
          </cell>
          <cell r="F1543">
            <v>3</v>
          </cell>
          <cell r="G1543">
            <v>5000</v>
          </cell>
          <cell r="H1543">
            <v>5100</v>
          </cell>
          <cell r="I1543">
            <v>519</v>
          </cell>
          <cell r="J1543">
            <v>4</v>
          </cell>
          <cell r="K1543" t="str">
            <v>Fotocopiadora</v>
          </cell>
          <cell r="M1543">
            <v>0</v>
          </cell>
          <cell r="N1543">
            <v>0</v>
          </cell>
          <cell r="O1543">
            <v>0</v>
          </cell>
          <cell r="P1543">
            <v>0</v>
          </cell>
          <cell r="Q1543">
            <v>0</v>
          </cell>
          <cell r="R1543">
            <v>0</v>
          </cell>
          <cell r="S1543" t="str">
            <v>Pieza</v>
          </cell>
          <cell r="V1543" t="str">
            <v>FC</v>
          </cell>
        </row>
        <row r="1544">
          <cell r="A1544">
            <v>463</v>
          </cell>
          <cell r="B1544">
            <v>2017</v>
          </cell>
          <cell r="C1544">
            <v>8300</v>
          </cell>
          <cell r="D1544">
            <v>2</v>
          </cell>
          <cell r="E1544">
            <v>3</v>
          </cell>
          <cell r="F1544">
            <v>3</v>
          </cell>
          <cell r="G1544">
            <v>5000</v>
          </cell>
          <cell r="H1544">
            <v>5100</v>
          </cell>
          <cell r="I1544">
            <v>519</v>
          </cell>
          <cell r="J1544">
            <v>5</v>
          </cell>
          <cell r="K1544" t="str">
            <v xml:space="preserve">Pantalla para proyector   </v>
          </cell>
          <cell r="M1544">
            <v>0</v>
          </cell>
          <cell r="N1544">
            <v>0</v>
          </cell>
          <cell r="O1544">
            <v>0</v>
          </cell>
          <cell r="P1544">
            <v>0</v>
          </cell>
          <cell r="Q1544">
            <v>0</v>
          </cell>
          <cell r="R1544">
            <v>0</v>
          </cell>
          <cell r="S1544" t="str">
            <v>Pieza</v>
          </cell>
          <cell r="V1544" t="str">
            <v>FC</v>
          </cell>
        </row>
        <row r="1545">
          <cell r="A1545">
            <v>464</v>
          </cell>
          <cell r="B1545">
            <v>2017</v>
          </cell>
          <cell r="C1545">
            <v>8300</v>
          </cell>
          <cell r="D1545">
            <v>2</v>
          </cell>
          <cell r="E1545">
            <v>3</v>
          </cell>
          <cell r="F1545">
            <v>3</v>
          </cell>
          <cell r="G1545">
            <v>5000</v>
          </cell>
          <cell r="H1545">
            <v>5100</v>
          </cell>
          <cell r="I1545">
            <v>519</v>
          </cell>
          <cell r="J1545">
            <v>6</v>
          </cell>
          <cell r="K1545" t="str">
            <v>Refrigerador</v>
          </cell>
          <cell r="M1545">
            <v>0</v>
          </cell>
          <cell r="N1545">
            <v>0</v>
          </cell>
          <cell r="O1545">
            <v>0</v>
          </cell>
          <cell r="P1545">
            <v>0</v>
          </cell>
          <cell r="Q1545">
            <v>0</v>
          </cell>
          <cell r="R1545">
            <v>0</v>
          </cell>
          <cell r="S1545" t="str">
            <v>Pieza</v>
          </cell>
          <cell r="V1545" t="str">
            <v>FC</v>
          </cell>
        </row>
        <row r="1546">
          <cell r="A1546">
            <v>465</v>
          </cell>
          <cell r="B1546">
            <v>2017</v>
          </cell>
          <cell r="C1546">
            <v>8300</v>
          </cell>
          <cell r="D1546">
            <v>2</v>
          </cell>
          <cell r="E1546">
            <v>3</v>
          </cell>
          <cell r="F1546">
            <v>3</v>
          </cell>
          <cell r="G1546">
            <v>5000</v>
          </cell>
          <cell r="H1546">
            <v>5100</v>
          </cell>
          <cell r="I1546">
            <v>519</v>
          </cell>
          <cell r="J1546">
            <v>7</v>
          </cell>
          <cell r="K1546" t="str">
            <v>Triturador de papel</v>
          </cell>
          <cell r="M1546">
            <v>0</v>
          </cell>
          <cell r="N1546">
            <v>0</v>
          </cell>
          <cell r="O1546">
            <v>0</v>
          </cell>
          <cell r="P1546">
            <v>0</v>
          </cell>
          <cell r="Q1546">
            <v>0</v>
          </cell>
          <cell r="R1546">
            <v>0</v>
          </cell>
          <cell r="S1546" t="str">
            <v>Pieza</v>
          </cell>
          <cell r="V1546" t="str">
            <v>FC</v>
          </cell>
        </row>
        <row r="1547">
          <cell r="A1547">
            <v>466</v>
          </cell>
          <cell r="B1547">
            <v>2017</v>
          </cell>
          <cell r="C1547">
            <v>8300</v>
          </cell>
          <cell r="D1547">
            <v>2</v>
          </cell>
          <cell r="E1547">
            <v>3</v>
          </cell>
          <cell r="F1547">
            <v>3</v>
          </cell>
          <cell r="G1547">
            <v>5000</v>
          </cell>
          <cell r="H1547">
            <v>5100</v>
          </cell>
          <cell r="I1547">
            <v>519</v>
          </cell>
          <cell r="J1547">
            <v>8</v>
          </cell>
          <cell r="K1547" t="str">
            <v xml:space="preserve">Ventilador </v>
          </cell>
          <cell r="M1547">
            <v>0</v>
          </cell>
          <cell r="N1547">
            <v>0</v>
          </cell>
          <cell r="O1547">
            <v>0</v>
          </cell>
          <cell r="P1547">
            <v>0</v>
          </cell>
          <cell r="Q1547">
            <v>0</v>
          </cell>
          <cell r="R1547">
            <v>0</v>
          </cell>
          <cell r="S1547" t="str">
            <v>Pieza</v>
          </cell>
          <cell r="V1547" t="str">
            <v>FC</v>
          </cell>
        </row>
        <row r="1548">
          <cell r="A1548">
            <v>467</v>
          </cell>
          <cell r="B1548">
            <v>2017</v>
          </cell>
          <cell r="C1548">
            <v>8300</v>
          </cell>
          <cell r="D1548">
            <v>2</v>
          </cell>
          <cell r="E1548">
            <v>3</v>
          </cell>
          <cell r="F1548">
            <v>3</v>
          </cell>
          <cell r="G1548">
            <v>5000</v>
          </cell>
          <cell r="H1548">
            <v>5200</v>
          </cell>
          <cell r="K1548" t="str">
            <v>Mobiliario y Equipo Educacional y Recreativo</v>
          </cell>
          <cell r="L1548">
            <v>40000</v>
          </cell>
          <cell r="M1548">
            <v>0</v>
          </cell>
          <cell r="N1548">
            <v>40000</v>
          </cell>
          <cell r="O1548">
            <v>0</v>
          </cell>
          <cell r="P1548">
            <v>0</v>
          </cell>
          <cell r="Q1548">
            <v>0</v>
          </cell>
          <cell r="R1548">
            <v>40000</v>
          </cell>
        </row>
        <row r="1549">
          <cell r="A1549">
            <v>468</v>
          </cell>
          <cell r="B1549">
            <v>2017</v>
          </cell>
          <cell r="C1549">
            <v>8300</v>
          </cell>
          <cell r="D1549">
            <v>2</v>
          </cell>
          <cell r="E1549">
            <v>3</v>
          </cell>
          <cell r="F1549">
            <v>3</v>
          </cell>
          <cell r="G1549">
            <v>5000</v>
          </cell>
          <cell r="H1549">
            <v>5200</v>
          </cell>
          <cell r="I1549">
            <v>521</v>
          </cell>
          <cell r="K1549" t="str">
            <v>Equipos y aparatos audiovisuales</v>
          </cell>
          <cell r="L1549">
            <v>0</v>
          </cell>
          <cell r="M1549">
            <v>0</v>
          </cell>
          <cell r="N1549">
            <v>0</v>
          </cell>
          <cell r="O1549">
            <v>0</v>
          </cell>
          <cell r="P1549">
            <v>0</v>
          </cell>
          <cell r="Q1549">
            <v>0</v>
          </cell>
          <cell r="R1549">
            <v>0</v>
          </cell>
        </row>
        <row r="1550">
          <cell r="A1550">
            <v>469</v>
          </cell>
          <cell r="B1550">
            <v>2017</v>
          </cell>
          <cell r="C1550">
            <v>8300</v>
          </cell>
          <cell r="D1550">
            <v>2</v>
          </cell>
          <cell r="E1550">
            <v>3</v>
          </cell>
          <cell r="F1550">
            <v>3</v>
          </cell>
          <cell r="G1550">
            <v>5000</v>
          </cell>
          <cell r="H1550">
            <v>5200</v>
          </cell>
          <cell r="I1550">
            <v>521</v>
          </cell>
          <cell r="J1550">
            <v>1</v>
          </cell>
          <cell r="K1550" t="str">
            <v xml:space="preserve">Equipo de sonido </v>
          </cell>
          <cell r="L1550">
            <v>0</v>
          </cell>
          <cell r="M1550">
            <v>0</v>
          </cell>
          <cell r="N1550">
            <v>0</v>
          </cell>
          <cell r="O1550">
            <v>0</v>
          </cell>
          <cell r="P1550">
            <v>0</v>
          </cell>
          <cell r="Q1550">
            <v>0</v>
          </cell>
          <cell r="R1550">
            <v>0</v>
          </cell>
          <cell r="S1550" t="str">
            <v>Equipo/
Pieza</v>
          </cell>
          <cell r="V1550" t="str">
            <v>FC</v>
          </cell>
        </row>
        <row r="1551">
          <cell r="A1551">
            <v>470</v>
          </cell>
          <cell r="B1551">
            <v>2017</v>
          </cell>
          <cell r="C1551">
            <v>8300</v>
          </cell>
          <cell r="D1551">
            <v>2</v>
          </cell>
          <cell r="E1551">
            <v>3</v>
          </cell>
          <cell r="F1551">
            <v>3</v>
          </cell>
          <cell r="G1551">
            <v>5000</v>
          </cell>
          <cell r="H1551">
            <v>5200</v>
          </cell>
          <cell r="I1551">
            <v>521</v>
          </cell>
          <cell r="J1551">
            <v>2</v>
          </cell>
          <cell r="K1551" t="str">
            <v xml:space="preserve">Grabadora </v>
          </cell>
          <cell r="L1551">
            <v>0</v>
          </cell>
          <cell r="M1551">
            <v>0</v>
          </cell>
          <cell r="N1551">
            <v>0</v>
          </cell>
          <cell r="O1551">
            <v>0</v>
          </cell>
          <cell r="P1551">
            <v>0</v>
          </cell>
          <cell r="Q1551">
            <v>0</v>
          </cell>
          <cell r="R1551">
            <v>0</v>
          </cell>
          <cell r="S1551" t="str">
            <v>Equipo/
Pieza</v>
          </cell>
          <cell r="V1551" t="str">
            <v>FC</v>
          </cell>
        </row>
        <row r="1552">
          <cell r="A1552">
            <v>471</v>
          </cell>
          <cell r="B1552">
            <v>2017</v>
          </cell>
          <cell r="C1552">
            <v>8300</v>
          </cell>
          <cell r="D1552">
            <v>2</v>
          </cell>
          <cell r="E1552">
            <v>3</v>
          </cell>
          <cell r="F1552">
            <v>3</v>
          </cell>
          <cell r="G1552">
            <v>5000</v>
          </cell>
          <cell r="H1552">
            <v>5200</v>
          </cell>
          <cell r="I1552">
            <v>521</v>
          </cell>
          <cell r="J1552">
            <v>3</v>
          </cell>
          <cell r="K1552" t="str">
            <v>Micrófono</v>
          </cell>
          <cell r="L1552">
            <v>0</v>
          </cell>
          <cell r="M1552">
            <v>0</v>
          </cell>
          <cell r="N1552">
            <v>0</v>
          </cell>
          <cell r="O1552">
            <v>0</v>
          </cell>
          <cell r="P1552">
            <v>0</v>
          </cell>
          <cell r="Q1552">
            <v>0</v>
          </cell>
          <cell r="R1552">
            <v>0</v>
          </cell>
          <cell r="S1552" t="str">
            <v>Equipo/
Pieza</v>
          </cell>
          <cell r="V1552" t="str">
            <v>FC</v>
          </cell>
        </row>
        <row r="1553">
          <cell r="A1553">
            <v>472</v>
          </cell>
          <cell r="B1553">
            <v>2017</v>
          </cell>
          <cell r="C1553">
            <v>8300</v>
          </cell>
          <cell r="D1553">
            <v>2</v>
          </cell>
          <cell r="E1553">
            <v>3</v>
          </cell>
          <cell r="F1553">
            <v>3</v>
          </cell>
          <cell r="G1553">
            <v>5000</v>
          </cell>
          <cell r="H1553">
            <v>5200</v>
          </cell>
          <cell r="I1553">
            <v>521</v>
          </cell>
          <cell r="J1553">
            <v>4</v>
          </cell>
          <cell r="K1553" t="str">
            <v>Pantalla</v>
          </cell>
          <cell r="L1553">
            <v>0</v>
          </cell>
          <cell r="M1553">
            <v>0</v>
          </cell>
          <cell r="N1553">
            <v>0</v>
          </cell>
          <cell r="O1553">
            <v>0</v>
          </cell>
          <cell r="P1553">
            <v>0</v>
          </cell>
          <cell r="Q1553">
            <v>0</v>
          </cell>
          <cell r="R1553">
            <v>0</v>
          </cell>
          <cell r="S1553" t="str">
            <v>Equipo/
Pieza</v>
          </cell>
          <cell r="V1553" t="str">
            <v>FC</v>
          </cell>
        </row>
        <row r="1554">
          <cell r="A1554">
            <v>473</v>
          </cell>
          <cell r="B1554">
            <v>2017</v>
          </cell>
          <cell r="C1554">
            <v>8300</v>
          </cell>
          <cell r="D1554">
            <v>2</v>
          </cell>
          <cell r="E1554">
            <v>3</v>
          </cell>
          <cell r="F1554">
            <v>3</v>
          </cell>
          <cell r="G1554">
            <v>5000</v>
          </cell>
          <cell r="H1554">
            <v>5200</v>
          </cell>
          <cell r="I1554">
            <v>521</v>
          </cell>
          <cell r="J1554">
            <v>5</v>
          </cell>
          <cell r="K1554" t="str">
            <v>Pedestal para micrófono</v>
          </cell>
          <cell r="L1554">
            <v>0</v>
          </cell>
          <cell r="M1554">
            <v>0</v>
          </cell>
          <cell r="N1554">
            <v>0</v>
          </cell>
          <cell r="O1554">
            <v>0</v>
          </cell>
          <cell r="P1554">
            <v>0</v>
          </cell>
          <cell r="Q1554">
            <v>0</v>
          </cell>
          <cell r="R1554">
            <v>0</v>
          </cell>
          <cell r="S1554" t="str">
            <v>Equipo/
Pieza</v>
          </cell>
          <cell r="V1554" t="str">
            <v>FC</v>
          </cell>
        </row>
        <row r="1555">
          <cell r="A1555">
            <v>474</v>
          </cell>
          <cell r="B1555">
            <v>2017</v>
          </cell>
          <cell r="C1555">
            <v>8300</v>
          </cell>
          <cell r="D1555">
            <v>2</v>
          </cell>
          <cell r="E1555">
            <v>3</v>
          </cell>
          <cell r="F1555">
            <v>3</v>
          </cell>
          <cell r="G1555">
            <v>5000</v>
          </cell>
          <cell r="H1555">
            <v>5200</v>
          </cell>
          <cell r="I1555">
            <v>521</v>
          </cell>
          <cell r="J1555">
            <v>6</v>
          </cell>
          <cell r="K1555" t="str">
            <v>Reproductor</v>
          </cell>
          <cell r="L1555">
            <v>0</v>
          </cell>
          <cell r="M1555">
            <v>0</v>
          </cell>
          <cell r="N1555">
            <v>0</v>
          </cell>
          <cell r="O1555">
            <v>0</v>
          </cell>
          <cell r="P1555">
            <v>0</v>
          </cell>
          <cell r="Q1555">
            <v>0</v>
          </cell>
          <cell r="R1555">
            <v>0</v>
          </cell>
          <cell r="S1555" t="str">
            <v>Equipo/
Pieza</v>
          </cell>
          <cell r="V1555" t="str">
            <v>FC</v>
          </cell>
        </row>
        <row r="1556">
          <cell r="A1556">
            <v>475</v>
          </cell>
          <cell r="B1556">
            <v>2017</v>
          </cell>
          <cell r="C1556">
            <v>8300</v>
          </cell>
          <cell r="D1556">
            <v>2</v>
          </cell>
          <cell r="E1556">
            <v>3</v>
          </cell>
          <cell r="F1556">
            <v>3</v>
          </cell>
          <cell r="G1556">
            <v>5000</v>
          </cell>
          <cell r="H1556">
            <v>5200</v>
          </cell>
          <cell r="I1556">
            <v>523</v>
          </cell>
          <cell r="K1556" t="str">
            <v>Cámaras fotográficas y de video</v>
          </cell>
          <cell r="L1556">
            <v>40000</v>
          </cell>
          <cell r="M1556">
            <v>0</v>
          </cell>
          <cell r="N1556">
            <v>40000</v>
          </cell>
          <cell r="O1556">
            <v>0</v>
          </cell>
          <cell r="P1556">
            <v>0</v>
          </cell>
          <cell r="Q1556">
            <v>0</v>
          </cell>
          <cell r="R1556">
            <v>40000</v>
          </cell>
        </row>
        <row r="1557">
          <cell r="A1557">
            <v>476</v>
          </cell>
          <cell r="B1557">
            <v>2017</v>
          </cell>
          <cell r="C1557">
            <v>8300</v>
          </cell>
          <cell r="D1557">
            <v>2</v>
          </cell>
          <cell r="E1557">
            <v>3</v>
          </cell>
          <cell r="F1557">
            <v>3</v>
          </cell>
          <cell r="G1557">
            <v>5000</v>
          </cell>
          <cell r="H1557">
            <v>5200</v>
          </cell>
          <cell r="I1557">
            <v>523</v>
          </cell>
          <cell r="J1557">
            <v>1</v>
          </cell>
          <cell r="K1557" t="str">
            <v xml:space="preserve">Cámara </v>
          </cell>
          <cell r="L1557">
            <v>40000</v>
          </cell>
          <cell r="M1557">
            <v>0</v>
          </cell>
          <cell r="N1557">
            <v>40000</v>
          </cell>
          <cell r="O1557">
            <v>0</v>
          </cell>
          <cell r="P1557">
            <v>0</v>
          </cell>
          <cell r="Q1557">
            <v>0</v>
          </cell>
          <cell r="R1557">
            <v>40000</v>
          </cell>
          <cell r="S1557" t="str">
            <v>Pieza</v>
          </cell>
          <cell r="T1557">
            <v>1</v>
          </cell>
          <cell r="V1557" t="str">
            <v>FC</v>
          </cell>
        </row>
        <row r="1558">
          <cell r="A1558">
            <v>477</v>
          </cell>
          <cell r="B1558">
            <v>2017</v>
          </cell>
          <cell r="C1558">
            <v>8300</v>
          </cell>
          <cell r="D1558">
            <v>2</v>
          </cell>
          <cell r="E1558">
            <v>3</v>
          </cell>
          <cell r="F1558">
            <v>3</v>
          </cell>
          <cell r="G1558">
            <v>5000</v>
          </cell>
          <cell r="H1558">
            <v>5200</v>
          </cell>
          <cell r="I1558">
            <v>523</v>
          </cell>
          <cell r="J1558">
            <v>2</v>
          </cell>
          <cell r="K1558" t="str">
            <v xml:space="preserve">Concentrador </v>
          </cell>
          <cell r="L1558">
            <v>0</v>
          </cell>
          <cell r="M1558">
            <v>0</v>
          </cell>
          <cell r="N1558">
            <v>0</v>
          </cell>
          <cell r="O1558">
            <v>0</v>
          </cell>
          <cell r="P1558">
            <v>0</v>
          </cell>
          <cell r="Q1558">
            <v>0</v>
          </cell>
          <cell r="R1558">
            <v>0</v>
          </cell>
          <cell r="S1558" t="str">
            <v>Pieza</v>
          </cell>
          <cell r="V1558" t="str">
            <v>FC</v>
          </cell>
        </row>
        <row r="1559">
          <cell r="A1559">
            <v>478</v>
          </cell>
          <cell r="B1559">
            <v>2017</v>
          </cell>
          <cell r="C1559">
            <v>8300</v>
          </cell>
          <cell r="D1559">
            <v>2</v>
          </cell>
          <cell r="E1559">
            <v>3</v>
          </cell>
          <cell r="F1559">
            <v>3</v>
          </cell>
          <cell r="G1559">
            <v>5000</v>
          </cell>
          <cell r="H1559">
            <v>5200</v>
          </cell>
          <cell r="I1559">
            <v>523</v>
          </cell>
          <cell r="J1559">
            <v>3</v>
          </cell>
          <cell r="K1559" t="str">
            <v xml:space="preserve">Consola </v>
          </cell>
          <cell r="L1559">
            <v>0</v>
          </cell>
          <cell r="M1559">
            <v>0</v>
          </cell>
          <cell r="N1559">
            <v>0</v>
          </cell>
          <cell r="O1559">
            <v>0</v>
          </cell>
          <cell r="P1559">
            <v>0</v>
          </cell>
          <cell r="Q1559">
            <v>0</v>
          </cell>
          <cell r="R1559">
            <v>0</v>
          </cell>
          <cell r="S1559" t="str">
            <v>Pieza</v>
          </cell>
          <cell r="V1559" t="str">
            <v>FC</v>
          </cell>
        </row>
        <row r="1560">
          <cell r="A1560">
            <v>479</v>
          </cell>
          <cell r="B1560">
            <v>2017</v>
          </cell>
          <cell r="C1560">
            <v>8300</v>
          </cell>
          <cell r="D1560">
            <v>2</v>
          </cell>
          <cell r="E1560">
            <v>3</v>
          </cell>
          <cell r="F1560">
            <v>3</v>
          </cell>
          <cell r="G1560">
            <v>5000</v>
          </cell>
          <cell r="H1560">
            <v>5200</v>
          </cell>
          <cell r="I1560">
            <v>523</v>
          </cell>
          <cell r="J1560">
            <v>4</v>
          </cell>
          <cell r="K1560" t="str">
            <v>Equipo para reproducción y grabación de video</v>
          </cell>
          <cell r="L1560">
            <v>0</v>
          </cell>
          <cell r="M1560">
            <v>0</v>
          </cell>
          <cell r="N1560">
            <v>0</v>
          </cell>
          <cell r="O1560">
            <v>0</v>
          </cell>
          <cell r="P1560">
            <v>0</v>
          </cell>
          <cell r="Q1560">
            <v>0</v>
          </cell>
          <cell r="R1560">
            <v>0</v>
          </cell>
          <cell r="S1560" t="str">
            <v>Pieza</v>
          </cell>
          <cell r="V1560" t="str">
            <v>FC</v>
          </cell>
        </row>
        <row r="1561">
          <cell r="A1561">
            <v>480</v>
          </cell>
          <cell r="B1561">
            <v>2017</v>
          </cell>
          <cell r="C1561">
            <v>8300</v>
          </cell>
          <cell r="D1561">
            <v>2</v>
          </cell>
          <cell r="E1561">
            <v>3</v>
          </cell>
          <cell r="F1561">
            <v>3</v>
          </cell>
          <cell r="G1561">
            <v>5000</v>
          </cell>
          <cell r="H1561">
            <v>5200</v>
          </cell>
          <cell r="I1561">
            <v>523</v>
          </cell>
          <cell r="J1561">
            <v>5</v>
          </cell>
          <cell r="K1561" t="str">
            <v>Grabadora reproductora</v>
          </cell>
          <cell r="L1561">
            <v>0</v>
          </cell>
          <cell r="M1561">
            <v>0</v>
          </cell>
          <cell r="N1561">
            <v>0</v>
          </cell>
          <cell r="O1561">
            <v>0</v>
          </cell>
          <cell r="P1561">
            <v>0</v>
          </cell>
          <cell r="Q1561">
            <v>0</v>
          </cell>
          <cell r="R1561">
            <v>0</v>
          </cell>
          <cell r="S1561" t="str">
            <v>Pieza</v>
          </cell>
          <cell r="V1561" t="str">
            <v>FC</v>
          </cell>
        </row>
        <row r="1562">
          <cell r="A1562">
            <v>481</v>
          </cell>
          <cell r="B1562">
            <v>2017</v>
          </cell>
          <cell r="C1562">
            <v>8300</v>
          </cell>
          <cell r="D1562">
            <v>2</v>
          </cell>
          <cell r="E1562">
            <v>3</v>
          </cell>
          <cell r="F1562">
            <v>3</v>
          </cell>
          <cell r="G1562">
            <v>5000</v>
          </cell>
          <cell r="H1562">
            <v>5200</v>
          </cell>
          <cell r="I1562">
            <v>523</v>
          </cell>
          <cell r="J1562">
            <v>6</v>
          </cell>
          <cell r="K1562" t="str">
            <v xml:space="preserve">Lámpara </v>
          </cell>
          <cell r="L1562">
            <v>0</v>
          </cell>
          <cell r="M1562">
            <v>0</v>
          </cell>
          <cell r="N1562">
            <v>0</v>
          </cell>
          <cell r="O1562">
            <v>0</v>
          </cell>
          <cell r="P1562">
            <v>0</v>
          </cell>
          <cell r="Q1562">
            <v>0</v>
          </cell>
          <cell r="R1562">
            <v>0</v>
          </cell>
          <cell r="S1562" t="str">
            <v>Pieza</v>
          </cell>
          <cell r="V1562" t="str">
            <v>FC</v>
          </cell>
        </row>
        <row r="1563">
          <cell r="A1563">
            <v>482</v>
          </cell>
          <cell r="B1563">
            <v>2017</v>
          </cell>
          <cell r="C1563">
            <v>8300</v>
          </cell>
          <cell r="D1563">
            <v>2</v>
          </cell>
          <cell r="E1563">
            <v>3</v>
          </cell>
          <cell r="F1563">
            <v>3</v>
          </cell>
          <cell r="G1563">
            <v>5000</v>
          </cell>
          <cell r="H1563">
            <v>5200</v>
          </cell>
          <cell r="I1563">
            <v>523</v>
          </cell>
          <cell r="J1563">
            <v>7</v>
          </cell>
          <cell r="K1563" t="str">
            <v>Lentes</v>
          </cell>
          <cell r="L1563">
            <v>0</v>
          </cell>
          <cell r="M1563">
            <v>0</v>
          </cell>
          <cell r="N1563">
            <v>0</v>
          </cell>
          <cell r="O1563">
            <v>0</v>
          </cell>
          <cell r="P1563">
            <v>0</v>
          </cell>
          <cell r="Q1563">
            <v>0</v>
          </cell>
          <cell r="R1563">
            <v>0</v>
          </cell>
          <cell r="S1563" t="str">
            <v>Pieza</v>
          </cell>
          <cell r="V1563" t="str">
            <v>FC</v>
          </cell>
        </row>
        <row r="1564">
          <cell r="A1564">
            <v>483</v>
          </cell>
          <cell r="B1564">
            <v>2017</v>
          </cell>
          <cell r="C1564">
            <v>8300</v>
          </cell>
          <cell r="D1564">
            <v>2</v>
          </cell>
          <cell r="E1564">
            <v>3</v>
          </cell>
          <cell r="F1564">
            <v>3</v>
          </cell>
          <cell r="G1564">
            <v>5000</v>
          </cell>
          <cell r="H1564">
            <v>5200</v>
          </cell>
          <cell r="I1564">
            <v>523</v>
          </cell>
          <cell r="J1564">
            <v>8</v>
          </cell>
          <cell r="K1564" t="str">
            <v>Sistema portátil de grabación</v>
          </cell>
          <cell r="L1564">
            <v>0</v>
          </cell>
          <cell r="M1564">
            <v>0</v>
          </cell>
          <cell r="N1564">
            <v>0</v>
          </cell>
          <cell r="O1564">
            <v>0</v>
          </cell>
          <cell r="P1564">
            <v>0</v>
          </cell>
          <cell r="Q1564">
            <v>0</v>
          </cell>
          <cell r="R1564">
            <v>0</v>
          </cell>
          <cell r="S1564" t="str">
            <v>Pieza</v>
          </cell>
          <cell r="V1564" t="str">
            <v>FC</v>
          </cell>
        </row>
        <row r="1565">
          <cell r="A1565">
            <v>484</v>
          </cell>
          <cell r="B1565">
            <v>2017</v>
          </cell>
          <cell r="C1565">
            <v>8300</v>
          </cell>
          <cell r="D1565">
            <v>2</v>
          </cell>
          <cell r="E1565">
            <v>3</v>
          </cell>
          <cell r="F1565">
            <v>3</v>
          </cell>
          <cell r="G1565">
            <v>5000</v>
          </cell>
          <cell r="H1565">
            <v>5200</v>
          </cell>
          <cell r="I1565">
            <v>523</v>
          </cell>
          <cell r="J1565">
            <v>9</v>
          </cell>
          <cell r="K1565" t="str">
            <v>Tripié</v>
          </cell>
          <cell r="L1565">
            <v>0</v>
          </cell>
          <cell r="M1565">
            <v>0</v>
          </cell>
          <cell r="N1565">
            <v>0</v>
          </cell>
          <cell r="O1565">
            <v>0</v>
          </cell>
          <cell r="P1565">
            <v>0</v>
          </cell>
          <cell r="Q1565">
            <v>0</v>
          </cell>
          <cell r="R1565">
            <v>0</v>
          </cell>
          <cell r="S1565" t="str">
            <v>Pieza</v>
          </cell>
          <cell r="V1565" t="str">
            <v>FC</v>
          </cell>
        </row>
        <row r="1566">
          <cell r="A1566">
            <v>485</v>
          </cell>
          <cell r="B1566">
            <v>2017</v>
          </cell>
          <cell r="C1566">
            <v>8300</v>
          </cell>
          <cell r="D1566">
            <v>2</v>
          </cell>
          <cell r="E1566">
            <v>3</v>
          </cell>
          <cell r="F1566">
            <v>3</v>
          </cell>
          <cell r="G1566">
            <v>5000</v>
          </cell>
          <cell r="H1566">
            <v>5200</v>
          </cell>
          <cell r="I1566">
            <v>523</v>
          </cell>
          <cell r="J1566">
            <v>10</v>
          </cell>
          <cell r="K1566" t="str">
            <v>Videoproyector</v>
          </cell>
          <cell r="L1566">
            <v>0</v>
          </cell>
          <cell r="M1566">
            <v>0</v>
          </cell>
          <cell r="N1566">
            <v>0</v>
          </cell>
          <cell r="O1566">
            <v>0</v>
          </cell>
          <cell r="P1566">
            <v>0</v>
          </cell>
          <cell r="Q1566">
            <v>0</v>
          </cell>
          <cell r="R1566">
            <v>0</v>
          </cell>
          <cell r="S1566" t="str">
            <v>Pieza</v>
          </cell>
          <cell r="V1566" t="str">
            <v>FC</v>
          </cell>
        </row>
        <row r="1567">
          <cell r="A1567">
            <v>486</v>
          </cell>
          <cell r="B1567">
            <v>2017</v>
          </cell>
          <cell r="C1567">
            <v>8300</v>
          </cell>
          <cell r="D1567">
            <v>2</v>
          </cell>
          <cell r="E1567">
            <v>3</v>
          </cell>
          <cell r="F1567">
            <v>3</v>
          </cell>
          <cell r="G1567">
            <v>5000</v>
          </cell>
          <cell r="H1567">
            <v>5400</v>
          </cell>
          <cell r="K1567" t="str">
            <v>Vehículos y Equipo de Transporte</v>
          </cell>
          <cell r="L1567">
            <v>3070000</v>
          </cell>
          <cell r="M1567">
            <v>0</v>
          </cell>
          <cell r="N1567">
            <v>3070000</v>
          </cell>
          <cell r="O1567">
            <v>0</v>
          </cell>
          <cell r="P1567">
            <v>0</v>
          </cell>
          <cell r="Q1567">
            <v>0</v>
          </cell>
          <cell r="R1567">
            <v>3070000</v>
          </cell>
        </row>
        <row r="1568">
          <cell r="A1568">
            <v>487</v>
          </cell>
          <cell r="B1568">
            <v>2017</v>
          </cell>
          <cell r="C1568">
            <v>8300</v>
          </cell>
          <cell r="D1568">
            <v>2</v>
          </cell>
          <cell r="E1568">
            <v>3</v>
          </cell>
          <cell r="F1568">
            <v>3</v>
          </cell>
          <cell r="G1568">
            <v>5000</v>
          </cell>
          <cell r="H1568">
            <v>5400</v>
          </cell>
          <cell r="I1568">
            <v>541</v>
          </cell>
          <cell r="K1568" t="str">
            <v>Vehículos y equipo terrestre</v>
          </cell>
          <cell r="L1568">
            <v>3070000</v>
          </cell>
          <cell r="M1568">
            <v>0</v>
          </cell>
          <cell r="N1568">
            <v>3070000</v>
          </cell>
          <cell r="O1568">
            <v>0</v>
          </cell>
          <cell r="P1568">
            <v>0</v>
          </cell>
          <cell r="Q1568">
            <v>0</v>
          </cell>
          <cell r="R1568">
            <v>3070000</v>
          </cell>
        </row>
        <row r="1569">
          <cell r="A1569">
            <v>488</v>
          </cell>
          <cell r="B1569">
            <v>2017</v>
          </cell>
          <cell r="C1569">
            <v>8300</v>
          </cell>
          <cell r="D1569">
            <v>2</v>
          </cell>
          <cell r="E1569">
            <v>3</v>
          </cell>
          <cell r="F1569">
            <v>3</v>
          </cell>
          <cell r="G1569">
            <v>5000</v>
          </cell>
          <cell r="H1569">
            <v>5400</v>
          </cell>
          <cell r="I1569">
            <v>541</v>
          </cell>
          <cell r="J1569">
            <v>1</v>
          </cell>
          <cell r="K1569" t="str">
            <v>Vehículo (SEDAN 2, PICK UP DOBLE CABINA 7)</v>
          </cell>
          <cell r="L1569">
            <v>3070000</v>
          </cell>
          <cell r="M1569">
            <v>0</v>
          </cell>
          <cell r="N1569">
            <v>3070000</v>
          </cell>
          <cell r="O1569">
            <v>0</v>
          </cell>
          <cell r="P1569">
            <v>0</v>
          </cell>
          <cell r="Q1569">
            <v>0</v>
          </cell>
          <cell r="R1569">
            <v>3070000</v>
          </cell>
          <cell r="S1569" t="str">
            <v>Pieza</v>
          </cell>
          <cell r="T1569">
            <v>9</v>
          </cell>
          <cell r="V1569" t="str">
            <v>FC</v>
          </cell>
        </row>
        <row r="1570">
          <cell r="A1570">
            <v>489</v>
          </cell>
          <cell r="B1570">
            <v>2017</v>
          </cell>
          <cell r="C1570">
            <v>8300</v>
          </cell>
          <cell r="D1570">
            <v>2</v>
          </cell>
          <cell r="E1570">
            <v>3</v>
          </cell>
          <cell r="F1570">
            <v>3</v>
          </cell>
          <cell r="G1570">
            <v>5000</v>
          </cell>
          <cell r="H1570">
            <v>5500</v>
          </cell>
          <cell r="K1570" t="str">
            <v>Equipo de Defensa y Seguridad</v>
          </cell>
          <cell r="L1570">
            <v>2295000</v>
          </cell>
          <cell r="M1570">
            <v>0</v>
          </cell>
          <cell r="N1570">
            <v>2295000</v>
          </cell>
          <cell r="O1570">
            <v>0</v>
          </cell>
          <cell r="P1570">
            <v>0</v>
          </cell>
          <cell r="Q1570">
            <v>0</v>
          </cell>
          <cell r="R1570">
            <v>2295000</v>
          </cell>
        </row>
        <row r="1571">
          <cell r="A1571">
            <v>490</v>
          </cell>
          <cell r="B1571">
            <v>2017</v>
          </cell>
          <cell r="C1571">
            <v>8300</v>
          </cell>
          <cell r="D1571">
            <v>2</v>
          </cell>
          <cell r="E1571">
            <v>3</v>
          </cell>
          <cell r="F1571">
            <v>3</v>
          </cell>
          <cell r="G1571">
            <v>5000</v>
          </cell>
          <cell r="H1571">
            <v>5500</v>
          </cell>
          <cell r="I1571">
            <v>551</v>
          </cell>
          <cell r="K1571" t="str">
            <v>Equipo de defensa y seguridad</v>
          </cell>
          <cell r="L1571">
            <v>2295000</v>
          </cell>
          <cell r="M1571">
            <v>0</v>
          </cell>
          <cell r="N1571">
            <v>2295000</v>
          </cell>
          <cell r="O1571">
            <v>0</v>
          </cell>
          <cell r="P1571">
            <v>0</v>
          </cell>
          <cell r="Q1571">
            <v>0</v>
          </cell>
          <cell r="R1571">
            <v>2295000</v>
          </cell>
        </row>
        <row r="1572">
          <cell r="A1572">
            <v>491</v>
          </cell>
          <cell r="B1572">
            <v>2017</v>
          </cell>
          <cell r="C1572">
            <v>8300</v>
          </cell>
          <cell r="D1572">
            <v>2</v>
          </cell>
          <cell r="E1572">
            <v>3</v>
          </cell>
          <cell r="F1572">
            <v>3</v>
          </cell>
          <cell r="G1572">
            <v>5000</v>
          </cell>
          <cell r="H1572">
            <v>5500</v>
          </cell>
          <cell r="I1572">
            <v>551</v>
          </cell>
          <cell r="J1572">
            <v>1</v>
          </cell>
          <cell r="K1572" t="str">
            <v xml:space="preserve">Ariete </v>
          </cell>
          <cell r="L1572">
            <v>0</v>
          </cell>
          <cell r="M1572">
            <v>0</v>
          </cell>
          <cell r="N1572">
            <v>0</v>
          </cell>
          <cell r="O1572">
            <v>0</v>
          </cell>
          <cell r="P1572">
            <v>0</v>
          </cell>
          <cell r="Q1572">
            <v>0</v>
          </cell>
          <cell r="R1572">
            <v>0</v>
          </cell>
          <cell r="S1572" t="str">
            <v>Pieza</v>
          </cell>
          <cell r="V1572" t="str">
            <v>FC</v>
          </cell>
        </row>
        <row r="1573">
          <cell r="A1573">
            <v>492</v>
          </cell>
          <cell r="B1573">
            <v>2017</v>
          </cell>
          <cell r="C1573">
            <v>8300</v>
          </cell>
          <cell r="D1573">
            <v>2</v>
          </cell>
          <cell r="E1573">
            <v>3</v>
          </cell>
          <cell r="F1573">
            <v>3</v>
          </cell>
          <cell r="G1573">
            <v>5000</v>
          </cell>
          <cell r="H1573">
            <v>5500</v>
          </cell>
          <cell r="I1573">
            <v>551</v>
          </cell>
          <cell r="J1573">
            <v>2</v>
          </cell>
          <cell r="K1573" t="str">
            <v>Arma corta</v>
          </cell>
          <cell r="L1573">
            <v>1710000</v>
          </cell>
          <cell r="M1573">
            <v>0</v>
          </cell>
          <cell r="N1573">
            <v>1710000</v>
          </cell>
          <cell r="O1573">
            <v>0</v>
          </cell>
          <cell r="P1573">
            <v>0</v>
          </cell>
          <cell r="Q1573">
            <v>0</v>
          </cell>
          <cell r="R1573">
            <v>1710000</v>
          </cell>
          <cell r="S1573" t="str">
            <v>Pieza</v>
          </cell>
          <cell r="T1573">
            <v>2</v>
          </cell>
          <cell r="V1573" t="str">
            <v>FC</v>
          </cell>
        </row>
        <row r="1574">
          <cell r="A1574">
            <v>493</v>
          </cell>
          <cell r="B1574">
            <v>2017</v>
          </cell>
          <cell r="C1574">
            <v>8300</v>
          </cell>
          <cell r="D1574">
            <v>2</v>
          </cell>
          <cell r="E1574">
            <v>3</v>
          </cell>
          <cell r="F1574">
            <v>3</v>
          </cell>
          <cell r="G1574">
            <v>5000</v>
          </cell>
          <cell r="H1574">
            <v>5500</v>
          </cell>
          <cell r="I1574">
            <v>551</v>
          </cell>
          <cell r="J1574">
            <v>3</v>
          </cell>
          <cell r="K1574" t="str">
            <v>Arma larga</v>
          </cell>
          <cell r="L1574">
            <v>585000</v>
          </cell>
          <cell r="M1574">
            <v>0</v>
          </cell>
          <cell r="N1574">
            <v>585000</v>
          </cell>
          <cell r="O1574">
            <v>0</v>
          </cell>
          <cell r="P1574">
            <v>0</v>
          </cell>
          <cell r="Q1574">
            <v>0</v>
          </cell>
          <cell r="R1574">
            <v>585000</v>
          </cell>
          <cell r="S1574" t="str">
            <v>Pieza</v>
          </cell>
          <cell r="T1574">
            <v>7</v>
          </cell>
          <cell r="V1574" t="str">
            <v>FC</v>
          </cell>
        </row>
        <row r="1575">
          <cell r="A1575">
            <v>494</v>
          </cell>
          <cell r="B1575">
            <v>2017</v>
          </cell>
          <cell r="C1575">
            <v>8300</v>
          </cell>
          <cell r="D1575">
            <v>2</v>
          </cell>
          <cell r="E1575">
            <v>3</v>
          </cell>
          <cell r="F1575">
            <v>3</v>
          </cell>
          <cell r="G1575">
            <v>5000</v>
          </cell>
          <cell r="H1575">
            <v>5500</v>
          </cell>
          <cell r="I1575">
            <v>551</v>
          </cell>
          <cell r="J1575">
            <v>4</v>
          </cell>
          <cell r="K1575" t="str">
            <v xml:space="preserve">Binoculares </v>
          </cell>
          <cell r="L1575">
            <v>0</v>
          </cell>
          <cell r="M1575">
            <v>0</v>
          </cell>
          <cell r="N1575">
            <v>0</v>
          </cell>
          <cell r="O1575">
            <v>0</v>
          </cell>
          <cell r="P1575">
            <v>0</v>
          </cell>
          <cell r="Q1575">
            <v>0</v>
          </cell>
          <cell r="R1575">
            <v>0</v>
          </cell>
          <cell r="S1575" t="str">
            <v>Pieza</v>
          </cell>
          <cell r="V1575" t="str">
            <v>FC</v>
          </cell>
        </row>
        <row r="1576">
          <cell r="A1576">
            <v>495</v>
          </cell>
          <cell r="B1576">
            <v>2017</v>
          </cell>
          <cell r="C1576">
            <v>8300</v>
          </cell>
          <cell r="D1576">
            <v>2</v>
          </cell>
          <cell r="E1576">
            <v>3</v>
          </cell>
          <cell r="F1576">
            <v>3</v>
          </cell>
          <cell r="G1576">
            <v>5000</v>
          </cell>
          <cell r="H1576">
            <v>5500</v>
          </cell>
          <cell r="I1576">
            <v>551</v>
          </cell>
          <cell r="J1576">
            <v>5</v>
          </cell>
          <cell r="K1576" t="str">
            <v xml:space="preserve">Cargadores </v>
          </cell>
          <cell r="L1576">
            <v>0</v>
          </cell>
          <cell r="M1576">
            <v>0</v>
          </cell>
          <cell r="N1576">
            <v>0</v>
          </cell>
          <cell r="O1576">
            <v>0</v>
          </cell>
          <cell r="P1576">
            <v>0</v>
          </cell>
          <cell r="Q1576">
            <v>0</v>
          </cell>
          <cell r="R1576">
            <v>0</v>
          </cell>
          <cell r="S1576" t="str">
            <v>Pieza</v>
          </cell>
          <cell r="V1576" t="str">
            <v>FC</v>
          </cell>
        </row>
        <row r="1577">
          <cell r="A1577">
            <v>496</v>
          </cell>
          <cell r="B1577">
            <v>2017</v>
          </cell>
          <cell r="C1577">
            <v>8300</v>
          </cell>
          <cell r="D1577">
            <v>2</v>
          </cell>
          <cell r="E1577">
            <v>3</v>
          </cell>
          <cell r="F1577">
            <v>3</v>
          </cell>
          <cell r="G1577">
            <v>5000</v>
          </cell>
          <cell r="H1577">
            <v>5500</v>
          </cell>
          <cell r="I1577">
            <v>551</v>
          </cell>
          <cell r="J1577">
            <v>6</v>
          </cell>
          <cell r="K1577" t="str">
            <v>Cizalla</v>
          </cell>
          <cell r="L1577">
            <v>0</v>
          </cell>
          <cell r="M1577">
            <v>0</v>
          </cell>
          <cell r="N1577">
            <v>0</v>
          </cell>
          <cell r="O1577">
            <v>0</v>
          </cell>
          <cell r="P1577">
            <v>0</v>
          </cell>
          <cell r="Q1577">
            <v>0</v>
          </cell>
          <cell r="R1577">
            <v>0</v>
          </cell>
          <cell r="S1577" t="str">
            <v>Pieza</v>
          </cell>
          <cell r="V1577" t="str">
            <v>FC</v>
          </cell>
        </row>
        <row r="1578">
          <cell r="A1578">
            <v>497</v>
          </cell>
          <cell r="B1578">
            <v>2017</v>
          </cell>
          <cell r="C1578">
            <v>8300</v>
          </cell>
          <cell r="D1578">
            <v>2</v>
          </cell>
          <cell r="E1578">
            <v>3</v>
          </cell>
          <cell r="F1578">
            <v>3</v>
          </cell>
          <cell r="G1578">
            <v>5000</v>
          </cell>
          <cell r="H1578">
            <v>5500</v>
          </cell>
          <cell r="I1578">
            <v>551</v>
          </cell>
          <cell r="J1578">
            <v>7</v>
          </cell>
          <cell r="K1578" t="str">
            <v>Cuña</v>
          </cell>
          <cell r="L1578">
            <v>0</v>
          </cell>
          <cell r="M1578">
            <v>0</v>
          </cell>
          <cell r="N1578">
            <v>0</v>
          </cell>
          <cell r="O1578">
            <v>0</v>
          </cell>
          <cell r="P1578">
            <v>0</v>
          </cell>
          <cell r="Q1578">
            <v>0</v>
          </cell>
          <cell r="R1578">
            <v>0</v>
          </cell>
          <cell r="S1578" t="str">
            <v>Pieza</v>
          </cell>
          <cell r="V1578" t="str">
            <v>FC</v>
          </cell>
        </row>
        <row r="1579">
          <cell r="A1579">
            <v>498</v>
          </cell>
          <cell r="B1579">
            <v>2017</v>
          </cell>
          <cell r="C1579">
            <v>8300</v>
          </cell>
          <cell r="D1579">
            <v>2</v>
          </cell>
          <cell r="E1579">
            <v>3</v>
          </cell>
          <cell r="F1579">
            <v>3</v>
          </cell>
          <cell r="G1579">
            <v>5000</v>
          </cell>
          <cell r="H1579">
            <v>5500</v>
          </cell>
          <cell r="I1579">
            <v>551</v>
          </cell>
          <cell r="J1579">
            <v>8</v>
          </cell>
          <cell r="K1579" t="str">
            <v>Detector de explosivos</v>
          </cell>
          <cell r="L1579">
            <v>0</v>
          </cell>
          <cell r="M1579">
            <v>0</v>
          </cell>
          <cell r="N1579">
            <v>0</v>
          </cell>
          <cell r="O1579">
            <v>0</v>
          </cell>
          <cell r="P1579">
            <v>0</v>
          </cell>
          <cell r="Q1579">
            <v>0</v>
          </cell>
          <cell r="R1579">
            <v>0</v>
          </cell>
          <cell r="S1579" t="str">
            <v>Pieza</v>
          </cell>
          <cell r="V1579" t="str">
            <v>FC</v>
          </cell>
        </row>
        <row r="1580">
          <cell r="A1580">
            <v>499</v>
          </cell>
          <cell r="B1580">
            <v>2017</v>
          </cell>
          <cell r="C1580">
            <v>8300</v>
          </cell>
          <cell r="D1580">
            <v>2</v>
          </cell>
          <cell r="E1580">
            <v>3</v>
          </cell>
          <cell r="F1580">
            <v>3</v>
          </cell>
          <cell r="G1580">
            <v>5000</v>
          </cell>
          <cell r="H1580">
            <v>5500</v>
          </cell>
          <cell r="I1580">
            <v>551</v>
          </cell>
          <cell r="J1580">
            <v>9</v>
          </cell>
          <cell r="K1580" t="str">
            <v xml:space="preserve">Equipo de Intervención </v>
          </cell>
          <cell r="L1580">
            <v>0</v>
          </cell>
          <cell r="M1580">
            <v>0</v>
          </cell>
          <cell r="N1580">
            <v>0</v>
          </cell>
          <cell r="O1580">
            <v>0</v>
          </cell>
          <cell r="P1580">
            <v>0</v>
          </cell>
          <cell r="Q1580">
            <v>0</v>
          </cell>
          <cell r="R1580">
            <v>0</v>
          </cell>
          <cell r="S1580" t="str">
            <v>Pieza</v>
          </cell>
          <cell r="V1580" t="str">
            <v>FC</v>
          </cell>
        </row>
        <row r="1581">
          <cell r="A1581">
            <v>500</v>
          </cell>
          <cell r="B1581">
            <v>2017</v>
          </cell>
          <cell r="C1581">
            <v>8300</v>
          </cell>
          <cell r="D1581">
            <v>2</v>
          </cell>
          <cell r="E1581">
            <v>3</v>
          </cell>
          <cell r="F1581">
            <v>3</v>
          </cell>
          <cell r="G1581">
            <v>5000</v>
          </cell>
          <cell r="H1581">
            <v>5500</v>
          </cell>
          <cell r="I1581">
            <v>551</v>
          </cell>
          <cell r="J1581">
            <v>10</v>
          </cell>
          <cell r="K1581" t="str">
            <v xml:space="preserve">Escalera </v>
          </cell>
          <cell r="L1581">
            <v>0</v>
          </cell>
          <cell r="M1581">
            <v>0</v>
          </cell>
          <cell r="N1581">
            <v>0</v>
          </cell>
          <cell r="O1581">
            <v>0</v>
          </cell>
          <cell r="P1581">
            <v>0</v>
          </cell>
          <cell r="Q1581">
            <v>0</v>
          </cell>
          <cell r="R1581">
            <v>0</v>
          </cell>
          <cell r="S1581" t="str">
            <v>Pieza</v>
          </cell>
          <cell r="V1581" t="str">
            <v>FC</v>
          </cell>
        </row>
        <row r="1582">
          <cell r="A1582">
            <v>501</v>
          </cell>
          <cell r="B1582">
            <v>2017</v>
          </cell>
          <cell r="C1582">
            <v>8300</v>
          </cell>
          <cell r="D1582">
            <v>2</v>
          </cell>
          <cell r="E1582">
            <v>3</v>
          </cell>
          <cell r="F1582">
            <v>3</v>
          </cell>
          <cell r="G1582">
            <v>5000</v>
          </cell>
          <cell r="H1582">
            <v>5500</v>
          </cell>
          <cell r="I1582">
            <v>551</v>
          </cell>
          <cell r="J1582">
            <v>11</v>
          </cell>
          <cell r="K1582" t="str">
            <v xml:space="preserve">Escudo balístico </v>
          </cell>
          <cell r="L1582">
            <v>0</v>
          </cell>
          <cell r="M1582">
            <v>0</v>
          </cell>
          <cell r="N1582">
            <v>0</v>
          </cell>
          <cell r="O1582">
            <v>0</v>
          </cell>
          <cell r="P1582">
            <v>0</v>
          </cell>
          <cell r="Q1582">
            <v>0</v>
          </cell>
          <cell r="R1582">
            <v>0</v>
          </cell>
          <cell r="S1582" t="str">
            <v>Pieza</v>
          </cell>
          <cell r="V1582" t="str">
            <v>FC</v>
          </cell>
        </row>
        <row r="1583">
          <cell r="A1583">
            <v>502</v>
          </cell>
          <cell r="B1583">
            <v>2017</v>
          </cell>
          <cell r="C1583">
            <v>8300</v>
          </cell>
          <cell r="D1583">
            <v>2</v>
          </cell>
          <cell r="E1583">
            <v>3</v>
          </cell>
          <cell r="F1583">
            <v>3</v>
          </cell>
          <cell r="G1583">
            <v>5000</v>
          </cell>
          <cell r="H1583">
            <v>5500</v>
          </cell>
          <cell r="I1583">
            <v>551</v>
          </cell>
          <cell r="J1583">
            <v>12</v>
          </cell>
          <cell r="K1583" t="str">
            <v>Implemento de visión nocturna</v>
          </cell>
          <cell r="L1583">
            <v>0</v>
          </cell>
          <cell r="M1583">
            <v>0</v>
          </cell>
          <cell r="N1583">
            <v>0</v>
          </cell>
          <cell r="O1583">
            <v>0</v>
          </cell>
          <cell r="P1583">
            <v>0</v>
          </cell>
          <cell r="Q1583">
            <v>0</v>
          </cell>
          <cell r="R1583">
            <v>0</v>
          </cell>
          <cell r="S1583" t="str">
            <v>Pieza</v>
          </cell>
          <cell r="V1583" t="str">
            <v>FC</v>
          </cell>
        </row>
        <row r="1584">
          <cell r="A1584">
            <v>503</v>
          </cell>
          <cell r="B1584">
            <v>2017</v>
          </cell>
          <cell r="C1584">
            <v>8300</v>
          </cell>
          <cell r="D1584">
            <v>2</v>
          </cell>
          <cell r="E1584">
            <v>3</v>
          </cell>
          <cell r="F1584">
            <v>3</v>
          </cell>
          <cell r="G1584">
            <v>5000</v>
          </cell>
          <cell r="H1584">
            <v>5500</v>
          </cell>
          <cell r="I1584">
            <v>551</v>
          </cell>
          <cell r="J1584">
            <v>13</v>
          </cell>
          <cell r="K1584" t="str">
            <v>Implemento para abrir ventanas</v>
          </cell>
          <cell r="L1584">
            <v>0</v>
          </cell>
          <cell r="M1584">
            <v>0</v>
          </cell>
          <cell r="N1584">
            <v>0</v>
          </cell>
          <cell r="O1584">
            <v>0</v>
          </cell>
          <cell r="P1584">
            <v>0</v>
          </cell>
          <cell r="Q1584">
            <v>0</v>
          </cell>
          <cell r="R1584">
            <v>0</v>
          </cell>
          <cell r="S1584" t="str">
            <v>Pieza</v>
          </cell>
          <cell r="V1584" t="str">
            <v>FC</v>
          </cell>
        </row>
        <row r="1585">
          <cell r="A1585">
            <v>504</v>
          </cell>
          <cell r="B1585">
            <v>2017</v>
          </cell>
          <cell r="C1585">
            <v>8300</v>
          </cell>
          <cell r="D1585">
            <v>2</v>
          </cell>
          <cell r="E1585">
            <v>3</v>
          </cell>
          <cell r="F1585">
            <v>3</v>
          </cell>
          <cell r="G1585">
            <v>5000</v>
          </cell>
          <cell r="H1585">
            <v>5500</v>
          </cell>
          <cell r="I1585">
            <v>551</v>
          </cell>
          <cell r="J1585">
            <v>14</v>
          </cell>
          <cell r="K1585" t="str">
            <v>Manta antiexplosivos</v>
          </cell>
          <cell r="L1585">
            <v>0</v>
          </cell>
          <cell r="M1585">
            <v>0</v>
          </cell>
          <cell r="N1585">
            <v>0</v>
          </cell>
          <cell r="O1585">
            <v>0</v>
          </cell>
          <cell r="P1585">
            <v>0</v>
          </cell>
          <cell r="Q1585">
            <v>0</v>
          </cell>
          <cell r="R1585">
            <v>0</v>
          </cell>
          <cell r="S1585" t="str">
            <v>Pieza</v>
          </cell>
          <cell r="V1585" t="str">
            <v>FC</v>
          </cell>
        </row>
        <row r="1586">
          <cell r="A1586">
            <v>505</v>
          </cell>
          <cell r="B1586">
            <v>2017</v>
          </cell>
          <cell r="C1586">
            <v>8300</v>
          </cell>
          <cell r="D1586">
            <v>2</v>
          </cell>
          <cell r="E1586">
            <v>3</v>
          </cell>
          <cell r="F1586">
            <v>3</v>
          </cell>
          <cell r="G1586">
            <v>5000</v>
          </cell>
          <cell r="H1586">
            <v>5500</v>
          </cell>
          <cell r="I1586">
            <v>551</v>
          </cell>
          <cell r="J1586">
            <v>15</v>
          </cell>
          <cell r="K1586" t="str">
            <v xml:space="preserve">Marro </v>
          </cell>
          <cell r="L1586">
            <v>0</v>
          </cell>
          <cell r="M1586">
            <v>0</v>
          </cell>
          <cell r="N1586">
            <v>0</v>
          </cell>
          <cell r="O1586">
            <v>0</v>
          </cell>
          <cell r="P1586">
            <v>0</v>
          </cell>
          <cell r="Q1586">
            <v>0</v>
          </cell>
          <cell r="R1586">
            <v>0</v>
          </cell>
          <cell r="S1586" t="str">
            <v>Pieza</v>
          </cell>
          <cell r="V1586" t="str">
            <v>FC</v>
          </cell>
        </row>
        <row r="1587">
          <cell r="A1587">
            <v>506</v>
          </cell>
          <cell r="B1587">
            <v>2017</v>
          </cell>
          <cell r="C1587">
            <v>8300</v>
          </cell>
          <cell r="D1587">
            <v>2</v>
          </cell>
          <cell r="E1587">
            <v>3</v>
          </cell>
          <cell r="F1587">
            <v>3</v>
          </cell>
          <cell r="G1587">
            <v>5000</v>
          </cell>
          <cell r="H1587">
            <v>5500</v>
          </cell>
          <cell r="I1587">
            <v>551</v>
          </cell>
          <cell r="J1587">
            <v>16</v>
          </cell>
          <cell r="K1587" t="str">
            <v xml:space="preserve">Mira telescópica </v>
          </cell>
          <cell r="L1587">
            <v>0</v>
          </cell>
          <cell r="M1587">
            <v>0</v>
          </cell>
          <cell r="N1587">
            <v>0</v>
          </cell>
          <cell r="O1587">
            <v>0</v>
          </cell>
          <cell r="P1587">
            <v>0</v>
          </cell>
          <cell r="Q1587">
            <v>0</v>
          </cell>
          <cell r="R1587">
            <v>0</v>
          </cell>
          <cell r="S1587" t="str">
            <v>Pieza</v>
          </cell>
          <cell r="V1587" t="str">
            <v>FC</v>
          </cell>
        </row>
        <row r="1588">
          <cell r="A1588">
            <v>507</v>
          </cell>
          <cell r="B1588">
            <v>2017</v>
          </cell>
          <cell r="C1588">
            <v>8300</v>
          </cell>
          <cell r="D1588">
            <v>2</v>
          </cell>
          <cell r="E1588">
            <v>3</v>
          </cell>
          <cell r="F1588">
            <v>3</v>
          </cell>
          <cell r="G1588">
            <v>5000</v>
          </cell>
          <cell r="H1588">
            <v>5600</v>
          </cell>
          <cell r="K1588" t="str">
            <v>Maquinaria, otros equipos y herramientas</v>
          </cell>
          <cell r="L1588">
            <v>721580</v>
          </cell>
          <cell r="M1588">
            <v>0</v>
          </cell>
          <cell r="N1588">
            <v>721580</v>
          </cell>
          <cell r="O1588">
            <v>0</v>
          </cell>
          <cell r="P1588">
            <v>0</v>
          </cell>
          <cell r="Q1588">
            <v>0</v>
          </cell>
          <cell r="R1588">
            <v>721580</v>
          </cell>
        </row>
        <row r="1589">
          <cell r="A1589">
            <v>508</v>
          </cell>
          <cell r="B1589">
            <v>2017</v>
          </cell>
          <cell r="C1589">
            <v>8300</v>
          </cell>
          <cell r="D1589">
            <v>2</v>
          </cell>
          <cell r="E1589">
            <v>3</v>
          </cell>
          <cell r="F1589">
            <v>3</v>
          </cell>
          <cell r="G1589">
            <v>5000</v>
          </cell>
          <cell r="H1589">
            <v>5600</v>
          </cell>
          <cell r="I1589">
            <v>561</v>
          </cell>
          <cell r="K1589" t="str">
            <v>Maquinaria y equipo industrial</v>
          </cell>
          <cell r="L1589">
            <v>26100</v>
          </cell>
          <cell r="M1589">
            <v>0</v>
          </cell>
          <cell r="N1589">
            <v>26100</v>
          </cell>
          <cell r="O1589">
            <v>0</v>
          </cell>
          <cell r="P1589">
            <v>0</v>
          </cell>
          <cell r="Q1589">
            <v>0</v>
          </cell>
          <cell r="R1589">
            <v>26100</v>
          </cell>
        </row>
        <row r="1590">
          <cell r="A1590">
            <v>509</v>
          </cell>
          <cell r="B1590">
            <v>2017</v>
          </cell>
          <cell r="C1590">
            <v>8300</v>
          </cell>
          <cell r="D1590">
            <v>2</v>
          </cell>
          <cell r="E1590">
            <v>3</v>
          </cell>
          <cell r="F1590">
            <v>3</v>
          </cell>
          <cell r="G1590">
            <v>5000</v>
          </cell>
          <cell r="H1590">
            <v>5600</v>
          </cell>
          <cell r="I1590">
            <v>561</v>
          </cell>
          <cell r="K1590" t="str">
            <v>Detector de Metal</v>
          </cell>
          <cell r="L1590">
            <v>26100</v>
          </cell>
          <cell r="M1590">
            <v>0</v>
          </cell>
          <cell r="N1590">
            <v>26100</v>
          </cell>
          <cell r="O1590">
            <v>0</v>
          </cell>
          <cell r="P1590">
            <v>0</v>
          </cell>
          <cell r="Q1590">
            <v>0</v>
          </cell>
          <cell r="R1590">
            <v>26100</v>
          </cell>
          <cell r="S1590" t="str">
            <v>Pieza</v>
          </cell>
          <cell r="T1590">
            <v>5</v>
          </cell>
          <cell r="V1590" t="str">
            <v>FC</v>
          </cell>
        </row>
        <row r="1591">
          <cell r="A1591">
            <v>510</v>
          </cell>
          <cell r="B1591">
            <v>2017</v>
          </cell>
          <cell r="C1591">
            <v>8300</v>
          </cell>
          <cell r="D1591">
            <v>2</v>
          </cell>
          <cell r="E1591">
            <v>3</v>
          </cell>
          <cell r="F1591">
            <v>3</v>
          </cell>
          <cell r="G1591">
            <v>5000</v>
          </cell>
          <cell r="H1591">
            <v>5600</v>
          </cell>
          <cell r="I1591">
            <v>565</v>
          </cell>
          <cell r="K1591" t="str">
            <v>Equipo de comunicación y telecomunicación</v>
          </cell>
          <cell r="L1591">
            <v>90480</v>
          </cell>
          <cell r="M1591">
            <v>0</v>
          </cell>
          <cell r="N1591">
            <v>90480</v>
          </cell>
          <cell r="O1591">
            <v>0</v>
          </cell>
          <cell r="P1591">
            <v>0</v>
          </cell>
          <cell r="Q1591">
            <v>0</v>
          </cell>
          <cell r="R1591">
            <v>90480</v>
          </cell>
        </row>
        <row r="1592">
          <cell r="A1592">
            <v>511</v>
          </cell>
          <cell r="B1592">
            <v>2017</v>
          </cell>
          <cell r="C1592">
            <v>8300</v>
          </cell>
          <cell r="D1592">
            <v>2</v>
          </cell>
          <cell r="E1592">
            <v>3</v>
          </cell>
          <cell r="F1592">
            <v>3</v>
          </cell>
          <cell r="G1592">
            <v>5000</v>
          </cell>
          <cell r="H1592">
            <v>5600</v>
          </cell>
          <cell r="I1592">
            <v>565</v>
          </cell>
          <cell r="K1592" t="str">
            <v>GPS</v>
          </cell>
          <cell r="L1592">
            <v>90480</v>
          </cell>
          <cell r="M1592">
            <v>0</v>
          </cell>
          <cell r="N1592">
            <v>90480</v>
          </cell>
          <cell r="O1592">
            <v>0</v>
          </cell>
          <cell r="P1592">
            <v>0</v>
          </cell>
          <cell r="Q1592">
            <v>0</v>
          </cell>
          <cell r="R1592">
            <v>90480</v>
          </cell>
          <cell r="S1592" t="str">
            <v>Pieza</v>
          </cell>
          <cell r="T1592">
            <v>30</v>
          </cell>
          <cell r="V1592" t="str">
            <v>FC</v>
          </cell>
        </row>
        <row r="1593">
          <cell r="A1593">
            <v>512</v>
          </cell>
          <cell r="B1593">
            <v>2017</v>
          </cell>
          <cell r="C1593">
            <v>8300</v>
          </cell>
          <cell r="D1593">
            <v>2</v>
          </cell>
          <cell r="E1593">
            <v>3</v>
          </cell>
          <cell r="F1593">
            <v>3</v>
          </cell>
          <cell r="G1593">
            <v>5000</v>
          </cell>
          <cell r="H1593">
            <v>5600</v>
          </cell>
          <cell r="I1593">
            <v>566</v>
          </cell>
          <cell r="K1593" t="str">
            <v>Equipos de generación eléctrica, aparatos y accesorios eléctricos</v>
          </cell>
          <cell r="L1593">
            <v>605000</v>
          </cell>
          <cell r="M1593">
            <v>0</v>
          </cell>
          <cell r="N1593">
            <v>605000</v>
          </cell>
          <cell r="O1593">
            <v>0</v>
          </cell>
          <cell r="P1593">
            <v>0</v>
          </cell>
          <cell r="Q1593">
            <v>0</v>
          </cell>
          <cell r="R1593">
            <v>605000</v>
          </cell>
        </row>
        <row r="1594">
          <cell r="A1594">
            <v>513</v>
          </cell>
          <cell r="B1594">
            <v>2017</v>
          </cell>
          <cell r="C1594">
            <v>8300</v>
          </cell>
          <cell r="D1594">
            <v>2</v>
          </cell>
          <cell r="E1594">
            <v>3</v>
          </cell>
          <cell r="F1594">
            <v>3</v>
          </cell>
          <cell r="G1594">
            <v>5000</v>
          </cell>
          <cell r="H1594">
            <v>5600</v>
          </cell>
          <cell r="I1594">
            <v>566</v>
          </cell>
          <cell r="K1594" t="str">
            <v>Planta de Energía Eléctrica</v>
          </cell>
          <cell r="L1594">
            <v>605000</v>
          </cell>
          <cell r="M1594">
            <v>0</v>
          </cell>
          <cell r="N1594">
            <v>605000</v>
          </cell>
          <cell r="O1594">
            <v>0</v>
          </cell>
          <cell r="P1594">
            <v>0</v>
          </cell>
          <cell r="Q1594">
            <v>0</v>
          </cell>
          <cell r="R1594">
            <v>605000</v>
          </cell>
          <cell r="S1594" t="str">
            <v>Pieza</v>
          </cell>
          <cell r="T1594">
            <v>1</v>
          </cell>
          <cell r="V1594" t="str">
            <v>FC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Hoja6"/>
      <sheetName val="Hoja7"/>
      <sheetName val="Hoja1"/>
      <sheetName val="PROG 2 PART 511"/>
      <sheetName val="PROGRAMA 3 PART 511"/>
      <sheetName val="2015 ESTRUCTURA"/>
      <sheetName val="CESP"/>
      <sheetName val="Hoja2"/>
      <sheetName val="2015 "/>
      <sheetName val="SSP "/>
      <sheetName val="EVALUACIONES"/>
      <sheetName val="FGE"/>
      <sheetName val="HTSJ"/>
      <sheetName val="JULIO 16 "/>
      <sheetName val="JUNIO 16 "/>
      <sheetName val="MAYO 16"/>
      <sheetName val="ABRIL 16"/>
      <sheetName val="MARZ 16"/>
      <sheetName val="FEB 16"/>
      <sheetName val="ENERO 16"/>
      <sheetName val="DIC 15"/>
      <sheetName val="NOV 15"/>
      <sheetName val="OCT 15"/>
      <sheetName val="SEP 15"/>
      <sheetName val="AGTO 15"/>
      <sheetName val="JUL 15"/>
      <sheetName val="JUN 15"/>
      <sheetName val="MAYO 15"/>
      <sheetName val="ABRIL 15"/>
      <sheetName val="Hoja4"/>
      <sheetName val="Hoja3"/>
      <sheetName val="Hoja8"/>
    </sheetNames>
    <sheetDataSet>
      <sheetData sheetId="0"/>
      <sheetData sheetId="1"/>
      <sheetData sheetId="2"/>
      <sheetData sheetId="3"/>
      <sheetData sheetId="4"/>
      <sheetData sheetId="5"/>
      <sheetData sheetId="6">
        <row r="56">
          <cell r="N56">
            <v>175273606.25</v>
          </cell>
        </row>
        <row r="57">
          <cell r="N57">
            <v>200000</v>
          </cell>
        </row>
        <row r="58">
          <cell r="N58">
            <v>0</v>
          </cell>
        </row>
        <row r="59">
          <cell r="N59">
            <v>0</v>
          </cell>
        </row>
        <row r="60">
          <cell r="N60">
            <v>0</v>
          </cell>
        </row>
        <row r="61">
          <cell r="N61">
            <v>0</v>
          </cell>
        </row>
        <row r="62">
          <cell r="N62">
            <v>200000</v>
          </cell>
        </row>
        <row r="63">
          <cell r="N63">
            <v>200000</v>
          </cell>
        </row>
        <row r="64">
          <cell r="N64">
            <v>200000</v>
          </cell>
        </row>
        <row r="65">
          <cell r="N65">
            <v>200000</v>
          </cell>
        </row>
        <row r="66">
          <cell r="N66">
            <v>0</v>
          </cell>
        </row>
        <row r="67">
          <cell r="N67">
            <v>0</v>
          </cell>
        </row>
        <row r="68">
          <cell r="N68">
            <v>0</v>
          </cell>
        </row>
        <row r="69">
          <cell r="N69">
            <v>0</v>
          </cell>
        </row>
        <row r="70">
          <cell r="N70">
            <v>0</v>
          </cell>
        </row>
        <row r="71">
          <cell r="N71">
            <v>0</v>
          </cell>
        </row>
        <row r="72">
          <cell r="N72">
            <v>0</v>
          </cell>
        </row>
        <row r="73">
          <cell r="N73">
            <v>0</v>
          </cell>
        </row>
        <row r="74">
          <cell r="N74">
            <v>0</v>
          </cell>
        </row>
        <row r="75">
          <cell r="N75">
            <v>0</v>
          </cell>
        </row>
        <row r="76">
          <cell r="N76">
            <v>0</v>
          </cell>
        </row>
        <row r="77">
          <cell r="N77">
            <v>0</v>
          </cell>
        </row>
        <row r="78">
          <cell r="N78">
            <v>0</v>
          </cell>
        </row>
        <row r="79">
          <cell r="N79">
            <v>0</v>
          </cell>
        </row>
        <row r="80">
          <cell r="N80">
            <v>0</v>
          </cell>
        </row>
        <row r="81">
          <cell r="N81">
            <v>0</v>
          </cell>
        </row>
        <row r="82">
          <cell r="N82">
            <v>0</v>
          </cell>
        </row>
        <row r="83">
          <cell r="N83">
            <v>0</v>
          </cell>
        </row>
        <row r="84">
          <cell r="N84">
            <v>0</v>
          </cell>
        </row>
        <row r="85">
          <cell r="N85">
            <v>0</v>
          </cell>
        </row>
        <row r="86">
          <cell r="N86">
            <v>0</v>
          </cell>
        </row>
        <row r="87">
          <cell r="N87">
            <v>0</v>
          </cell>
        </row>
        <row r="88">
          <cell r="N88">
            <v>0</v>
          </cell>
        </row>
        <row r="89">
          <cell r="N89">
            <v>0</v>
          </cell>
        </row>
        <row r="90">
          <cell r="N90">
            <v>0</v>
          </cell>
        </row>
        <row r="91">
          <cell r="N91">
            <v>0</v>
          </cell>
        </row>
        <row r="92">
          <cell r="N92">
            <v>0</v>
          </cell>
        </row>
        <row r="93">
          <cell r="N93">
            <v>0</v>
          </cell>
        </row>
        <row r="94">
          <cell r="N94">
            <v>0</v>
          </cell>
        </row>
        <row r="95">
          <cell r="N95">
            <v>0</v>
          </cell>
        </row>
        <row r="96">
          <cell r="N96">
            <v>0</v>
          </cell>
        </row>
        <row r="97">
          <cell r="N97">
            <v>0</v>
          </cell>
        </row>
        <row r="98">
          <cell r="N98">
            <v>0</v>
          </cell>
        </row>
        <row r="99">
          <cell r="N99">
            <v>0</v>
          </cell>
        </row>
        <row r="100">
          <cell r="N100">
            <v>0</v>
          </cell>
        </row>
        <row r="101">
          <cell r="N101">
            <v>0</v>
          </cell>
        </row>
        <row r="102">
          <cell r="N102">
            <v>0</v>
          </cell>
        </row>
        <row r="103">
          <cell r="N103">
            <v>0</v>
          </cell>
        </row>
        <row r="104">
          <cell r="N104">
            <v>0</v>
          </cell>
        </row>
        <row r="105">
          <cell r="N105">
            <v>0</v>
          </cell>
        </row>
        <row r="106">
          <cell r="N106">
            <v>0</v>
          </cell>
        </row>
        <row r="107">
          <cell r="N107">
            <v>0</v>
          </cell>
        </row>
        <row r="108">
          <cell r="N108">
            <v>0</v>
          </cell>
        </row>
        <row r="109">
          <cell r="N109">
            <v>0</v>
          </cell>
        </row>
        <row r="110">
          <cell r="N110">
            <v>0</v>
          </cell>
        </row>
        <row r="111">
          <cell r="N111">
            <v>0</v>
          </cell>
        </row>
        <row r="112">
          <cell r="N112">
            <v>0</v>
          </cell>
        </row>
        <row r="113">
          <cell r="N113">
            <v>0</v>
          </cell>
        </row>
        <row r="114">
          <cell r="N114">
            <v>0</v>
          </cell>
        </row>
        <row r="115">
          <cell r="N115">
            <v>0</v>
          </cell>
        </row>
        <row r="116">
          <cell r="N116">
            <v>0</v>
          </cell>
        </row>
        <row r="117">
          <cell r="N117">
            <v>0</v>
          </cell>
        </row>
        <row r="118">
          <cell r="N118">
            <v>0</v>
          </cell>
        </row>
        <row r="119">
          <cell r="N119">
            <v>0</v>
          </cell>
        </row>
        <row r="120">
          <cell r="N120">
            <v>0</v>
          </cell>
        </row>
        <row r="121">
          <cell r="N121">
            <v>0</v>
          </cell>
        </row>
        <row r="122">
          <cell r="N122">
            <v>0</v>
          </cell>
        </row>
        <row r="123">
          <cell r="N123">
            <v>0</v>
          </cell>
        </row>
        <row r="124">
          <cell r="N124">
            <v>0</v>
          </cell>
        </row>
        <row r="125">
          <cell r="N125">
            <v>0</v>
          </cell>
        </row>
        <row r="126">
          <cell r="N126">
            <v>0</v>
          </cell>
        </row>
        <row r="127">
          <cell r="N127">
            <v>0</v>
          </cell>
        </row>
        <row r="128">
          <cell r="N128">
            <v>0</v>
          </cell>
        </row>
        <row r="129">
          <cell r="N129">
            <v>0</v>
          </cell>
        </row>
        <row r="130">
          <cell r="N130">
            <v>0</v>
          </cell>
        </row>
        <row r="131">
          <cell r="N131">
            <v>12271691.5</v>
          </cell>
        </row>
        <row r="132">
          <cell r="N132">
            <v>2053307.8599999999</v>
          </cell>
        </row>
        <row r="133">
          <cell r="N133">
            <v>2053307.8599999999</v>
          </cell>
        </row>
        <row r="134">
          <cell r="N134">
            <v>2053307.8599999999</v>
          </cell>
        </row>
        <row r="135">
          <cell r="N135">
            <v>2053307.8599999999</v>
          </cell>
        </row>
        <row r="136">
          <cell r="N136">
            <v>0</v>
          </cell>
        </row>
        <row r="137">
          <cell r="N137">
            <v>0</v>
          </cell>
        </row>
        <row r="138">
          <cell r="N138">
            <v>0</v>
          </cell>
        </row>
        <row r="139">
          <cell r="N139">
            <v>0</v>
          </cell>
        </row>
        <row r="140">
          <cell r="N140">
            <v>0</v>
          </cell>
        </row>
        <row r="141">
          <cell r="N141">
            <v>0</v>
          </cell>
        </row>
        <row r="142">
          <cell r="N142">
            <v>0</v>
          </cell>
        </row>
        <row r="143">
          <cell r="N143">
            <v>0</v>
          </cell>
        </row>
        <row r="144">
          <cell r="N144">
            <v>0</v>
          </cell>
        </row>
        <row r="145">
          <cell r="N145">
            <v>850000</v>
          </cell>
        </row>
        <row r="146">
          <cell r="N146">
            <v>380000</v>
          </cell>
        </row>
        <row r="147">
          <cell r="N147">
            <v>190000</v>
          </cell>
        </row>
        <row r="148">
          <cell r="N148">
            <v>190000</v>
          </cell>
        </row>
        <row r="149">
          <cell r="N149">
            <v>0</v>
          </cell>
        </row>
        <row r="150">
          <cell r="N150">
            <v>0</v>
          </cell>
        </row>
        <row r="151">
          <cell r="N151">
            <v>190000</v>
          </cell>
        </row>
        <row r="152">
          <cell r="N152">
            <v>190000</v>
          </cell>
        </row>
        <row r="153">
          <cell r="N153">
            <v>0</v>
          </cell>
        </row>
        <row r="154">
          <cell r="N154">
            <v>0</v>
          </cell>
        </row>
        <row r="155">
          <cell r="N155">
            <v>0</v>
          </cell>
        </row>
        <row r="156">
          <cell r="N156">
            <v>0</v>
          </cell>
        </row>
        <row r="157">
          <cell r="N157">
            <v>0</v>
          </cell>
        </row>
        <row r="158">
          <cell r="N158">
            <v>0</v>
          </cell>
        </row>
        <row r="159">
          <cell r="N159">
            <v>0</v>
          </cell>
        </row>
        <row r="160">
          <cell r="N160">
            <v>0</v>
          </cell>
        </row>
        <row r="161">
          <cell r="N161">
            <v>0</v>
          </cell>
        </row>
        <row r="162">
          <cell r="N162">
            <v>0</v>
          </cell>
        </row>
        <row r="163">
          <cell r="N163">
            <v>0</v>
          </cell>
        </row>
        <row r="164">
          <cell r="N164">
            <v>0</v>
          </cell>
        </row>
        <row r="165">
          <cell r="N165">
            <v>0</v>
          </cell>
        </row>
        <row r="166">
          <cell r="N166">
            <v>470000</v>
          </cell>
        </row>
        <row r="167">
          <cell r="N167">
            <v>470000</v>
          </cell>
        </row>
        <row r="168">
          <cell r="N168">
            <v>470000</v>
          </cell>
        </row>
        <row r="169">
          <cell r="N169">
            <v>0</v>
          </cell>
        </row>
        <row r="170">
          <cell r="N170">
            <v>0</v>
          </cell>
        </row>
        <row r="171">
          <cell r="N171">
            <v>0</v>
          </cell>
        </row>
        <row r="172">
          <cell r="N172">
            <v>0</v>
          </cell>
        </row>
        <row r="173">
          <cell r="N173">
            <v>0</v>
          </cell>
        </row>
        <row r="174">
          <cell r="N174">
            <v>0</v>
          </cell>
        </row>
        <row r="175">
          <cell r="N175">
            <v>0</v>
          </cell>
        </row>
        <row r="176">
          <cell r="N176">
            <v>0</v>
          </cell>
        </row>
        <row r="177">
          <cell r="N177">
            <v>0</v>
          </cell>
        </row>
        <row r="178">
          <cell r="N178">
            <v>0</v>
          </cell>
        </row>
        <row r="179">
          <cell r="N179">
            <v>0</v>
          </cell>
        </row>
        <row r="180">
          <cell r="N180">
            <v>0</v>
          </cell>
        </row>
        <row r="181">
          <cell r="N181">
            <v>6997695.5600000005</v>
          </cell>
        </row>
        <row r="182">
          <cell r="N182">
            <v>600000</v>
          </cell>
        </row>
        <row r="183">
          <cell r="N183">
            <v>600000</v>
          </cell>
        </row>
        <row r="184">
          <cell r="N184">
            <v>600000</v>
          </cell>
        </row>
        <row r="185">
          <cell r="N185">
            <v>0</v>
          </cell>
        </row>
        <row r="186">
          <cell r="N186">
            <v>0</v>
          </cell>
        </row>
        <row r="187">
          <cell r="N187">
            <v>5087695.5600000005</v>
          </cell>
        </row>
        <row r="188">
          <cell r="N188">
            <v>0</v>
          </cell>
        </row>
        <row r="189">
          <cell r="N189">
            <v>0</v>
          </cell>
        </row>
        <row r="190">
          <cell r="N190">
            <v>170000</v>
          </cell>
        </row>
        <row r="191">
          <cell r="N191">
            <v>170000</v>
          </cell>
        </row>
        <row r="192">
          <cell r="N192">
            <v>4917695.5600000005</v>
          </cell>
        </row>
        <row r="193">
          <cell r="N193">
            <v>4917695.5600000005</v>
          </cell>
        </row>
        <row r="194">
          <cell r="N194">
            <v>0</v>
          </cell>
        </row>
        <row r="195">
          <cell r="N195">
            <v>0</v>
          </cell>
        </row>
        <row r="196">
          <cell r="N196">
            <v>30000</v>
          </cell>
        </row>
        <row r="197">
          <cell r="N197">
            <v>30000</v>
          </cell>
        </row>
        <row r="198">
          <cell r="N198">
            <v>30000</v>
          </cell>
        </row>
        <row r="199">
          <cell r="N199">
            <v>400000</v>
          </cell>
        </row>
        <row r="200">
          <cell r="N200">
            <v>150000</v>
          </cell>
        </row>
        <row r="201">
          <cell r="N201">
            <v>150000</v>
          </cell>
        </row>
        <row r="202">
          <cell r="N202">
            <v>0</v>
          </cell>
        </row>
        <row r="203">
          <cell r="N203">
            <v>0</v>
          </cell>
        </row>
        <row r="204">
          <cell r="N204">
            <v>100000</v>
          </cell>
        </row>
        <row r="205">
          <cell r="N205">
            <v>100000</v>
          </cell>
        </row>
        <row r="206">
          <cell r="N206">
            <v>150000</v>
          </cell>
        </row>
        <row r="207">
          <cell r="N207">
            <v>150000</v>
          </cell>
        </row>
        <row r="208">
          <cell r="N208">
            <v>0</v>
          </cell>
        </row>
        <row r="209">
          <cell r="N209">
            <v>0</v>
          </cell>
        </row>
        <row r="210">
          <cell r="N210">
            <v>880000</v>
          </cell>
        </row>
        <row r="211">
          <cell r="N211">
            <v>490000</v>
          </cell>
        </row>
        <row r="212">
          <cell r="N212">
            <v>490000</v>
          </cell>
        </row>
        <row r="213">
          <cell r="N213">
            <v>0</v>
          </cell>
        </row>
        <row r="214">
          <cell r="N214">
            <v>0</v>
          </cell>
        </row>
        <row r="215">
          <cell r="N215">
            <v>390000</v>
          </cell>
        </row>
        <row r="216">
          <cell r="N216">
            <v>390000</v>
          </cell>
        </row>
        <row r="217">
          <cell r="N217">
            <v>940688.08</v>
          </cell>
        </row>
        <row r="218">
          <cell r="N218">
            <v>940688.08</v>
          </cell>
        </row>
        <row r="219">
          <cell r="N219">
            <v>131477.22</v>
          </cell>
        </row>
        <row r="220">
          <cell r="N220">
            <v>52302.080000000002</v>
          </cell>
        </row>
        <row r="221">
          <cell r="N221">
            <v>0</v>
          </cell>
        </row>
        <row r="222">
          <cell r="N222">
            <v>0</v>
          </cell>
        </row>
        <row r="223">
          <cell r="N223">
            <v>0</v>
          </cell>
        </row>
        <row r="224">
          <cell r="N224">
            <v>0</v>
          </cell>
        </row>
        <row r="225">
          <cell r="N225">
            <v>0</v>
          </cell>
        </row>
        <row r="226">
          <cell r="N226">
            <v>0</v>
          </cell>
        </row>
        <row r="227">
          <cell r="N227">
            <v>0</v>
          </cell>
        </row>
        <row r="228">
          <cell r="N228">
            <v>19436.03</v>
          </cell>
        </row>
        <row r="229">
          <cell r="N229">
            <v>0</v>
          </cell>
        </row>
        <row r="230">
          <cell r="N230">
            <v>0</v>
          </cell>
        </row>
        <row r="231">
          <cell r="N231">
            <v>0</v>
          </cell>
        </row>
        <row r="232">
          <cell r="N232">
            <v>0</v>
          </cell>
        </row>
        <row r="233">
          <cell r="N233">
            <v>0</v>
          </cell>
        </row>
        <row r="234">
          <cell r="N234">
            <v>0</v>
          </cell>
        </row>
        <row r="235">
          <cell r="N235">
            <v>34737.360000000001</v>
          </cell>
        </row>
        <row r="236">
          <cell r="N236">
            <v>0</v>
          </cell>
        </row>
        <row r="237">
          <cell r="N237">
            <v>25001.75</v>
          </cell>
        </row>
        <row r="238">
          <cell r="N238">
            <v>0</v>
          </cell>
        </row>
        <row r="239">
          <cell r="N239">
            <v>0</v>
          </cell>
        </row>
        <row r="240">
          <cell r="N240">
            <v>0</v>
          </cell>
        </row>
        <row r="241">
          <cell r="N241">
            <v>0</v>
          </cell>
        </row>
        <row r="242">
          <cell r="N242">
            <v>0</v>
          </cell>
        </row>
        <row r="243">
          <cell r="N243">
            <v>0</v>
          </cell>
        </row>
        <row r="244">
          <cell r="N244">
            <v>0</v>
          </cell>
        </row>
        <row r="245">
          <cell r="N245">
            <v>809210.86</v>
          </cell>
        </row>
        <row r="246">
          <cell r="N246">
            <v>0</v>
          </cell>
        </row>
        <row r="247">
          <cell r="N247">
            <v>0</v>
          </cell>
        </row>
        <row r="248">
          <cell r="N248">
            <v>704210.86</v>
          </cell>
        </row>
        <row r="249">
          <cell r="N249">
            <v>0</v>
          </cell>
        </row>
        <row r="250">
          <cell r="N250">
            <v>0</v>
          </cell>
        </row>
        <row r="251">
          <cell r="N251">
            <v>0</v>
          </cell>
        </row>
        <row r="252">
          <cell r="N252">
            <v>0</v>
          </cell>
        </row>
        <row r="253">
          <cell r="N253">
            <v>0</v>
          </cell>
        </row>
        <row r="254">
          <cell r="N254">
            <v>0</v>
          </cell>
        </row>
        <row r="255">
          <cell r="N255">
            <v>0</v>
          </cell>
        </row>
        <row r="256">
          <cell r="N256">
            <v>0</v>
          </cell>
        </row>
        <row r="257">
          <cell r="N257">
            <v>0</v>
          </cell>
        </row>
        <row r="258">
          <cell r="N258">
            <v>0</v>
          </cell>
        </row>
        <row r="259">
          <cell r="N259">
            <v>0</v>
          </cell>
        </row>
        <row r="260">
          <cell r="N260">
            <v>0</v>
          </cell>
        </row>
        <row r="261">
          <cell r="N261">
            <v>0</v>
          </cell>
        </row>
        <row r="262">
          <cell r="N262">
            <v>0</v>
          </cell>
        </row>
        <row r="263">
          <cell r="N263">
            <v>55000</v>
          </cell>
        </row>
        <row r="264">
          <cell r="N264">
            <v>0</v>
          </cell>
        </row>
        <row r="265">
          <cell r="N265">
            <v>0</v>
          </cell>
        </row>
        <row r="266">
          <cell r="N266">
            <v>50000</v>
          </cell>
        </row>
        <row r="267">
          <cell r="N267">
            <v>0</v>
          </cell>
        </row>
        <row r="268">
          <cell r="N268">
            <v>0</v>
          </cell>
        </row>
        <row r="269">
          <cell r="N269">
            <v>0</v>
          </cell>
        </row>
        <row r="270">
          <cell r="N270">
            <v>0</v>
          </cell>
        </row>
        <row r="271">
          <cell r="N271">
            <v>0</v>
          </cell>
        </row>
        <row r="272">
          <cell r="N272">
            <v>0</v>
          </cell>
        </row>
        <row r="273">
          <cell r="N273">
            <v>0</v>
          </cell>
        </row>
        <row r="274">
          <cell r="N274">
            <v>0</v>
          </cell>
        </row>
        <row r="275">
          <cell r="N275">
            <v>0</v>
          </cell>
        </row>
        <row r="276">
          <cell r="N276">
            <v>0</v>
          </cell>
        </row>
        <row r="277">
          <cell r="N277">
            <v>0</v>
          </cell>
        </row>
        <row r="278">
          <cell r="N278">
            <v>0</v>
          </cell>
        </row>
        <row r="279">
          <cell r="N279">
            <v>0</v>
          </cell>
        </row>
        <row r="280">
          <cell r="N280">
            <v>0</v>
          </cell>
        </row>
        <row r="281">
          <cell r="N281">
            <v>0</v>
          </cell>
        </row>
        <row r="282">
          <cell r="N282">
            <v>0</v>
          </cell>
        </row>
        <row r="283">
          <cell r="N283">
            <v>0</v>
          </cell>
        </row>
        <row r="284">
          <cell r="N284">
            <v>0</v>
          </cell>
        </row>
        <row r="285">
          <cell r="N285">
            <v>0</v>
          </cell>
        </row>
        <row r="286">
          <cell r="N286">
            <v>0</v>
          </cell>
        </row>
        <row r="287">
          <cell r="N287">
            <v>0</v>
          </cell>
        </row>
        <row r="288">
          <cell r="N288">
            <v>0</v>
          </cell>
        </row>
        <row r="289">
          <cell r="N289">
            <v>0</v>
          </cell>
        </row>
        <row r="290">
          <cell r="N290">
            <v>0</v>
          </cell>
        </row>
        <row r="291">
          <cell r="N291">
            <v>0</v>
          </cell>
        </row>
        <row r="292">
          <cell r="N292">
            <v>0</v>
          </cell>
        </row>
        <row r="293">
          <cell r="N293">
            <v>0</v>
          </cell>
        </row>
        <row r="294">
          <cell r="N294">
            <v>0</v>
          </cell>
        </row>
        <row r="295">
          <cell r="N295">
            <v>0</v>
          </cell>
        </row>
        <row r="296">
          <cell r="N296">
            <v>0</v>
          </cell>
        </row>
        <row r="297">
          <cell r="N297">
            <v>0</v>
          </cell>
        </row>
        <row r="298">
          <cell r="N298">
            <v>0</v>
          </cell>
        </row>
        <row r="299">
          <cell r="N299">
            <v>0</v>
          </cell>
        </row>
        <row r="300">
          <cell r="N300">
            <v>0</v>
          </cell>
        </row>
        <row r="301">
          <cell r="N301">
            <v>0</v>
          </cell>
        </row>
        <row r="302">
          <cell r="N302">
            <v>0</v>
          </cell>
        </row>
        <row r="303">
          <cell r="N303">
            <v>0</v>
          </cell>
        </row>
        <row r="304">
          <cell r="N304">
            <v>0</v>
          </cell>
        </row>
        <row r="305">
          <cell r="N305">
            <v>0</v>
          </cell>
        </row>
        <row r="306">
          <cell r="N306">
            <v>0</v>
          </cell>
        </row>
        <row r="307">
          <cell r="N307">
            <v>0</v>
          </cell>
        </row>
        <row r="308">
          <cell r="N308">
            <v>0</v>
          </cell>
        </row>
        <row r="309">
          <cell r="N309">
            <v>0</v>
          </cell>
        </row>
        <row r="310">
          <cell r="N310">
            <v>0</v>
          </cell>
        </row>
        <row r="311">
          <cell r="N311">
            <v>0</v>
          </cell>
        </row>
        <row r="312">
          <cell r="N312">
            <v>0</v>
          </cell>
        </row>
        <row r="313">
          <cell r="N313">
            <v>0</v>
          </cell>
        </row>
        <row r="314">
          <cell r="N314">
            <v>0</v>
          </cell>
        </row>
        <row r="315">
          <cell r="N315">
            <v>0</v>
          </cell>
        </row>
        <row r="316">
          <cell r="N316">
            <v>0</v>
          </cell>
        </row>
        <row r="317">
          <cell r="N317">
            <v>0</v>
          </cell>
        </row>
        <row r="318">
          <cell r="N318">
            <v>0</v>
          </cell>
        </row>
        <row r="319">
          <cell r="N319">
            <v>0</v>
          </cell>
        </row>
        <row r="320">
          <cell r="N320">
            <v>0</v>
          </cell>
        </row>
        <row r="321">
          <cell r="N321">
            <v>0</v>
          </cell>
        </row>
        <row r="322">
          <cell r="N322">
            <v>0</v>
          </cell>
        </row>
        <row r="323">
          <cell r="N323">
            <v>0</v>
          </cell>
        </row>
        <row r="324">
          <cell r="N324">
            <v>0</v>
          </cell>
        </row>
        <row r="325">
          <cell r="N325">
            <v>0</v>
          </cell>
        </row>
        <row r="326">
          <cell r="N326">
            <v>0</v>
          </cell>
        </row>
        <row r="327">
          <cell r="N327">
            <v>0</v>
          </cell>
        </row>
        <row r="328">
          <cell r="N328">
            <v>0</v>
          </cell>
        </row>
        <row r="329">
          <cell r="N329">
            <v>0</v>
          </cell>
        </row>
        <row r="330">
          <cell r="N330">
            <v>0</v>
          </cell>
        </row>
        <row r="331">
          <cell r="N331">
            <v>0</v>
          </cell>
        </row>
        <row r="332">
          <cell r="N332">
            <v>0</v>
          </cell>
        </row>
        <row r="333">
          <cell r="N333">
            <v>0</v>
          </cell>
        </row>
        <row r="334">
          <cell r="N334">
            <v>0</v>
          </cell>
        </row>
        <row r="335">
          <cell r="N335">
            <v>0</v>
          </cell>
        </row>
        <row r="336">
          <cell r="N336">
            <v>0</v>
          </cell>
        </row>
        <row r="337">
          <cell r="N337">
            <v>0</v>
          </cell>
        </row>
        <row r="338">
          <cell r="N338">
            <v>0</v>
          </cell>
        </row>
        <row r="339">
          <cell r="N339">
            <v>0</v>
          </cell>
        </row>
        <row r="340">
          <cell r="N340">
            <v>0</v>
          </cell>
        </row>
        <row r="341">
          <cell r="N341">
            <v>0</v>
          </cell>
        </row>
        <row r="342">
          <cell r="N342">
            <v>0</v>
          </cell>
        </row>
        <row r="343">
          <cell r="N343">
            <v>0</v>
          </cell>
        </row>
        <row r="344">
          <cell r="N344">
            <v>0</v>
          </cell>
        </row>
        <row r="345">
          <cell r="N345">
            <v>0</v>
          </cell>
        </row>
        <row r="346">
          <cell r="N346">
            <v>0</v>
          </cell>
        </row>
        <row r="347">
          <cell r="N347">
            <v>0</v>
          </cell>
        </row>
        <row r="348">
          <cell r="N348">
            <v>0</v>
          </cell>
        </row>
        <row r="349">
          <cell r="N349">
            <v>0</v>
          </cell>
        </row>
        <row r="350">
          <cell r="N350">
            <v>0</v>
          </cell>
        </row>
        <row r="351">
          <cell r="N351">
            <v>0</v>
          </cell>
        </row>
        <row r="352">
          <cell r="N352">
            <v>0</v>
          </cell>
        </row>
        <row r="353">
          <cell r="N353">
            <v>0</v>
          </cell>
        </row>
        <row r="354">
          <cell r="N354">
            <v>0</v>
          </cell>
        </row>
        <row r="355">
          <cell r="N355">
            <v>0</v>
          </cell>
        </row>
        <row r="356">
          <cell r="N356">
            <v>0</v>
          </cell>
        </row>
        <row r="357">
          <cell r="N357">
            <v>0</v>
          </cell>
        </row>
        <row r="358">
          <cell r="N358">
            <v>0</v>
          </cell>
        </row>
        <row r="359">
          <cell r="N359">
            <v>0</v>
          </cell>
        </row>
        <row r="360">
          <cell r="N360">
            <v>0</v>
          </cell>
        </row>
        <row r="361">
          <cell r="N361">
            <v>0</v>
          </cell>
        </row>
        <row r="362">
          <cell r="N362">
            <v>0</v>
          </cell>
        </row>
        <row r="363">
          <cell r="N363">
            <v>0</v>
          </cell>
        </row>
        <row r="364">
          <cell r="N364">
            <v>1430000</v>
          </cell>
        </row>
        <row r="365">
          <cell r="N365">
            <v>1430000</v>
          </cell>
        </row>
        <row r="366">
          <cell r="N366">
            <v>1430000</v>
          </cell>
        </row>
        <row r="367">
          <cell r="N367">
            <v>0</v>
          </cell>
        </row>
        <row r="368">
          <cell r="N368">
            <v>0</v>
          </cell>
        </row>
        <row r="369">
          <cell r="N369">
            <v>1430000</v>
          </cell>
        </row>
        <row r="370">
          <cell r="N370">
            <v>1430000</v>
          </cell>
        </row>
        <row r="371">
          <cell r="N371">
            <v>0</v>
          </cell>
        </row>
        <row r="372">
          <cell r="N372">
            <v>0</v>
          </cell>
        </row>
        <row r="373">
          <cell r="N373">
            <v>0</v>
          </cell>
        </row>
        <row r="374">
          <cell r="N374">
            <v>0</v>
          </cell>
        </row>
        <row r="375">
          <cell r="N375">
            <v>0</v>
          </cell>
        </row>
        <row r="376">
          <cell r="N376">
            <v>7523316.9800000004</v>
          </cell>
        </row>
        <row r="377">
          <cell r="N377">
            <v>0</v>
          </cell>
        </row>
        <row r="378">
          <cell r="N378">
            <v>0</v>
          </cell>
        </row>
        <row r="379">
          <cell r="N379">
            <v>0</v>
          </cell>
        </row>
        <row r="380">
          <cell r="N380">
            <v>0</v>
          </cell>
        </row>
        <row r="381">
          <cell r="N381">
            <v>0</v>
          </cell>
        </row>
        <row r="382">
          <cell r="N382">
            <v>0</v>
          </cell>
        </row>
        <row r="383">
          <cell r="N383">
            <v>0</v>
          </cell>
        </row>
        <row r="384">
          <cell r="N384">
            <v>0</v>
          </cell>
        </row>
        <row r="385">
          <cell r="N385">
            <v>0</v>
          </cell>
        </row>
        <row r="386">
          <cell r="N386">
            <v>0</v>
          </cell>
        </row>
        <row r="387">
          <cell r="N387">
            <v>0</v>
          </cell>
        </row>
        <row r="388">
          <cell r="N388">
            <v>0</v>
          </cell>
        </row>
        <row r="389">
          <cell r="N389">
            <v>0</v>
          </cell>
        </row>
        <row r="390">
          <cell r="N390">
            <v>0</v>
          </cell>
        </row>
        <row r="391">
          <cell r="N391">
            <v>0</v>
          </cell>
        </row>
        <row r="392">
          <cell r="N392">
            <v>0</v>
          </cell>
        </row>
        <row r="393">
          <cell r="N393">
            <v>0</v>
          </cell>
        </row>
        <row r="394">
          <cell r="N394">
            <v>0</v>
          </cell>
        </row>
        <row r="395">
          <cell r="N395">
            <v>0</v>
          </cell>
        </row>
        <row r="396">
          <cell r="N396">
            <v>0</v>
          </cell>
        </row>
        <row r="397">
          <cell r="N397">
            <v>0</v>
          </cell>
        </row>
        <row r="398">
          <cell r="N398">
            <v>0</v>
          </cell>
        </row>
        <row r="399">
          <cell r="N399">
            <v>0</v>
          </cell>
        </row>
        <row r="400">
          <cell r="N400">
            <v>0</v>
          </cell>
        </row>
        <row r="401">
          <cell r="N401">
            <v>0</v>
          </cell>
        </row>
        <row r="402">
          <cell r="N402">
            <v>0</v>
          </cell>
        </row>
        <row r="403">
          <cell r="N403">
            <v>0</v>
          </cell>
        </row>
        <row r="404">
          <cell r="N404">
            <v>0</v>
          </cell>
        </row>
        <row r="405">
          <cell r="N405">
            <v>0</v>
          </cell>
        </row>
        <row r="406">
          <cell r="N406">
            <v>0</v>
          </cell>
        </row>
        <row r="407">
          <cell r="N407">
            <v>0</v>
          </cell>
        </row>
        <row r="408">
          <cell r="N408">
            <v>0</v>
          </cell>
        </row>
        <row r="409">
          <cell r="N409">
            <v>0</v>
          </cell>
        </row>
        <row r="410">
          <cell r="N410">
            <v>0</v>
          </cell>
        </row>
        <row r="411">
          <cell r="N411">
            <v>0</v>
          </cell>
        </row>
        <row r="412">
          <cell r="N412">
            <v>0</v>
          </cell>
        </row>
        <row r="413">
          <cell r="N413">
            <v>0</v>
          </cell>
        </row>
        <row r="414">
          <cell r="N414">
            <v>0</v>
          </cell>
        </row>
        <row r="415">
          <cell r="N415">
            <v>0</v>
          </cell>
        </row>
        <row r="416">
          <cell r="N416">
            <v>0</v>
          </cell>
        </row>
        <row r="417">
          <cell r="N417">
            <v>0</v>
          </cell>
        </row>
        <row r="418">
          <cell r="N418">
            <v>0</v>
          </cell>
        </row>
        <row r="419">
          <cell r="N419">
            <v>0</v>
          </cell>
        </row>
        <row r="420">
          <cell r="N420">
            <v>0</v>
          </cell>
        </row>
        <row r="421">
          <cell r="N421">
            <v>0</v>
          </cell>
        </row>
        <row r="422">
          <cell r="N422">
            <v>0</v>
          </cell>
        </row>
        <row r="423">
          <cell r="N423">
            <v>0</v>
          </cell>
        </row>
        <row r="424">
          <cell r="N424">
            <v>0</v>
          </cell>
        </row>
        <row r="425">
          <cell r="N425">
            <v>0</v>
          </cell>
        </row>
        <row r="426">
          <cell r="N426">
            <v>0</v>
          </cell>
        </row>
        <row r="427">
          <cell r="N427">
            <v>0</v>
          </cell>
        </row>
        <row r="428">
          <cell r="N428">
            <v>0</v>
          </cell>
        </row>
        <row r="429">
          <cell r="N429">
            <v>0</v>
          </cell>
        </row>
        <row r="430">
          <cell r="N430">
            <v>0</v>
          </cell>
        </row>
        <row r="431">
          <cell r="N431">
            <v>0</v>
          </cell>
        </row>
        <row r="432">
          <cell r="N432">
            <v>0</v>
          </cell>
        </row>
        <row r="433">
          <cell r="N433">
            <v>0</v>
          </cell>
        </row>
        <row r="434">
          <cell r="N434">
            <v>0</v>
          </cell>
        </row>
        <row r="435">
          <cell r="N435">
            <v>0</v>
          </cell>
        </row>
        <row r="436">
          <cell r="N436">
            <v>0</v>
          </cell>
        </row>
        <row r="437">
          <cell r="N437">
            <v>0</v>
          </cell>
        </row>
        <row r="438">
          <cell r="N438">
            <v>0</v>
          </cell>
        </row>
        <row r="439">
          <cell r="N439">
            <v>0</v>
          </cell>
        </row>
        <row r="440">
          <cell r="N440">
            <v>0</v>
          </cell>
        </row>
        <row r="441">
          <cell r="N441">
            <v>0</v>
          </cell>
        </row>
        <row r="442">
          <cell r="N442">
            <v>0</v>
          </cell>
        </row>
        <row r="443">
          <cell r="N443">
            <v>0</v>
          </cell>
        </row>
        <row r="444">
          <cell r="N444">
            <v>0</v>
          </cell>
        </row>
        <row r="445">
          <cell r="N445">
            <v>0</v>
          </cell>
        </row>
        <row r="446">
          <cell r="N446">
            <v>0</v>
          </cell>
        </row>
        <row r="447">
          <cell r="N447">
            <v>0</v>
          </cell>
        </row>
        <row r="448">
          <cell r="N448">
            <v>0</v>
          </cell>
        </row>
        <row r="449">
          <cell r="N449">
            <v>0</v>
          </cell>
        </row>
        <row r="450">
          <cell r="N450">
            <v>0</v>
          </cell>
        </row>
        <row r="451">
          <cell r="N451">
            <v>0</v>
          </cell>
        </row>
        <row r="452">
          <cell r="N452">
            <v>0</v>
          </cell>
        </row>
        <row r="453">
          <cell r="N453">
            <v>0</v>
          </cell>
        </row>
        <row r="454">
          <cell r="N454">
            <v>0</v>
          </cell>
        </row>
        <row r="455">
          <cell r="N455">
            <v>0</v>
          </cell>
        </row>
        <row r="456">
          <cell r="N456">
            <v>0</v>
          </cell>
        </row>
        <row r="457">
          <cell r="N457">
            <v>0</v>
          </cell>
        </row>
        <row r="458">
          <cell r="N458">
            <v>0</v>
          </cell>
        </row>
        <row r="459">
          <cell r="N459">
            <v>0</v>
          </cell>
        </row>
        <row r="460">
          <cell r="N460">
            <v>0</v>
          </cell>
        </row>
        <row r="461">
          <cell r="N461">
            <v>0</v>
          </cell>
        </row>
        <row r="462">
          <cell r="N462">
            <v>0</v>
          </cell>
        </row>
        <row r="463">
          <cell r="N463">
            <v>0</v>
          </cell>
        </row>
        <row r="464">
          <cell r="N464">
            <v>0</v>
          </cell>
        </row>
        <row r="465">
          <cell r="N465">
            <v>0</v>
          </cell>
        </row>
        <row r="466">
          <cell r="N466">
            <v>0</v>
          </cell>
        </row>
        <row r="467">
          <cell r="N467">
            <v>0</v>
          </cell>
        </row>
        <row r="468">
          <cell r="N468">
            <v>0</v>
          </cell>
        </row>
        <row r="469">
          <cell r="N469">
            <v>0</v>
          </cell>
        </row>
        <row r="470">
          <cell r="N470">
            <v>0</v>
          </cell>
        </row>
        <row r="471">
          <cell r="N471">
            <v>0</v>
          </cell>
        </row>
        <row r="472">
          <cell r="N472">
            <v>0</v>
          </cell>
        </row>
        <row r="473">
          <cell r="N473">
            <v>0</v>
          </cell>
        </row>
        <row r="474">
          <cell r="N474">
            <v>0</v>
          </cell>
        </row>
        <row r="475">
          <cell r="N475">
            <v>0</v>
          </cell>
        </row>
        <row r="476">
          <cell r="N476">
            <v>0</v>
          </cell>
        </row>
        <row r="477">
          <cell r="N477">
            <v>0</v>
          </cell>
        </row>
        <row r="478">
          <cell r="N478">
            <v>0</v>
          </cell>
        </row>
        <row r="479">
          <cell r="N479">
            <v>0</v>
          </cell>
        </row>
        <row r="480">
          <cell r="N480">
            <v>0</v>
          </cell>
        </row>
        <row r="481">
          <cell r="N481">
            <v>0</v>
          </cell>
        </row>
        <row r="482">
          <cell r="N482">
            <v>0</v>
          </cell>
        </row>
        <row r="483">
          <cell r="N483">
            <v>0</v>
          </cell>
        </row>
        <row r="484">
          <cell r="N484">
            <v>0</v>
          </cell>
        </row>
        <row r="485">
          <cell r="N485">
            <v>0</v>
          </cell>
        </row>
        <row r="486">
          <cell r="N486">
            <v>0</v>
          </cell>
        </row>
        <row r="487">
          <cell r="N487">
            <v>0</v>
          </cell>
        </row>
        <row r="488">
          <cell r="N488">
            <v>0</v>
          </cell>
        </row>
        <row r="489">
          <cell r="N489">
            <v>0</v>
          </cell>
        </row>
        <row r="490">
          <cell r="N490">
            <v>0</v>
          </cell>
        </row>
        <row r="491">
          <cell r="N491">
            <v>0</v>
          </cell>
        </row>
        <row r="492">
          <cell r="N492">
            <v>0</v>
          </cell>
        </row>
        <row r="493">
          <cell r="N493">
            <v>0</v>
          </cell>
        </row>
        <row r="494">
          <cell r="N494">
            <v>0</v>
          </cell>
        </row>
        <row r="495">
          <cell r="N495">
            <v>0</v>
          </cell>
        </row>
        <row r="496">
          <cell r="N496">
            <v>0</v>
          </cell>
        </row>
        <row r="497">
          <cell r="N497">
            <v>0</v>
          </cell>
        </row>
        <row r="498">
          <cell r="N498">
            <v>0</v>
          </cell>
        </row>
        <row r="499">
          <cell r="N499">
            <v>0</v>
          </cell>
        </row>
        <row r="500">
          <cell r="N500">
            <v>0</v>
          </cell>
        </row>
        <row r="501">
          <cell r="N501">
            <v>0</v>
          </cell>
        </row>
        <row r="502">
          <cell r="N502">
            <v>0</v>
          </cell>
        </row>
        <row r="503">
          <cell r="N503">
            <v>0</v>
          </cell>
        </row>
        <row r="504">
          <cell r="N504">
            <v>0</v>
          </cell>
        </row>
        <row r="505">
          <cell r="N505">
            <v>0</v>
          </cell>
        </row>
        <row r="506">
          <cell r="N506">
            <v>0</v>
          </cell>
        </row>
        <row r="507">
          <cell r="N507">
            <v>0</v>
          </cell>
        </row>
        <row r="508">
          <cell r="N508">
            <v>0</v>
          </cell>
        </row>
        <row r="509">
          <cell r="N509">
            <v>0</v>
          </cell>
        </row>
        <row r="510">
          <cell r="N510">
            <v>0</v>
          </cell>
        </row>
        <row r="511">
          <cell r="N511">
            <v>4307817.9800000004</v>
          </cell>
        </row>
        <row r="512">
          <cell r="N512">
            <v>0</v>
          </cell>
        </row>
        <row r="513">
          <cell r="N513">
            <v>0</v>
          </cell>
        </row>
        <row r="514">
          <cell r="N514">
            <v>0</v>
          </cell>
        </row>
        <row r="515">
          <cell r="N515">
            <v>4307817.9800000004</v>
          </cell>
        </row>
        <row r="516">
          <cell r="N516">
            <v>0</v>
          </cell>
        </row>
        <row r="517">
          <cell r="N517">
            <v>0</v>
          </cell>
        </row>
        <row r="518">
          <cell r="N518">
            <v>0</v>
          </cell>
        </row>
        <row r="519">
          <cell r="N519">
            <v>0</v>
          </cell>
        </row>
        <row r="520">
          <cell r="N520">
            <v>0</v>
          </cell>
        </row>
        <row r="521">
          <cell r="N521">
            <v>4090113.98</v>
          </cell>
        </row>
        <row r="522">
          <cell r="N522">
            <v>4090113.98</v>
          </cell>
        </row>
        <row r="523">
          <cell r="N523">
            <v>562500</v>
          </cell>
        </row>
        <row r="524">
          <cell r="N524">
            <v>187500</v>
          </cell>
        </row>
        <row r="525">
          <cell r="N525">
            <v>0</v>
          </cell>
        </row>
        <row r="526">
          <cell r="N526">
            <v>300000</v>
          </cell>
        </row>
        <row r="527">
          <cell r="N527">
            <v>75000</v>
          </cell>
        </row>
        <row r="528">
          <cell r="N528">
            <v>0</v>
          </cell>
        </row>
        <row r="529">
          <cell r="N529">
            <v>300000</v>
          </cell>
        </row>
        <row r="530">
          <cell r="N530">
            <v>0</v>
          </cell>
        </row>
        <row r="531">
          <cell r="N531">
            <v>0</v>
          </cell>
        </row>
        <row r="532">
          <cell r="N532">
            <v>300000</v>
          </cell>
        </row>
        <row r="533">
          <cell r="N533">
            <v>0</v>
          </cell>
        </row>
        <row r="534">
          <cell r="N534">
            <v>0</v>
          </cell>
        </row>
        <row r="535">
          <cell r="N535">
            <v>979774</v>
          </cell>
        </row>
        <row r="536">
          <cell r="N536">
            <v>0</v>
          </cell>
        </row>
        <row r="537">
          <cell r="N537">
            <v>0</v>
          </cell>
        </row>
        <row r="538">
          <cell r="N538">
            <v>500629</v>
          </cell>
        </row>
        <row r="539">
          <cell r="N539">
            <v>38095</v>
          </cell>
        </row>
        <row r="540">
          <cell r="N540">
            <v>441050</v>
          </cell>
        </row>
        <row r="541">
          <cell r="N541">
            <v>233944</v>
          </cell>
        </row>
        <row r="542">
          <cell r="N542">
            <v>0</v>
          </cell>
        </row>
        <row r="543">
          <cell r="N543">
            <v>0</v>
          </cell>
        </row>
        <row r="544">
          <cell r="N544">
            <v>230134</v>
          </cell>
        </row>
        <row r="545">
          <cell r="N545">
            <v>3810</v>
          </cell>
        </row>
        <row r="546">
          <cell r="N546">
            <v>0</v>
          </cell>
        </row>
        <row r="547">
          <cell r="N547">
            <v>1341395.98</v>
          </cell>
        </row>
        <row r="548">
          <cell r="N548">
            <v>0</v>
          </cell>
        </row>
        <row r="549">
          <cell r="N549">
            <v>0</v>
          </cell>
        </row>
        <row r="550">
          <cell r="N550">
            <v>1249520.98</v>
          </cell>
        </row>
        <row r="551">
          <cell r="N551">
            <v>38095</v>
          </cell>
        </row>
        <row r="552">
          <cell r="N552">
            <v>53780</v>
          </cell>
        </row>
        <row r="553">
          <cell r="N553">
            <v>672500</v>
          </cell>
        </row>
        <row r="554">
          <cell r="N554">
            <v>0</v>
          </cell>
        </row>
        <row r="555">
          <cell r="N555">
            <v>0</v>
          </cell>
        </row>
        <row r="556">
          <cell r="N556">
            <v>632500</v>
          </cell>
        </row>
        <row r="557">
          <cell r="N557">
            <v>40000</v>
          </cell>
        </row>
        <row r="558">
          <cell r="N558">
            <v>0</v>
          </cell>
        </row>
        <row r="559">
          <cell r="N559">
            <v>0</v>
          </cell>
        </row>
        <row r="560">
          <cell r="N560">
            <v>0</v>
          </cell>
        </row>
        <row r="561">
          <cell r="N561">
            <v>22500</v>
          </cell>
        </row>
        <row r="562">
          <cell r="N562">
            <v>0</v>
          </cell>
        </row>
        <row r="563">
          <cell r="N563">
            <v>22500</v>
          </cell>
        </row>
        <row r="564">
          <cell r="N564">
            <v>7500</v>
          </cell>
        </row>
        <row r="565">
          <cell r="N565">
            <v>7500</v>
          </cell>
        </row>
        <row r="566">
          <cell r="N566">
            <v>0</v>
          </cell>
        </row>
        <row r="567">
          <cell r="N567">
            <v>7500</v>
          </cell>
        </row>
        <row r="568">
          <cell r="N568">
            <v>0</v>
          </cell>
        </row>
        <row r="569">
          <cell r="N569">
            <v>0</v>
          </cell>
        </row>
        <row r="570">
          <cell r="N570">
            <v>0</v>
          </cell>
        </row>
        <row r="571">
          <cell r="N571">
            <v>0</v>
          </cell>
        </row>
        <row r="572">
          <cell r="N572">
            <v>0</v>
          </cell>
        </row>
        <row r="573">
          <cell r="N573">
            <v>0</v>
          </cell>
        </row>
        <row r="574">
          <cell r="N574">
            <v>0</v>
          </cell>
        </row>
        <row r="575">
          <cell r="N575">
            <v>0</v>
          </cell>
        </row>
        <row r="576">
          <cell r="N576">
            <v>195204</v>
          </cell>
        </row>
        <row r="577">
          <cell r="N577">
            <v>195204</v>
          </cell>
        </row>
        <row r="578">
          <cell r="N578">
            <v>27500</v>
          </cell>
        </row>
        <row r="579">
          <cell r="N579">
            <v>27500</v>
          </cell>
        </row>
        <row r="580">
          <cell r="N580">
            <v>112704</v>
          </cell>
        </row>
        <row r="581">
          <cell r="N581">
            <v>27500</v>
          </cell>
        </row>
        <row r="582">
          <cell r="N582">
            <v>0</v>
          </cell>
        </row>
        <row r="583">
          <cell r="N583">
            <v>0</v>
          </cell>
        </row>
        <row r="584">
          <cell r="N584">
            <v>0</v>
          </cell>
        </row>
        <row r="585">
          <cell r="N585">
            <v>0</v>
          </cell>
        </row>
        <row r="586">
          <cell r="N586">
            <v>0</v>
          </cell>
        </row>
        <row r="587">
          <cell r="N587">
            <v>0</v>
          </cell>
        </row>
        <row r="588">
          <cell r="N588">
            <v>0</v>
          </cell>
        </row>
        <row r="589">
          <cell r="N589">
            <v>0</v>
          </cell>
        </row>
        <row r="590">
          <cell r="N590">
            <v>0</v>
          </cell>
        </row>
        <row r="591">
          <cell r="N591">
            <v>0</v>
          </cell>
        </row>
        <row r="592">
          <cell r="N592">
            <v>0</v>
          </cell>
        </row>
        <row r="593">
          <cell r="N593">
            <v>0</v>
          </cell>
        </row>
        <row r="594">
          <cell r="N594">
            <v>0</v>
          </cell>
        </row>
        <row r="595">
          <cell r="N595">
            <v>0</v>
          </cell>
        </row>
        <row r="596">
          <cell r="N596">
            <v>0</v>
          </cell>
        </row>
        <row r="597">
          <cell r="N597">
            <v>288000</v>
          </cell>
        </row>
        <row r="598">
          <cell r="N598">
            <v>288000</v>
          </cell>
        </row>
        <row r="599">
          <cell r="N599">
            <v>0</v>
          </cell>
        </row>
        <row r="600">
          <cell r="N600">
            <v>0</v>
          </cell>
        </row>
        <row r="601">
          <cell r="N601">
            <v>288000</v>
          </cell>
        </row>
        <row r="602">
          <cell r="N602">
            <v>288000</v>
          </cell>
        </row>
        <row r="603">
          <cell r="N603">
            <v>288000</v>
          </cell>
        </row>
        <row r="604">
          <cell r="N604">
            <v>0</v>
          </cell>
        </row>
        <row r="605">
          <cell r="N605">
            <v>0</v>
          </cell>
        </row>
        <row r="606">
          <cell r="N606">
            <v>0</v>
          </cell>
        </row>
        <row r="607">
          <cell r="N607">
            <v>0</v>
          </cell>
        </row>
        <row r="608">
          <cell r="N608">
            <v>0</v>
          </cell>
        </row>
        <row r="609">
          <cell r="N609">
            <v>2027499</v>
          </cell>
        </row>
        <row r="610">
          <cell r="N610">
            <v>637700</v>
          </cell>
        </row>
        <row r="611">
          <cell r="N611">
            <v>239400</v>
          </cell>
        </row>
        <row r="612">
          <cell r="N612">
            <v>0</v>
          </cell>
        </row>
        <row r="613">
          <cell r="N613">
            <v>12296</v>
          </cell>
        </row>
        <row r="614">
          <cell r="N614">
            <v>0</v>
          </cell>
        </row>
        <row r="615">
          <cell r="N615">
            <v>0</v>
          </cell>
        </row>
        <row r="616">
          <cell r="N616">
            <v>9976</v>
          </cell>
        </row>
        <row r="617">
          <cell r="N617">
            <v>39950.400000000001</v>
          </cell>
        </row>
        <row r="618">
          <cell r="N618">
            <v>0</v>
          </cell>
        </row>
        <row r="619">
          <cell r="N619">
            <v>0</v>
          </cell>
        </row>
        <row r="620">
          <cell r="N620">
            <v>15984.8</v>
          </cell>
        </row>
        <row r="621">
          <cell r="N621">
            <v>0</v>
          </cell>
        </row>
        <row r="622">
          <cell r="N622">
            <v>23930.799999999999</v>
          </cell>
        </row>
        <row r="623">
          <cell r="N623">
            <v>0</v>
          </cell>
        </row>
        <row r="624">
          <cell r="N624">
            <v>20020.8</v>
          </cell>
        </row>
        <row r="625">
          <cell r="N625">
            <v>0</v>
          </cell>
        </row>
        <row r="626">
          <cell r="N626">
            <v>0</v>
          </cell>
        </row>
        <row r="627">
          <cell r="N627">
            <v>0</v>
          </cell>
        </row>
        <row r="628">
          <cell r="N628">
            <v>52246.400000000001</v>
          </cell>
        </row>
        <row r="629">
          <cell r="N629">
            <v>64994.8</v>
          </cell>
        </row>
        <row r="630">
          <cell r="N630">
            <v>0</v>
          </cell>
        </row>
        <row r="631">
          <cell r="N631">
            <v>0</v>
          </cell>
        </row>
        <row r="632">
          <cell r="N632">
            <v>0</v>
          </cell>
        </row>
        <row r="633">
          <cell r="N633">
            <v>0</v>
          </cell>
        </row>
        <row r="634">
          <cell r="N634">
            <v>0</v>
          </cell>
        </row>
        <row r="635">
          <cell r="N635">
            <v>0</v>
          </cell>
        </row>
        <row r="636">
          <cell r="N636">
            <v>0</v>
          </cell>
        </row>
        <row r="637">
          <cell r="N637">
            <v>0</v>
          </cell>
        </row>
        <row r="638">
          <cell r="N638">
            <v>323500</v>
          </cell>
        </row>
        <row r="639">
          <cell r="N639">
            <v>0</v>
          </cell>
        </row>
        <row r="640">
          <cell r="N640">
            <v>162000</v>
          </cell>
        </row>
        <row r="641">
          <cell r="N641">
            <v>74653.25</v>
          </cell>
        </row>
        <row r="642">
          <cell r="N642">
            <v>0</v>
          </cell>
        </row>
        <row r="643">
          <cell r="N643">
            <v>0</v>
          </cell>
        </row>
        <row r="644">
          <cell r="N644">
            <v>0</v>
          </cell>
        </row>
        <row r="645">
          <cell r="N645">
            <v>0</v>
          </cell>
        </row>
        <row r="646">
          <cell r="N646">
            <v>34427.699999999997</v>
          </cell>
        </row>
        <row r="647">
          <cell r="N647">
            <v>0</v>
          </cell>
        </row>
        <row r="648">
          <cell r="N648">
            <v>29059.55</v>
          </cell>
        </row>
        <row r="649">
          <cell r="N649">
            <v>0</v>
          </cell>
        </row>
        <row r="650">
          <cell r="N650">
            <v>0</v>
          </cell>
        </row>
        <row r="651">
          <cell r="N651">
            <v>0</v>
          </cell>
        </row>
        <row r="652">
          <cell r="N652">
            <v>23359.5</v>
          </cell>
        </row>
        <row r="653">
          <cell r="N653">
            <v>0</v>
          </cell>
        </row>
        <row r="654">
          <cell r="N654">
            <v>0</v>
          </cell>
        </row>
        <row r="655">
          <cell r="N655">
            <v>74800</v>
          </cell>
        </row>
        <row r="656">
          <cell r="N656">
            <v>50672</v>
          </cell>
        </row>
        <row r="657">
          <cell r="N657">
            <v>12528</v>
          </cell>
        </row>
        <row r="658">
          <cell r="N658">
            <v>0</v>
          </cell>
        </row>
        <row r="659">
          <cell r="N659">
            <v>0</v>
          </cell>
        </row>
        <row r="660">
          <cell r="N660">
            <v>0</v>
          </cell>
        </row>
        <row r="661">
          <cell r="N661">
            <v>11600</v>
          </cell>
        </row>
        <row r="662">
          <cell r="N662">
            <v>0</v>
          </cell>
        </row>
        <row r="663">
          <cell r="N663">
            <v>0</v>
          </cell>
        </row>
        <row r="664">
          <cell r="N664">
            <v>0</v>
          </cell>
        </row>
        <row r="665">
          <cell r="N665">
            <v>0</v>
          </cell>
        </row>
        <row r="666">
          <cell r="N666">
            <v>0</v>
          </cell>
        </row>
        <row r="667">
          <cell r="N667">
            <v>0</v>
          </cell>
        </row>
        <row r="668">
          <cell r="N668">
            <v>0</v>
          </cell>
        </row>
        <row r="669">
          <cell r="N669">
            <v>59000</v>
          </cell>
        </row>
        <row r="670">
          <cell r="N670">
            <v>11000</v>
          </cell>
        </row>
        <row r="671">
          <cell r="N671">
            <v>0</v>
          </cell>
        </row>
        <row r="672">
          <cell r="N672">
            <v>11000</v>
          </cell>
        </row>
        <row r="673">
          <cell r="N673">
            <v>0</v>
          </cell>
        </row>
        <row r="674">
          <cell r="N674">
            <v>0</v>
          </cell>
        </row>
        <row r="675">
          <cell r="N675">
            <v>0</v>
          </cell>
        </row>
        <row r="676">
          <cell r="N676">
            <v>0</v>
          </cell>
        </row>
        <row r="677">
          <cell r="N677">
            <v>0</v>
          </cell>
        </row>
        <row r="678">
          <cell r="N678">
            <v>0</v>
          </cell>
        </row>
        <row r="679">
          <cell r="N679">
            <v>0</v>
          </cell>
        </row>
        <row r="680">
          <cell r="N680">
            <v>0</v>
          </cell>
        </row>
        <row r="681">
          <cell r="N681">
            <v>0</v>
          </cell>
        </row>
        <row r="682">
          <cell r="N682">
            <v>0</v>
          </cell>
        </row>
        <row r="683">
          <cell r="N683">
            <v>0</v>
          </cell>
        </row>
        <row r="684">
          <cell r="N684">
            <v>0</v>
          </cell>
        </row>
        <row r="685">
          <cell r="N685">
            <v>0</v>
          </cell>
        </row>
        <row r="686">
          <cell r="N686">
            <v>0</v>
          </cell>
        </row>
        <row r="687">
          <cell r="N687">
            <v>0</v>
          </cell>
        </row>
        <row r="688">
          <cell r="N688">
            <v>0</v>
          </cell>
        </row>
        <row r="689">
          <cell r="N689">
            <v>0</v>
          </cell>
        </row>
        <row r="690">
          <cell r="N690">
            <v>0</v>
          </cell>
        </row>
        <row r="691">
          <cell r="N691">
            <v>0</v>
          </cell>
        </row>
        <row r="692">
          <cell r="N692">
            <v>0</v>
          </cell>
        </row>
        <row r="693">
          <cell r="N693">
            <v>0</v>
          </cell>
        </row>
        <row r="694">
          <cell r="N694">
            <v>0</v>
          </cell>
        </row>
        <row r="695">
          <cell r="N695">
            <v>0</v>
          </cell>
        </row>
        <row r="696">
          <cell r="N696">
            <v>0</v>
          </cell>
        </row>
        <row r="697">
          <cell r="N697">
            <v>0</v>
          </cell>
        </row>
        <row r="698">
          <cell r="N698">
            <v>48000</v>
          </cell>
        </row>
        <row r="699">
          <cell r="N699">
            <v>0</v>
          </cell>
        </row>
        <row r="700">
          <cell r="N700">
            <v>0</v>
          </cell>
        </row>
        <row r="701">
          <cell r="N701">
            <v>0</v>
          </cell>
        </row>
        <row r="702">
          <cell r="N702">
            <v>24000</v>
          </cell>
        </row>
        <row r="703">
          <cell r="N703">
            <v>24000</v>
          </cell>
        </row>
        <row r="704">
          <cell r="N704">
            <v>0</v>
          </cell>
        </row>
        <row r="705">
          <cell r="N705">
            <v>0</v>
          </cell>
        </row>
        <row r="706">
          <cell r="N706">
            <v>0</v>
          </cell>
        </row>
        <row r="707">
          <cell r="N707">
            <v>0</v>
          </cell>
        </row>
        <row r="708">
          <cell r="N708">
            <v>0</v>
          </cell>
        </row>
        <row r="709">
          <cell r="N709">
            <v>0</v>
          </cell>
        </row>
        <row r="710">
          <cell r="N710">
            <v>0</v>
          </cell>
        </row>
        <row r="711">
          <cell r="N711">
            <v>0</v>
          </cell>
        </row>
        <row r="712">
          <cell r="N712">
            <v>0</v>
          </cell>
        </row>
        <row r="713">
          <cell r="N713">
            <v>0</v>
          </cell>
        </row>
        <row r="714">
          <cell r="N714">
            <v>0</v>
          </cell>
        </row>
        <row r="715">
          <cell r="N715">
            <v>0</v>
          </cell>
        </row>
        <row r="716">
          <cell r="N716">
            <v>0</v>
          </cell>
        </row>
        <row r="717">
          <cell r="N717">
            <v>0</v>
          </cell>
        </row>
        <row r="718">
          <cell r="N718">
            <v>0</v>
          </cell>
        </row>
        <row r="719">
          <cell r="N719">
            <v>0</v>
          </cell>
        </row>
        <row r="720">
          <cell r="N720">
            <v>0</v>
          </cell>
        </row>
        <row r="721">
          <cell r="N721">
            <v>0</v>
          </cell>
        </row>
        <row r="722">
          <cell r="N722">
            <v>0</v>
          </cell>
        </row>
        <row r="723">
          <cell r="N723">
            <v>0</v>
          </cell>
        </row>
        <row r="724">
          <cell r="N724">
            <v>0</v>
          </cell>
        </row>
        <row r="725">
          <cell r="N725">
            <v>0</v>
          </cell>
        </row>
        <row r="726">
          <cell r="N726">
            <v>0</v>
          </cell>
        </row>
        <row r="727">
          <cell r="N727">
            <v>0</v>
          </cell>
        </row>
        <row r="728">
          <cell r="N728">
            <v>0</v>
          </cell>
        </row>
        <row r="729">
          <cell r="N729">
            <v>0</v>
          </cell>
        </row>
        <row r="730">
          <cell r="N730">
            <v>0</v>
          </cell>
        </row>
        <row r="731">
          <cell r="N731">
            <v>0</v>
          </cell>
        </row>
        <row r="732">
          <cell r="N732">
            <v>0</v>
          </cell>
        </row>
        <row r="733">
          <cell r="N733">
            <v>0</v>
          </cell>
        </row>
        <row r="734">
          <cell r="N734">
            <v>0</v>
          </cell>
        </row>
        <row r="735">
          <cell r="N735">
            <v>0</v>
          </cell>
        </row>
        <row r="736">
          <cell r="N736">
            <v>0</v>
          </cell>
        </row>
        <row r="737">
          <cell r="N737">
            <v>0</v>
          </cell>
        </row>
        <row r="738">
          <cell r="N738">
            <v>0</v>
          </cell>
        </row>
        <row r="739">
          <cell r="N739">
            <v>0</v>
          </cell>
        </row>
        <row r="740">
          <cell r="N740">
            <v>0</v>
          </cell>
        </row>
        <row r="741">
          <cell r="N741">
            <v>0</v>
          </cell>
        </row>
        <row r="742">
          <cell r="N742">
            <v>0</v>
          </cell>
        </row>
        <row r="743">
          <cell r="N743">
            <v>0</v>
          </cell>
        </row>
        <row r="744">
          <cell r="N744">
            <v>0</v>
          </cell>
        </row>
        <row r="745">
          <cell r="N745">
            <v>0</v>
          </cell>
        </row>
        <row r="746">
          <cell r="N746">
            <v>0</v>
          </cell>
        </row>
        <row r="747">
          <cell r="N747">
            <v>0</v>
          </cell>
        </row>
        <row r="748">
          <cell r="N748">
            <v>0</v>
          </cell>
        </row>
        <row r="749">
          <cell r="N749">
            <v>0</v>
          </cell>
        </row>
        <row r="750">
          <cell r="N750">
            <v>0</v>
          </cell>
        </row>
        <row r="751">
          <cell r="N751">
            <v>0</v>
          </cell>
        </row>
        <row r="752">
          <cell r="N752">
            <v>0</v>
          </cell>
        </row>
        <row r="753">
          <cell r="N753">
            <v>0</v>
          </cell>
        </row>
        <row r="754">
          <cell r="N754">
            <v>0</v>
          </cell>
        </row>
        <row r="755">
          <cell r="N755">
            <v>0</v>
          </cell>
        </row>
        <row r="756">
          <cell r="N756">
            <v>1327499</v>
          </cell>
        </row>
        <row r="757">
          <cell r="N757">
            <v>1327499</v>
          </cell>
        </row>
        <row r="758">
          <cell r="N758">
            <v>1327499</v>
          </cell>
        </row>
        <row r="759">
          <cell r="N759">
            <v>0</v>
          </cell>
        </row>
        <row r="760">
          <cell r="N760">
            <v>0</v>
          </cell>
        </row>
        <row r="761">
          <cell r="N761">
            <v>0</v>
          </cell>
        </row>
        <row r="762">
          <cell r="N762">
            <v>0</v>
          </cell>
        </row>
        <row r="763">
          <cell r="N763">
            <v>0</v>
          </cell>
        </row>
        <row r="764">
          <cell r="N764">
            <v>0</v>
          </cell>
        </row>
        <row r="765">
          <cell r="N765">
            <v>0</v>
          </cell>
        </row>
        <row r="766">
          <cell r="N766">
            <v>0</v>
          </cell>
        </row>
        <row r="767">
          <cell r="N767">
            <v>0</v>
          </cell>
        </row>
        <row r="768">
          <cell r="N768">
            <v>0</v>
          </cell>
        </row>
        <row r="769">
          <cell r="N769">
            <v>0</v>
          </cell>
        </row>
        <row r="770">
          <cell r="N770">
            <v>0</v>
          </cell>
        </row>
        <row r="771">
          <cell r="N771">
            <v>0</v>
          </cell>
        </row>
        <row r="772">
          <cell r="N772">
            <v>0</v>
          </cell>
        </row>
        <row r="773">
          <cell r="N773">
            <v>0</v>
          </cell>
        </row>
        <row r="774">
          <cell r="N774">
            <v>0</v>
          </cell>
        </row>
        <row r="775">
          <cell r="N775">
            <v>0</v>
          </cell>
        </row>
        <row r="776">
          <cell r="N776">
            <v>464999</v>
          </cell>
        </row>
        <row r="777">
          <cell r="N777">
            <v>292500</v>
          </cell>
        </row>
        <row r="778">
          <cell r="N778">
            <v>550000</v>
          </cell>
        </row>
        <row r="779">
          <cell r="N779">
            <v>20000</v>
          </cell>
        </row>
        <row r="780">
          <cell r="N780">
            <v>3300</v>
          </cell>
        </row>
        <row r="781">
          <cell r="N781">
            <v>0</v>
          </cell>
        </row>
        <row r="782">
          <cell r="N782">
            <v>0</v>
          </cell>
        </row>
        <row r="783">
          <cell r="N783">
            <v>0</v>
          </cell>
        </row>
        <row r="784">
          <cell r="N784">
            <v>0</v>
          </cell>
        </row>
        <row r="785">
          <cell r="N785">
            <v>0</v>
          </cell>
        </row>
        <row r="786">
          <cell r="N786">
            <v>0</v>
          </cell>
        </row>
        <row r="787">
          <cell r="N787">
            <v>0</v>
          </cell>
        </row>
        <row r="788">
          <cell r="N788">
            <v>0</v>
          </cell>
        </row>
        <row r="789">
          <cell r="N789">
            <v>0</v>
          </cell>
        </row>
        <row r="790">
          <cell r="N790">
            <v>0</v>
          </cell>
        </row>
        <row r="791">
          <cell r="N791">
            <v>0</v>
          </cell>
        </row>
        <row r="792">
          <cell r="N792">
            <v>0</v>
          </cell>
        </row>
        <row r="793">
          <cell r="N793">
            <v>0</v>
          </cell>
        </row>
        <row r="794">
          <cell r="N794">
            <v>0</v>
          </cell>
        </row>
        <row r="795">
          <cell r="N795">
            <v>0</v>
          </cell>
        </row>
        <row r="796">
          <cell r="N796">
            <v>3300</v>
          </cell>
        </row>
        <row r="797">
          <cell r="N797">
            <v>3300</v>
          </cell>
        </row>
        <row r="798">
          <cell r="N798">
            <v>0</v>
          </cell>
        </row>
        <row r="799">
          <cell r="N799">
            <v>0</v>
          </cell>
        </row>
        <row r="800">
          <cell r="N800">
            <v>0</v>
          </cell>
        </row>
        <row r="801">
          <cell r="N801">
            <v>0</v>
          </cell>
        </row>
        <row r="802">
          <cell r="N802">
            <v>0</v>
          </cell>
        </row>
        <row r="803">
          <cell r="N803">
            <v>0</v>
          </cell>
        </row>
        <row r="804">
          <cell r="N804">
            <v>900000</v>
          </cell>
        </row>
        <row r="805">
          <cell r="N805">
            <v>900000</v>
          </cell>
        </row>
        <row r="806">
          <cell r="N806">
            <v>900000</v>
          </cell>
        </row>
        <row r="807">
          <cell r="N807">
            <v>0</v>
          </cell>
        </row>
        <row r="808">
          <cell r="N808">
            <v>0</v>
          </cell>
        </row>
        <row r="809">
          <cell r="N809">
            <v>900000</v>
          </cell>
        </row>
        <row r="810">
          <cell r="N810">
            <v>900000</v>
          </cell>
        </row>
        <row r="811">
          <cell r="N811">
            <v>0</v>
          </cell>
        </row>
        <row r="812">
          <cell r="N812">
            <v>0</v>
          </cell>
        </row>
        <row r="813">
          <cell r="N813">
            <v>0</v>
          </cell>
        </row>
        <row r="814">
          <cell r="N814">
            <v>0</v>
          </cell>
        </row>
        <row r="815">
          <cell r="N815">
            <v>0</v>
          </cell>
        </row>
        <row r="816">
          <cell r="N816">
            <v>725395</v>
          </cell>
        </row>
        <row r="817">
          <cell r="N817">
            <v>27144</v>
          </cell>
        </row>
        <row r="818">
          <cell r="N818">
            <v>0</v>
          </cell>
        </row>
        <row r="819">
          <cell r="N819">
            <v>0</v>
          </cell>
        </row>
        <row r="820">
          <cell r="N820">
            <v>0</v>
          </cell>
        </row>
        <row r="821">
          <cell r="N821">
            <v>0</v>
          </cell>
        </row>
        <row r="822">
          <cell r="N822">
            <v>0</v>
          </cell>
        </row>
        <row r="823">
          <cell r="N823">
            <v>0</v>
          </cell>
        </row>
        <row r="824">
          <cell r="N824">
            <v>0</v>
          </cell>
        </row>
        <row r="825">
          <cell r="N825">
            <v>0</v>
          </cell>
        </row>
        <row r="826">
          <cell r="N826">
            <v>0</v>
          </cell>
        </row>
        <row r="827">
          <cell r="N827">
            <v>0</v>
          </cell>
        </row>
        <row r="828">
          <cell r="N828">
            <v>0</v>
          </cell>
        </row>
        <row r="829">
          <cell r="N829">
            <v>0</v>
          </cell>
        </row>
        <row r="830">
          <cell r="N830">
            <v>0</v>
          </cell>
        </row>
        <row r="831">
          <cell r="N831">
            <v>0</v>
          </cell>
        </row>
        <row r="832">
          <cell r="N832">
            <v>0</v>
          </cell>
        </row>
        <row r="833">
          <cell r="N833">
            <v>0</v>
          </cell>
        </row>
        <row r="834">
          <cell r="N834">
            <v>0</v>
          </cell>
        </row>
        <row r="835">
          <cell r="N835">
            <v>0</v>
          </cell>
        </row>
        <row r="836">
          <cell r="N836">
            <v>27144</v>
          </cell>
        </row>
        <row r="837">
          <cell r="N837">
            <v>27144</v>
          </cell>
        </row>
        <row r="838">
          <cell r="N838">
            <v>0</v>
          </cell>
        </row>
        <row r="839">
          <cell r="N839">
            <v>0</v>
          </cell>
        </row>
        <row r="840">
          <cell r="N840">
            <v>0</v>
          </cell>
        </row>
        <row r="841">
          <cell r="N841">
            <v>0</v>
          </cell>
        </row>
        <row r="842">
          <cell r="N842">
            <v>0</v>
          </cell>
        </row>
        <row r="843">
          <cell r="N843">
            <v>0</v>
          </cell>
        </row>
        <row r="844">
          <cell r="N844">
            <v>0</v>
          </cell>
        </row>
        <row r="845">
          <cell r="N845">
            <v>0</v>
          </cell>
        </row>
        <row r="846">
          <cell r="N846">
            <v>0</v>
          </cell>
        </row>
        <row r="847">
          <cell r="N847">
            <v>0</v>
          </cell>
        </row>
        <row r="848">
          <cell r="N848">
            <v>27144</v>
          </cell>
        </row>
        <row r="849">
          <cell r="N849">
            <v>0</v>
          </cell>
        </row>
        <row r="850">
          <cell r="N850">
            <v>0</v>
          </cell>
        </row>
        <row r="851">
          <cell r="N851">
            <v>0</v>
          </cell>
        </row>
        <row r="852">
          <cell r="N852">
            <v>0</v>
          </cell>
        </row>
        <row r="853">
          <cell r="N853">
            <v>0</v>
          </cell>
        </row>
        <row r="854">
          <cell r="N854">
            <v>0</v>
          </cell>
        </row>
        <row r="855">
          <cell r="N855">
            <v>0</v>
          </cell>
        </row>
        <row r="856">
          <cell r="N856">
            <v>0</v>
          </cell>
        </row>
        <row r="857">
          <cell r="N857">
            <v>0</v>
          </cell>
        </row>
        <row r="858">
          <cell r="N858">
            <v>0</v>
          </cell>
        </row>
        <row r="859">
          <cell r="N859">
            <v>0</v>
          </cell>
        </row>
        <row r="860">
          <cell r="N860">
            <v>0</v>
          </cell>
        </row>
        <row r="861">
          <cell r="N861">
            <v>698251</v>
          </cell>
        </row>
        <row r="862">
          <cell r="N862">
            <v>38251</v>
          </cell>
        </row>
        <row r="863">
          <cell r="N863">
            <v>0</v>
          </cell>
        </row>
        <row r="864">
          <cell r="N864">
            <v>0</v>
          </cell>
        </row>
        <row r="865">
          <cell r="N865">
            <v>0</v>
          </cell>
        </row>
        <row r="866">
          <cell r="N866">
            <v>0</v>
          </cell>
        </row>
        <row r="867">
          <cell r="N867">
            <v>0</v>
          </cell>
        </row>
        <row r="868">
          <cell r="N868">
            <v>0</v>
          </cell>
        </row>
        <row r="869">
          <cell r="N869">
            <v>0</v>
          </cell>
        </row>
        <row r="870">
          <cell r="N870">
            <v>0</v>
          </cell>
        </row>
        <row r="871">
          <cell r="N871">
            <v>0</v>
          </cell>
        </row>
        <row r="872">
          <cell r="N872">
            <v>0</v>
          </cell>
        </row>
        <row r="873">
          <cell r="N873">
            <v>0</v>
          </cell>
        </row>
        <row r="874">
          <cell r="N874">
            <v>0</v>
          </cell>
        </row>
        <row r="875">
          <cell r="N875">
            <v>38251</v>
          </cell>
        </row>
        <row r="876">
          <cell r="N876">
            <v>0</v>
          </cell>
        </row>
        <row r="877">
          <cell r="N877">
            <v>0</v>
          </cell>
        </row>
        <row r="878">
          <cell r="N878">
            <v>0</v>
          </cell>
        </row>
        <row r="879">
          <cell r="N879">
            <v>0</v>
          </cell>
        </row>
        <row r="880">
          <cell r="N880">
            <v>38251</v>
          </cell>
        </row>
        <row r="881">
          <cell r="N881">
            <v>0</v>
          </cell>
        </row>
        <row r="882">
          <cell r="N882">
            <v>0</v>
          </cell>
        </row>
        <row r="883">
          <cell r="N883">
            <v>0</v>
          </cell>
        </row>
        <row r="884">
          <cell r="N884">
            <v>0</v>
          </cell>
        </row>
        <row r="885">
          <cell r="N885">
            <v>0</v>
          </cell>
        </row>
        <row r="886">
          <cell r="N886">
            <v>0</v>
          </cell>
        </row>
        <row r="887">
          <cell r="N887">
            <v>0</v>
          </cell>
        </row>
        <row r="888">
          <cell r="N888">
            <v>0</v>
          </cell>
        </row>
        <row r="889">
          <cell r="N889">
            <v>0</v>
          </cell>
        </row>
        <row r="890">
          <cell r="N890">
            <v>0</v>
          </cell>
        </row>
        <row r="891">
          <cell r="N891">
            <v>0</v>
          </cell>
        </row>
        <row r="892">
          <cell r="N892">
            <v>0</v>
          </cell>
        </row>
        <row r="893">
          <cell r="N893">
            <v>0</v>
          </cell>
        </row>
        <row r="894">
          <cell r="N894">
            <v>0</v>
          </cell>
        </row>
        <row r="895">
          <cell r="N895">
            <v>0</v>
          </cell>
        </row>
        <row r="896">
          <cell r="N896">
            <v>0</v>
          </cell>
        </row>
        <row r="897">
          <cell r="N897">
            <v>0</v>
          </cell>
        </row>
        <row r="898">
          <cell r="N898">
            <v>660000</v>
          </cell>
        </row>
        <row r="899">
          <cell r="N899">
            <v>0</v>
          </cell>
        </row>
        <row r="900">
          <cell r="N900">
            <v>0</v>
          </cell>
        </row>
        <row r="901">
          <cell r="N901">
            <v>0</v>
          </cell>
        </row>
        <row r="902">
          <cell r="N902">
            <v>660000</v>
          </cell>
        </row>
        <row r="903">
          <cell r="N903">
            <v>660000</v>
          </cell>
        </row>
        <row r="904">
          <cell r="N904">
            <v>0</v>
          </cell>
        </row>
        <row r="905">
          <cell r="N905">
            <v>0</v>
          </cell>
        </row>
        <row r="906">
          <cell r="N906">
            <v>0</v>
          </cell>
        </row>
        <row r="907">
          <cell r="N907">
            <v>0</v>
          </cell>
        </row>
        <row r="908">
          <cell r="N908">
            <v>0</v>
          </cell>
        </row>
        <row r="909">
          <cell r="N909">
            <v>0</v>
          </cell>
        </row>
        <row r="910">
          <cell r="N910">
            <v>0</v>
          </cell>
        </row>
        <row r="911">
          <cell r="N911">
            <v>0</v>
          </cell>
        </row>
        <row r="912">
          <cell r="N912">
            <v>0</v>
          </cell>
        </row>
        <row r="913">
          <cell r="N913">
            <v>0</v>
          </cell>
        </row>
        <row r="914">
          <cell r="N914">
            <v>0</v>
          </cell>
        </row>
        <row r="915">
          <cell r="N915">
            <v>0</v>
          </cell>
        </row>
        <row r="916">
          <cell r="N916">
            <v>0</v>
          </cell>
        </row>
        <row r="917">
          <cell r="N917">
            <v>0</v>
          </cell>
        </row>
        <row r="918">
          <cell r="N918">
            <v>0</v>
          </cell>
        </row>
        <row r="919">
          <cell r="N919">
            <v>0</v>
          </cell>
        </row>
        <row r="920">
          <cell r="N920">
            <v>0</v>
          </cell>
        </row>
        <row r="921">
          <cell r="N921">
            <v>0</v>
          </cell>
        </row>
        <row r="922">
          <cell r="N922">
            <v>0</v>
          </cell>
        </row>
        <row r="923">
          <cell r="N923">
            <v>0</v>
          </cell>
        </row>
        <row r="924">
          <cell r="N924">
            <v>0</v>
          </cell>
        </row>
        <row r="925">
          <cell r="N925">
            <v>0</v>
          </cell>
        </row>
        <row r="926">
          <cell r="N926">
            <v>0</v>
          </cell>
        </row>
        <row r="927">
          <cell r="N927">
            <v>0</v>
          </cell>
        </row>
        <row r="928">
          <cell r="N928">
            <v>0</v>
          </cell>
        </row>
        <row r="929">
          <cell r="N929">
            <v>0</v>
          </cell>
        </row>
        <row r="930">
          <cell r="N930">
            <v>0</v>
          </cell>
        </row>
        <row r="931">
          <cell r="N931">
            <v>0</v>
          </cell>
        </row>
        <row r="932">
          <cell r="N932">
            <v>0</v>
          </cell>
        </row>
        <row r="933">
          <cell r="N933">
            <v>0</v>
          </cell>
        </row>
        <row r="934">
          <cell r="N934">
            <v>0</v>
          </cell>
        </row>
        <row r="935">
          <cell r="N935">
            <v>0</v>
          </cell>
        </row>
        <row r="936">
          <cell r="N936">
            <v>0</v>
          </cell>
        </row>
        <row r="937">
          <cell r="N937">
            <v>0</v>
          </cell>
        </row>
        <row r="938">
          <cell r="N938">
            <v>0</v>
          </cell>
        </row>
        <row r="939">
          <cell r="N939">
            <v>0</v>
          </cell>
        </row>
        <row r="940">
          <cell r="N940">
            <v>0</v>
          </cell>
        </row>
        <row r="941">
          <cell r="N941">
            <v>0</v>
          </cell>
        </row>
        <row r="942">
          <cell r="N942">
            <v>0</v>
          </cell>
        </row>
        <row r="943">
          <cell r="N943">
            <v>0</v>
          </cell>
        </row>
        <row r="944">
          <cell r="N944">
            <v>0</v>
          </cell>
        </row>
        <row r="945">
          <cell r="N945">
            <v>0</v>
          </cell>
        </row>
        <row r="946">
          <cell r="N946">
            <v>0</v>
          </cell>
        </row>
        <row r="947">
          <cell r="N947">
            <v>0</v>
          </cell>
        </row>
        <row r="948">
          <cell r="N948">
            <v>0</v>
          </cell>
        </row>
        <row r="949">
          <cell r="N949">
            <v>0</v>
          </cell>
        </row>
        <row r="950">
          <cell r="N950">
            <v>0</v>
          </cell>
        </row>
        <row r="951">
          <cell r="N951">
            <v>0</v>
          </cell>
        </row>
        <row r="952">
          <cell r="N952">
            <v>0</v>
          </cell>
        </row>
        <row r="953">
          <cell r="N953">
            <v>0</v>
          </cell>
        </row>
        <row r="954">
          <cell r="N954">
            <v>0</v>
          </cell>
        </row>
        <row r="955">
          <cell r="N955">
            <v>0</v>
          </cell>
        </row>
        <row r="956">
          <cell r="N956">
            <v>0</v>
          </cell>
        </row>
        <row r="957">
          <cell r="N957">
            <v>0</v>
          </cell>
        </row>
        <row r="958">
          <cell r="N958">
            <v>0</v>
          </cell>
        </row>
        <row r="959">
          <cell r="N959">
            <v>0</v>
          </cell>
        </row>
        <row r="960">
          <cell r="N960">
            <v>0</v>
          </cell>
        </row>
        <row r="961">
          <cell r="N961">
            <v>0</v>
          </cell>
        </row>
        <row r="962">
          <cell r="N962">
            <v>0</v>
          </cell>
        </row>
        <row r="963">
          <cell r="N963">
            <v>0</v>
          </cell>
        </row>
        <row r="964">
          <cell r="N964">
            <v>0</v>
          </cell>
        </row>
        <row r="965">
          <cell r="N965">
            <v>0</v>
          </cell>
        </row>
        <row r="966">
          <cell r="N966">
            <v>0</v>
          </cell>
        </row>
        <row r="967">
          <cell r="N967">
            <v>0</v>
          </cell>
        </row>
        <row r="968">
          <cell r="N968">
            <v>0</v>
          </cell>
        </row>
        <row r="969">
          <cell r="N969">
            <v>0</v>
          </cell>
        </row>
        <row r="970">
          <cell r="N970">
            <v>0</v>
          </cell>
        </row>
        <row r="971">
          <cell r="N971">
            <v>0</v>
          </cell>
        </row>
        <row r="972">
          <cell r="N972">
            <v>0</v>
          </cell>
        </row>
        <row r="973">
          <cell r="N973">
            <v>0</v>
          </cell>
        </row>
        <row r="974">
          <cell r="N974">
            <v>0</v>
          </cell>
        </row>
        <row r="975">
          <cell r="N975">
            <v>0</v>
          </cell>
        </row>
        <row r="976">
          <cell r="N976">
            <v>0</v>
          </cell>
        </row>
        <row r="977">
          <cell r="N977">
            <v>0</v>
          </cell>
        </row>
        <row r="978">
          <cell r="N978">
            <v>0</v>
          </cell>
        </row>
        <row r="979">
          <cell r="N979">
            <v>0</v>
          </cell>
        </row>
        <row r="980">
          <cell r="N980">
            <v>729235.6</v>
          </cell>
        </row>
        <row r="981">
          <cell r="N981">
            <v>0</v>
          </cell>
        </row>
        <row r="982">
          <cell r="N982">
            <v>0</v>
          </cell>
        </row>
        <row r="983">
          <cell r="N983">
            <v>0</v>
          </cell>
        </row>
        <row r="984">
          <cell r="N984">
            <v>0</v>
          </cell>
        </row>
        <row r="985">
          <cell r="N985">
            <v>0</v>
          </cell>
        </row>
        <row r="986">
          <cell r="N986">
            <v>0</v>
          </cell>
        </row>
        <row r="987">
          <cell r="N987">
            <v>0</v>
          </cell>
        </row>
        <row r="988">
          <cell r="N988">
            <v>0</v>
          </cell>
        </row>
        <row r="989">
          <cell r="N989">
            <v>0</v>
          </cell>
        </row>
        <row r="990">
          <cell r="N990">
            <v>0</v>
          </cell>
        </row>
        <row r="991">
          <cell r="N991">
            <v>0</v>
          </cell>
        </row>
        <row r="992">
          <cell r="N992">
            <v>0</v>
          </cell>
        </row>
        <row r="993">
          <cell r="N993">
            <v>0</v>
          </cell>
        </row>
        <row r="994">
          <cell r="N994">
            <v>0</v>
          </cell>
        </row>
        <row r="995">
          <cell r="N995">
            <v>0</v>
          </cell>
        </row>
        <row r="996">
          <cell r="N996">
            <v>0</v>
          </cell>
        </row>
        <row r="997">
          <cell r="N997">
            <v>0</v>
          </cell>
        </row>
        <row r="998">
          <cell r="N998">
            <v>0</v>
          </cell>
        </row>
        <row r="999">
          <cell r="N999">
            <v>0</v>
          </cell>
        </row>
        <row r="1000">
          <cell r="N1000">
            <v>0</v>
          </cell>
        </row>
        <row r="1001">
          <cell r="N1001">
            <v>0</v>
          </cell>
        </row>
        <row r="1002">
          <cell r="N1002">
            <v>0</v>
          </cell>
        </row>
        <row r="1003">
          <cell r="N1003">
            <v>0</v>
          </cell>
        </row>
        <row r="1004">
          <cell r="N1004">
            <v>0</v>
          </cell>
        </row>
        <row r="1005">
          <cell r="N1005">
            <v>0</v>
          </cell>
        </row>
        <row r="1006">
          <cell r="N1006">
            <v>0</v>
          </cell>
        </row>
        <row r="1007">
          <cell r="N1007">
            <v>0</v>
          </cell>
        </row>
        <row r="1008">
          <cell r="N1008">
            <v>729235.6</v>
          </cell>
        </row>
        <row r="1009">
          <cell r="N1009">
            <v>286606.48</v>
          </cell>
        </row>
        <row r="1010">
          <cell r="N1010">
            <v>36610.239999999998</v>
          </cell>
        </row>
        <row r="1011">
          <cell r="N1011">
            <v>9229.3799999999992</v>
          </cell>
        </row>
        <row r="1012">
          <cell r="N1012">
            <v>0</v>
          </cell>
        </row>
        <row r="1013">
          <cell r="N1013">
            <v>0</v>
          </cell>
        </row>
        <row r="1014">
          <cell r="N1014">
            <v>0</v>
          </cell>
        </row>
        <row r="1015">
          <cell r="N1015">
            <v>0</v>
          </cell>
        </row>
        <row r="1016">
          <cell r="N1016">
            <v>3005.0699999999997</v>
          </cell>
        </row>
        <row r="1017">
          <cell r="N1017">
            <v>0</v>
          </cell>
        </row>
        <row r="1018">
          <cell r="N1018">
            <v>24375.79</v>
          </cell>
        </row>
        <row r="1019">
          <cell r="N1019">
            <v>0</v>
          </cell>
        </row>
        <row r="1020">
          <cell r="N1020">
            <v>0</v>
          </cell>
        </row>
        <row r="1021">
          <cell r="N1021">
            <v>0</v>
          </cell>
        </row>
        <row r="1022">
          <cell r="N1022">
            <v>249996.24</v>
          </cell>
        </row>
        <row r="1023">
          <cell r="N1023">
            <v>171941</v>
          </cell>
        </row>
        <row r="1024">
          <cell r="N1024">
            <v>0</v>
          </cell>
        </row>
        <row r="1025">
          <cell r="N1025">
            <v>0</v>
          </cell>
        </row>
        <row r="1026">
          <cell r="N1026">
            <v>14952.4</v>
          </cell>
        </row>
        <row r="1027">
          <cell r="N1027">
            <v>44654.2</v>
          </cell>
        </row>
        <row r="1028">
          <cell r="N1028">
            <v>0</v>
          </cell>
        </row>
        <row r="1029">
          <cell r="N1029">
            <v>0</v>
          </cell>
        </row>
        <row r="1030">
          <cell r="N1030">
            <v>0</v>
          </cell>
        </row>
        <row r="1031">
          <cell r="N1031">
            <v>0</v>
          </cell>
        </row>
        <row r="1032">
          <cell r="N1032">
            <v>18448.64</v>
          </cell>
        </row>
        <row r="1033">
          <cell r="N1033">
            <v>0</v>
          </cell>
        </row>
        <row r="1034">
          <cell r="N1034">
            <v>0</v>
          </cell>
        </row>
        <row r="1035">
          <cell r="N1035">
            <v>0</v>
          </cell>
        </row>
        <row r="1036">
          <cell r="N1036">
            <v>0</v>
          </cell>
        </row>
        <row r="1037">
          <cell r="N1037">
            <v>0</v>
          </cell>
        </row>
        <row r="1038">
          <cell r="N1038">
            <v>0</v>
          </cell>
        </row>
        <row r="1039">
          <cell r="N1039">
            <v>0</v>
          </cell>
        </row>
        <row r="1040">
          <cell r="N1040">
            <v>0</v>
          </cell>
        </row>
        <row r="1041">
          <cell r="N1041">
            <v>0</v>
          </cell>
        </row>
        <row r="1042">
          <cell r="N1042">
            <v>0</v>
          </cell>
        </row>
        <row r="1043">
          <cell r="N1043">
            <v>0</v>
          </cell>
        </row>
        <row r="1044">
          <cell r="N1044">
            <v>0</v>
          </cell>
        </row>
        <row r="1045">
          <cell r="N1045">
            <v>0</v>
          </cell>
        </row>
        <row r="1046">
          <cell r="N1046">
            <v>0</v>
          </cell>
        </row>
        <row r="1047">
          <cell r="N1047">
            <v>0</v>
          </cell>
        </row>
        <row r="1048">
          <cell r="N1048">
            <v>0</v>
          </cell>
        </row>
        <row r="1049">
          <cell r="N1049">
            <v>0</v>
          </cell>
        </row>
        <row r="1050">
          <cell r="N1050">
            <v>0</v>
          </cell>
        </row>
        <row r="1051">
          <cell r="N1051">
            <v>0</v>
          </cell>
        </row>
        <row r="1052">
          <cell r="N1052">
            <v>0</v>
          </cell>
        </row>
        <row r="1053">
          <cell r="N1053">
            <v>0</v>
          </cell>
        </row>
        <row r="1054">
          <cell r="N1054">
            <v>0</v>
          </cell>
        </row>
        <row r="1055">
          <cell r="N1055">
            <v>0</v>
          </cell>
        </row>
        <row r="1056">
          <cell r="N1056">
            <v>0</v>
          </cell>
        </row>
        <row r="1057">
          <cell r="N1057">
            <v>0</v>
          </cell>
        </row>
        <row r="1058">
          <cell r="N1058">
            <v>0</v>
          </cell>
        </row>
        <row r="1059">
          <cell r="N1059">
            <v>0</v>
          </cell>
        </row>
        <row r="1060">
          <cell r="N1060">
            <v>0</v>
          </cell>
        </row>
        <row r="1061">
          <cell r="N1061">
            <v>0</v>
          </cell>
        </row>
        <row r="1062">
          <cell r="N1062">
            <v>0</v>
          </cell>
        </row>
        <row r="1063">
          <cell r="N1063">
            <v>0</v>
          </cell>
        </row>
        <row r="1064">
          <cell r="N1064">
            <v>0</v>
          </cell>
        </row>
        <row r="1065">
          <cell r="N1065">
            <v>0</v>
          </cell>
        </row>
        <row r="1066">
          <cell r="N1066">
            <v>0</v>
          </cell>
        </row>
        <row r="1067">
          <cell r="N1067">
            <v>0</v>
          </cell>
        </row>
        <row r="1068">
          <cell r="N1068">
            <v>0</v>
          </cell>
        </row>
        <row r="1069">
          <cell r="N1069">
            <v>437952</v>
          </cell>
        </row>
        <row r="1070">
          <cell r="N1070">
            <v>437952</v>
          </cell>
        </row>
        <row r="1071">
          <cell r="N1071">
            <v>437952</v>
          </cell>
        </row>
        <row r="1072">
          <cell r="N1072">
            <v>4677.12</v>
          </cell>
        </row>
        <row r="1073">
          <cell r="N1073">
            <v>4677.12</v>
          </cell>
        </row>
        <row r="1074">
          <cell r="N1074">
            <v>4677.12</v>
          </cell>
        </row>
        <row r="1075">
          <cell r="N1075">
            <v>0</v>
          </cell>
        </row>
        <row r="1076">
          <cell r="N1076">
            <v>0</v>
          </cell>
        </row>
        <row r="1077">
          <cell r="N1077">
            <v>0</v>
          </cell>
        </row>
        <row r="1078">
          <cell r="N1078">
            <v>0</v>
          </cell>
        </row>
        <row r="1079">
          <cell r="N1079">
            <v>0</v>
          </cell>
        </row>
        <row r="1080">
          <cell r="N1080">
            <v>0</v>
          </cell>
        </row>
        <row r="1081">
          <cell r="N1081">
            <v>0</v>
          </cell>
        </row>
        <row r="1082">
          <cell r="N1082">
            <v>0</v>
          </cell>
        </row>
        <row r="1083">
          <cell r="N1083">
            <v>0</v>
          </cell>
        </row>
        <row r="1084">
          <cell r="N1084">
            <v>0</v>
          </cell>
        </row>
        <row r="1085">
          <cell r="N1085">
            <v>0</v>
          </cell>
        </row>
        <row r="1086">
          <cell r="N1086">
            <v>0</v>
          </cell>
        </row>
        <row r="1087">
          <cell r="N1087">
            <v>0</v>
          </cell>
        </row>
        <row r="1088">
          <cell r="N1088">
            <v>0</v>
          </cell>
        </row>
        <row r="1089">
          <cell r="N1089">
            <v>0</v>
          </cell>
        </row>
        <row r="1090">
          <cell r="N1090">
            <v>0</v>
          </cell>
        </row>
        <row r="1091">
          <cell r="N1091">
            <v>0</v>
          </cell>
        </row>
        <row r="1092">
          <cell r="N1092">
            <v>0</v>
          </cell>
        </row>
        <row r="1093">
          <cell r="N1093">
            <v>0</v>
          </cell>
        </row>
        <row r="1094">
          <cell r="N1094">
            <v>0</v>
          </cell>
        </row>
        <row r="1095">
          <cell r="N1095">
            <v>0</v>
          </cell>
        </row>
        <row r="1096">
          <cell r="N1096">
            <v>0</v>
          </cell>
        </row>
        <row r="1097">
          <cell r="N1097">
            <v>0</v>
          </cell>
        </row>
        <row r="1098">
          <cell r="N1098">
            <v>0</v>
          </cell>
        </row>
        <row r="1099">
          <cell r="N1099">
            <v>0</v>
          </cell>
        </row>
        <row r="1100">
          <cell r="N1100">
            <v>0</v>
          </cell>
        </row>
        <row r="1101">
          <cell r="N1101">
            <v>0</v>
          </cell>
        </row>
        <row r="1102">
          <cell r="N1102">
            <v>0</v>
          </cell>
        </row>
        <row r="1103">
          <cell r="N1103">
            <v>0</v>
          </cell>
        </row>
        <row r="1104">
          <cell r="N1104">
            <v>0</v>
          </cell>
        </row>
        <row r="1105">
          <cell r="N1105">
            <v>0</v>
          </cell>
        </row>
        <row r="1106">
          <cell r="N1106">
            <v>0</v>
          </cell>
        </row>
        <row r="1107">
          <cell r="N1107">
            <v>0</v>
          </cell>
        </row>
        <row r="1108">
          <cell r="N1108">
            <v>0</v>
          </cell>
        </row>
        <row r="1109">
          <cell r="N1109">
            <v>0</v>
          </cell>
        </row>
        <row r="1110">
          <cell r="N1110">
            <v>0</v>
          </cell>
        </row>
        <row r="1111">
          <cell r="N1111">
            <v>0</v>
          </cell>
        </row>
        <row r="1112">
          <cell r="N1112">
            <v>0</v>
          </cell>
        </row>
        <row r="1113">
          <cell r="N1113">
            <v>0</v>
          </cell>
        </row>
        <row r="1114">
          <cell r="N1114">
            <v>0</v>
          </cell>
        </row>
        <row r="1115">
          <cell r="N1115">
            <v>0</v>
          </cell>
        </row>
        <row r="1116">
          <cell r="N1116">
            <v>0</v>
          </cell>
        </row>
        <row r="1117">
          <cell r="N1117">
            <v>0</v>
          </cell>
        </row>
        <row r="1118">
          <cell r="N1118">
            <v>0</v>
          </cell>
        </row>
        <row r="1119">
          <cell r="N1119">
            <v>0</v>
          </cell>
        </row>
        <row r="1120">
          <cell r="N1120">
            <v>0</v>
          </cell>
        </row>
        <row r="1121">
          <cell r="N1121">
            <v>0</v>
          </cell>
        </row>
        <row r="1122">
          <cell r="N1122">
            <v>0</v>
          </cell>
        </row>
        <row r="1123">
          <cell r="N1123">
            <v>0</v>
          </cell>
        </row>
        <row r="1124">
          <cell r="N1124">
            <v>0</v>
          </cell>
        </row>
        <row r="1125">
          <cell r="N1125">
            <v>0</v>
          </cell>
        </row>
        <row r="1126">
          <cell r="N1126">
            <v>0</v>
          </cell>
        </row>
        <row r="1127">
          <cell r="N1127">
            <v>0</v>
          </cell>
        </row>
        <row r="1128">
          <cell r="N1128">
            <v>0</v>
          </cell>
        </row>
        <row r="1129">
          <cell r="N1129">
            <v>0</v>
          </cell>
        </row>
        <row r="1130">
          <cell r="N1130">
            <v>0</v>
          </cell>
        </row>
        <row r="1131">
          <cell r="N1131">
            <v>0</v>
          </cell>
        </row>
        <row r="1132">
          <cell r="N1132">
            <v>0</v>
          </cell>
        </row>
        <row r="1133">
          <cell r="N1133">
            <v>0</v>
          </cell>
        </row>
        <row r="1134">
          <cell r="N1134">
            <v>0</v>
          </cell>
        </row>
        <row r="1135">
          <cell r="N1135">
            <v>0</v>
          </cell>
        </row>
        <row r="1136">
          <cell r="N1136">
            <v>0</v>
          </cell>
        </row>
        <row r="1137">
          <cell r="N1137">
            <v>0</v>
          </cell>
        </row>
        <row r="1138">
          <cell r="N1138">
            <v>0</v>
          </cell>
        </row>
        <row r="1139">
          <cell r="N1139">
            <v>0</v>
          </cell>
        </row>
        <row r="1140">
          <cell r="N1140">
            <v>0</v>
          </cell>
        </row>
        <row r="1141">
          <cell r="N1141">
            <v>0</v>
          </cell>
        </row>
        <row r="1142">
          <cell r="N1142">
            <v>0</v>
          </cell>
        </row>
        <row r="1143">
          <cell r="N1143">
            <v>0</v>
          </cell>
        </row>
        <row r="1144">
          <cell r="N1144">
            <v>0</v>
          </cell>
        </row>
        <row r="1145">
          <cell r="N1145">
            <v>0</v>
          </cell>
        </row>
        <row r="1146">
          <cell r="N1146">
            <v>0</v>
          </cell>
        </row>
        <row r="1147">
          <cell r="N1147">
            <v>0</v>
          </cell>
        </row>
        <row r="1148">
          <cell r="N1148">
            <v>0</v>
          </cell>
        </row>
        <row r="1149">
          <cell r="N1149">
            <v>0</v>
          </cell>
        </row>
        <row r="1150">
          <cell r="N1150">
            <v>0</v>
          </cell>
        </row>
        <row r="1151">
          <cell r="N1151">
            <v>0</v>
          </cell>
        </row>
        <row r="1152">
          <cell r="N1152">
            <v>0</v>
          </cell>
        </row>
        <row r="1153">
          <cell r="N1153">
            <v>0</v>
          </cell>
        </row>
        <row r="1154">
          <cell r="N1154">
            <v>0</v>
          </cell>
        </row>
        <row r="1155">
          <cell r="N1155">
            <v>0</v>
          </cell>
        </row>
        <row r="1156">
          <cell r="N1156">
            <v>0</v>
          </cell>
        </row>
        <row r="1157">
          <cell r="N1157">
            <v>0</v>
          </cell>
        </row>
        <row r="1158">
          <cell r="N1158">
            <v>0</v>
          </cell>
        </row>
        <row r="1159">
          <cell r="N1159">
            <v>0</v>
          </cell>
        </row>
        <row r="1160">
          <cell r="N1160">
            <v>0</v>
          </cell>
        </row>
        <row r="1161">
          <cell r="N1161">
            <v>0</v>
          </cell>
        </row>
        <row r="1162">
          <cell r="N1162">
            <v>0</v>
          </cell>
        </row>
        <row r="1163">
          <cell r="N1163">
            <v>0</v>
          </cell>
        </row>
        <row r="1164">
          <cell r="N1164">
            <v>0</v>
          </cell>
        </row>
        <row r="1165">
          <cell r="N1165">
            <v>0</v>
          </cell>
        </row>
        <row r="1166">
          <cell r="N1166">
            <v>0</v>
          </cell>
        </row>
        <row r="1167">
          <cell r="N1167">
            <v>0</v>
          </cell>
        </row>
        <row r="1168">
          <cell r="N1168">
            <v>0</v>
          </cell>
        </row>
        <row r="1169">
          <cell r="N1169">
            <v>1594591.81</v>
          </cell>
        </row>
        <row r="1170">
          <cell r="N1170">
            <v>0</v>
          </cell>
        </row>
        <row r="1171">
          <cell r="N1171">
            <v>0</v>
          </cell>
        </row>
        <row r="1172">
          <cell r="N1172">
            <v>0</v>
          </cell>
        </row>
        <row r="1173">
          <cell r="N1173">
            <v>0</v>
          </cell>
        </row>
        <row r="1174">
          <cell r="N1174">
            <v>0</v>
          </cell>
        </row>
        <row r="1175">
          <cell r="N1175">
            <v>0</v>
          </cell>
        </row>
        <row r="1176">
          <cell r="N1176">
            <v>0</v>
          </cell>
        </row>
        <row r="1177">
          <cell r="N1177">
            <v>0</v>
          </cell>
        </row>
        <row r="1178">
          <cell r="N1178">
            <v>0</v>
          </cell>
        </row>
        <row r="1179">
          <cell r="N1179">
            <v>0</v>
          </cell>
        </row>
        <row r="1180">
          <cell r="N1180">
            <v>0</v>
          </cell>
        </row>
        <row r="1181">
          <cell r="N1181">
            <v>0</v>
          </cell>
        </row>
        <row r="1182">
          <cell r="N1182">
            <v>0</v>
          </cell>
        </row>
        <row r="1183">
          <cell r="N1183">
            <v>0</v>
          </cell>
        </row>
        <row r="1184">
          <cell r="N1184">
            <v>0</v>
          </cell>
        </row>
        <row r="1185">
          <cell r="N1185">
            <v>0</v>
          </cell>
        </row>
        <row r="1186">
          <cell r="N1186">
            <v>0</v>
          </cell>
        </row>
        <row r="1187">
          <cell r="N1187">
            <v>0</v>
          </cell>
        </row>
        <row r="1188">
          <cell r="N1188">
            <v>0</v>
          </cell>
        </row>
        <row r="1189">
          <cell r="N1189">
            <v>0</v>
          </cell>
        </row>
        <row r="1190">
          <cell r="N1190">
            <v>0</v>
          </cell>
        </row>
        <row r="1191">
          <cell r="N1191">
            <v>0</v>
          </cell>
        </row>
        <row r="1192">
          <cell r="N1192">
            <v>0</v>
          </cell>
        </row>
        <row r="1193">
          <cell r="N1193">
            <v>0</v>
          </cell>
        </row>
        <row r="1194">
          <cell r="N1194">
            <v>0</v>
          </cell>
        </row>
        <row r="1195">
          <cell r="N1195">
            <v>0</v>
          </cell>
        </row>
        <row r="1196">
          <cell r="N1196">
            <v>0</v>
          </cell>
        </row>
        <row r="1197">
          <cell r="N1197">
            <v>0</v>
          </cell>
        </row>
        <row r="1198">
          <cell r="N1198">
            <v>0</v>
          </cell>
        </row>
        <row r="1199">
          <cell r="N1199">
            <v>0</v>
          </cell>
        </row>
        <row r="1200">
          <cell r="N1200">
            <v>0</v>
          </cell>
        </row>
        <row r="1201">
          <cell r="N1201">
            <v>1032351.5700000001</v>
          </cell>
        </row>
        <row r="1202">
          <cell r="N1202">
            <v>0</v>
          </cell>
        </row>
        <row r="1203">
          <cell r="N1203">
            <v>0</v>
          </cell>
        </row>
        <row r="1204">
          <cell r="N1204">
            <v>0</v>
          </cell>
        </row>
        <row r="1205">
          <cell r="N1205">
            <v>1032351.5700000001</v>
          </cell>
        </row>
        <row r="1206">
          <cell r="N1206">
            <v>1032351.5700000001</v>
          </cell>
        </row>
        <row r="1207">
          <cell r="N1207">
            <v>1032351.5700000001</v>
          </cell>
        </row>
        <row r="1208">
          <cell r="N1208">
            <v>0</v>
          </cell>
        </row>
        <row r="1209">
          <cell r="N1209">
            <v>0</v>
          </cell>
        </row>
        <row r="1210">
          <cell r="N1210">
            <v>0</v>
          </cell>
        </row>
        <row r="1211">
          <cell r="N1211">
            <v>0</v>
          </cell>
        </row>
        <row r="1212">
          <cell r="N1212">
            <v>0</v>
          </cell>
        </row>
        <row r="1213">
          <cell r="N1213">
            <v>0</v>
          </cell>
        </row>
        <row r="1214">
          <cell r="N1214">
            <v>0</v>
          </cell>
        </row>
        <row r="1215">
          <cell r="N1215">
            <v>0</v>
          </cell>
        </row>
        <row r="1216">
          <cell r="N1216">
            <v>562240.24</v>
          </cell>
        </row>
        <row r="1217">
          <cell r="N1217">
            <v>543080.13</v>
          </cell>
        </row>
        <row r="1218">
          <cell r="N1218">
            <v>24483.57</v>
          </cell>
        </row>
        <row r="1219">
          <cell r="N1219">
            <v>9517.8000000000011</v>
          </cell>
        </row>
        <row r="1220">
          <cell r="N1220">
            <v>0</v>
          </cell>
        </row>
        <row r="1221">
          <cell r="N1221">
            <v>0</v>
          </cell>
        </row>
        <row r="1222">
          <cell r="N1222">
            <v>0</v>
          </cell>
        </row>
        <row r="1223">
          <cell r="N1223">
            <v>0</v>
          </cell>
        </row>
        <row r="1224">
          <cell r="N1224">
            <v>6926.97</v>
          </cell>
        </row>
        <row r="1225">
          <cell r="N1225">
            <v>0</v>
          </cell>
        </row>
        <row r="1226">
          <cell r="N1226">
            <v>0</v>
          </cell>
        </row>
        <row r="1227">
          <cell r="N1227">
            <v>0</v>
          </cell>
        </row>
        <row r="1228">
          <cell r="N1228">
            <v>8038.8</v>
          </cell>
        </row>
        <row r="1229">
          <cell r="N1229">
            <v>0</v>
          </cell>
        </row>
        <row r="1230">
          <cell r="N1230">
            <v>0</v>
          </cell>
        </row>
        <row r="1231">
          <cell r="N1231">
            <v>0</v>
          </cell>
        </row>
        <row r="1232">
          <cell r="N1232">
            <v>0</v>
          </cell>
        </row>
        <row r="1233">
          <cell r="N1233">
            <v>0</v>
          </cell>
        </row>
        <row r="1234">
          <cell r="N1234">
            <v>0</v>
          </cell>
        </row>
        <row r="1235">
          <cell r="N1235">
            <v>0</v>
          </cell>
        </row>
        <row r="1236">
          <cell r="N1236">
            <v>0</v>
          </cell>
        </row>
        <row r="1237">
          <cell r="N1237">
            <v>0</v>
          </cell>
        </row>
        <row r="1238">
          <cell r="N1238">
            <v>0</v>
          </cell>
        </row>
        <row r="1239">
          <cell r="N1239">
            <v>0</v>
          </cell>
        </row>
        <row r="1240">
          <cell r="N1240">
            <v>0</v>
          </cell>
        </row>
        <row r="1241">
          <cell r="N1241">
            <v>0</v>
          </cell>
        </row>
        <row r="1242">
          <cell r="N1242">
            <v>0</v>
          </cell>
        </row>
        <row r="1243">
          <cell r="N1243">
            <v>0</v>
          </cell>
        </row>
        <row r="1244">
          <cell r="N1244">
            <v>0</v>
          </cell>
        </row>
        <row r="1245">
          <cell r="N1245">
            <v>0</v>
          </cell>
        </row>
        <row r="1246">
          <cell r="N1246">
            <v>0</v>
          </cell>
        </row>
        <row r="1247">
          <cell r="N1247">
            <v>0</v>
          </cell>
        </row>
        <row r="1248">
          <cell r="N1248">
            <v>0</v>
          </cell>
        </row>
        <row r="1249">
          <cell r="N1249">
            <v>0</v>
          </cell>
        </row>
        <row r="1250">
          <cell r="N1250">
            <v>0</v>
          </cell>
        </row>
        <row r="1251">
          <cell r="N1251">
            <v>518596.56</v>
          </cell>
        </row>
        <row r="1252">
          <cell r="N1252">
            <v>221328</v>
          </cell>
        </row>
        <row r="1253">
          <cell r="N1253">
            <v>0</v>
          </cell>
        </row>
        <row r="1254">
          <cell r="N1254">
            <v>0</v>
          </cell>
        </row>
        <row r="1255">
          <cell r="N1255">
            <v>0</v>
          </cell>
        </row>
        <row r="1256">
          <cell r="N1256">
            <v>0</v>
          </cell>
        </row>
        <row r="1257">
          <cell r="N1257">
            <v>0</v>
          </cell>
        </row>
        <row r="1258">
          <cell r="N1258">
            <v>0</v>
          </cell>
        </row>
        <row r="1259">
          <cell r="N1259">
            <v>0</v>
          </cell>
        </row>
        <row r="1260">
          <cell r="N1260">
            <v>0</v>
          </cell>
        </row>
        <row r="1261">
          <cell r="N1261">
            <v>0</v>
          </cell>
        </row>
        <row r="1262">
          <cell r="N1262">
            <v>276184.40000000002</v>
          </cell>
        </row>
        <row r="1263">
          <cell r="N1263">
            <v>0</v>
          </cell>
        </row>
        <row r="1264">
          <cell r="N1264">
            <v>0</v>
          </cell>
        </row>
        <row r="1265">
          <cell r="N1265">
            <v>0</v>
          </cell>
        </row>
        <row r="1266">
          <cell r="N1266">
            <v>21084.16</v>
          </cell>
        </row>
        <row r="1267">
          <cell r="N1267">
            <v>0</v>
          </cell>
        </row>
        <row r="1268">
          <cell r="N1268">
            <v>0</v>
          </cell>
        </row>
        <row r="1269">
          <cell r="N1269">
            <v>0</v>
          </cell>
        </row>
        <row r="1270">
          <cell r="N1270">
            <v>0</v>
          </cell>
        </row>
        <row r="1271">
          <cell r="N1271">
            <v>0</v>
          </cell>
        </row>
        <row r="1272">
          <cell r="N1272">
            <v>0</v>
          </cell>
        </row>
        <row r="1273">
          <cell r="N1273">
            <v>0</v>
          </cell>
        </row>
        <row r="1274">
          <cell r="N1274">
            <v>0</v>
          </cell>
        </row>
        <row r="1275">
          <cell r="N1275">
            <v>0</v>
          </cell>
        </row>
        <row r="1276">
          <cell r="N1276">
            <v>0</v>
          </cell>
        </row>
        <row r="1277">
          <cell r="N1277">
            <v>0</v>
          </cell>
        </row>
        <row r="1278">
          <cell r="N1278">
            <v>19160.11</v>
          </cell>
        </row>
        <row r="1279">
          <cell r="N1279">
            <v>11000</v>
          </cell>
        </row>
        <row r="1280">
          <cell r="N1280">
            <v>0</v>
          </cell>
        </row>
        <row r="1281">
          <cell r="N1281">
            <v>0</v>
          </cell>
        </row>
        <row r="1282">
          <cell r="N1282">
            <v>0</v>
          </cell>
        </row>
        <row r="1283">
          <cell r="N1283">
            <v>0</v>
          </cell>
        </row>
        <row r="1284">
          <cell r="N1284">
            <v>0</v>
          </cell>
        </row>
        <row r="1285">
          <cell r="N1285">
            <v>11000</v>
          </cell>
        </row>
        <row r="1286">
          <cell r="N1286">
            <v>0</v>
          </cell>
        </row>
        <row r="1287">
          <cell r="N1287">
            <v>8160.1100000000006</v>
          </cell>
        </row>
        <row r="1288">
          <cell r="N1288">
            <v>8160.1100000000006</v>
          </cell>
        </row>
        <row r="1289">
          <cell r="N1289">
            <v>0</v>
          </cell>
        </row>
        <row r="1290">
          <cell r="N1290">
            <v>0</v>
          </cell>
        </row>
        <row r="1291">
          <cell r="N1291">
            <v>0</v>
          </cell>
        </row>
        <row r="1292">
          <cell r="N1292">
            <v>0</v>
          </cell>
        </row>
        <row r="1293">
          <cell r="N1293">
            <v>0</v>
          </cell>
        </row>
        <row r="1294">
          <cell r="N1294">
            <v>0</v>
          </cell>
        </row>
        <row r="1295">
          <cell r="N1295">
            <v>0</v>
          </cell>
        </row>
        <row r="1296">
          <cell r="N1296">
            <v>0</v>
          </cell>
        </row>
        <row r="1297">
          <cell r="N1297">
            <v>0</v>
          </cell>
        </row>
        <row r="1298">
          <cell r="N1298">
            <v>0</v>
          </cell>
        </row>
        <row r="1299">
          <cell r="N1299">
            <v>0</v>
          </cell>
        </row>
        <row r="1300">
          <cell r="N1300">
            <v>0</v>
          </cell>
        </row>
        <row r="1301">
          <cell r="N1301">
            <v>0</v>
          </cell>
        </row>
        <row r="1302">
          <cell r="N1302">
            <v>0</v>
          </cell>
        </row>
        <row r="1303">
          <cell r="N1303">
            <v>0</v>
          </cell>
        </row>
        <row r="1304">
          <cell r="N1304">
            <v>0</v>
          </cell>
        </row>
        <row r="1305">
          <cell r="N1305">
            <v>0</v>
          </cell>
        </row>
        <row r="1306">
          <cell r="N1306">
            <v>0</v>
          </cell>
        </row>
        <row r="1307">
          <cell r="N1307">
            <v>0</v>
          </cell>
        </row>
        <row r="1308">
          <cell r="N1308">
            <v>0</v>
          </cell>
        </row>
        <row r="1309">
          <cell r="N1309">
            <v>0</v>
          </cell>
        </row>
        <row r="1310">
          <cell r="N1310">
            <v>0</v>
          </cell>
        </row>
        <row r="1311">
          <cell r="N1311">
            <v>0</v>
          </cell>
        </row>
        <row r="1312">
          <cell r="N1312">
            <v>0</v>
          </cell>
        </row>
        <row r="1313">
          <cell r="N1313">
            <v>0</v>
          </cell>
        </row>
        <row r="1314">
          <cell r="N1314">
            <v>0</v>
          </cell>
        </row>
        <row r="1315">
          <cell r="N1315">
            <v>0</v>
          </cell>
        </row>
        <row r="1316">
          <cell r="N1316">
            <v>0</v>
          </cell>
        </row>
        <row r="1317">
          <cell r="N1317">
            <v>0</v>
          </cell>
        </row>
        <row r="1318">
          <cell r="N1318">
            <v>0</v>
          </cell>
        </row>
        <row r="1319">
          <cell r="N1319">
            <v>0</v>
          </cell>
        </row>
        <row r="1320">
          <cell r="N1320">
            <v>0</v>
          </cell>
        </row>
        <row r="1321">
          <cell r="N1321">
            <v>0</v>
          </cell>
        </row>
        <row r="1322">
          <cell r="N1322">
            <v>0</v>
          </cell>
        </row>
        <row r="1323">
          <cell r="N1323">
            <v>0</v>
          </cell>
        </row>
        <row r="1324">
          <cell r="N1324">
            <v>0</v>
          </cell>
        </row>
        <row r="1325">
          <cell r="N1325">
            <v>0</v>
          </cell>
        </row>
        <row r="1326">
          <cell r="N1326">
            <v>0</v>
          </cell>
        </row>
        <row r="1327">
          <cell r="N1327">
            <v>0</v>
          </cell>
        </row>
        <row r="1328">
          <cell r="N1328">
            <v>0</v>
          </cell>
        </row>
        <row r="1329">
          <cell r="N1329">
            <v>0</v>
          </cell>
        </row>
        <row r="1330">
          <cell r="N1330">
            <v>0</v>
          </cell>
        </row>
        <row r="1331">
          <cell r="N1331">
            <v>0</v>
          </cell>
        </row>
        <row r="1332">
          <cell r="N1332">
            <v>0</v>
          </cell>
        </row>
        <row r="1333">
          <cell r="N1333">
            <v>0</v>
          </cell>
        </row>
        <row r="1334">
          <cell r="N1334">
            <v>0</v>
          </cell>
        </row>
        <row r="1335">
          <cell r="N1335">
            <v>0</v>
          </cell>
        </row>
        <row r="1336">
          <cell r="N1336">
            <v>0</v>
          </cell>
        </row>
        <row r="1337">
          <cell r="N1337">
            <v>0</v>
          </cell>
        </row>
        <row r="1338">
          <cell r="N1338">
            <v>0</v>
          </cell>
        </row>
        <row r="1339">
          <cell r="N1339">
            <v>0</v>
          </cell>
        </row>
        <row r="1340">
          <cell r="N1340">
            <v>0</v>
          </cell>
        </row>
        <row r="1341">
          <cell r="N1341">
            <v>0</v>
          </cell>
        </row>
        <row r="1342">
          <cell r="N1342">
            <v>0</v>
          </cell>
        </row>
        <row r="1343">
          <cell r="N1343">
            <v>0</v>
          </cell>
        </row>
        <row r="1344">
          <cell r="N1344">
            <v>0</v>
          </cell>
        </row>
        <row r="1345">
          <cell r="N1345">
            <v>0</v>
          </cell>
        </row>
        <row r="1346">
          <cell r="N1346">
            <v>0</v>
          </cell>
        </row>
        <row r="1347">
          <cell r="N1347">
            <v>0</v>
          </cell>
        </row>
        <row r="1348">
          <cell r="N1348">
            <v>0</v>
          </cell>
        </row>
        <row r="1349">
          <cell r="N1349">
            <v>0</v>
          </cell>
        </row>
        <row r="1350">
          <cell r="N1350">
            <v>0</v>
          </cell>
        </row>
        <row r="1351">
          <cell r="N1351">
            <v>0</v>
          </cell>
        </row>
        <row r="1352">
          <cell r="N1352">
            <v>0</v>
          </cell>
        </row>
        <row r="1353">
          <cell r="N1353">
            <v>0</v>
          </cell>
        </row>
        <row r="1354">
          <cell r="N1354">
            <v>0</v>
          </cell>
        </row>
        <row r="1355">
          <cell r="N1355">
            <v>0</v>
          </cell>
        </row>
        <row r="1356">
          <cell r="N1356">
            <v>41120070.760000005</v>
          </cell>
        </row>
        <row r="1357">
          <cell r="N1357">
            <v>3993.3</v>
          </cell>
        </row>
        <row r="1358">
          <cell r="N1358">
            <v>0</v>
          </cell>
        </row>
        <row r="1359">
          <cell r="N1359">
            <v>0</v>
          </cell>
        </row>
        <row r="1360">
          <cell r="N1360">
            <v>0</v>
          </cell>
        </row>
        <row r="1361">
          <cell r="N1361">
            <v>0</v>
          </cell>
        </row>
        <row r="1362">
          <cell r="N1362">
            <v>0</v>
          </cell>
        </row>
        <row r="1363">
          <cell r="N1363">
            <v>0</v>
          </cell>
        </row>
        <row r="1364">
          <cell r="N1364">
            <v>0</v>
          </cell>
        </row>
        <row r="1365">
          <cell r="N1365">
            <v>0</v>
          </cell>
        </row>
        <row r="1366">
          <cell r="N1366">
            <v>0</v>
          </cell>
        </row>
        <row r="1367">
          <cell r="N1367">
            <v>0</v>
          </cell>
        </row>
        <row r="1368">
          <cell r="N1368">
            <v>0</v>
          </cell>
        </row>
        <row r="1369">
          <cell r="N1369">
            <v>0</v>
          </cell>
        </row>
        <row r="1370">
          <cell r="N1370">
            <v>0</v>
          </cell>
        </row>
        <row r="1371">
          <cell r="N1371">
            <v>3993.3</v>
          </cell>
        </row>
        <row r="1372">
          <cell r="N1372">
            <v>0</v>
          </cell>
        </row>
        <row r="1373">
          <cell r="N1373">
            <v>0</v>
          </cell>
        </row>
        <row r="1374">
          <cell r="N1374">
            <v>3993.3</v>
          </cell>
        </row>
        <row r="1375">
          <cell r="N1375">
            <v>3993.3</v>
          </cell>
        </row>
        <row r="1376">
          <cell r="N1376">
            <v>4978370</v>
          </cell>
        </row>
        <row r="1377">
          <cell r="N1377">
            <v>0</v>
          </cell>
        </row>
        <row r="1378">
          <cell r="N1378">
            <v>0</v>
          </cell>
        </row>
        <row r="1379">
          <cell r="N1379">
            <v>0</v>
          </cell>
        </row>
        <row r="1380">
          <cell r="N1380">
            <v>4978370</v>
          </cell>
        </row>
        <row r="1381">
          <cell r="N1381">
            <v>0</v>
          </cell>
        </row>
        <row r="1382">
          <cell r="N1382">
            <v>0</v>
          </cell>
        </row>
        <row r="1383">
          <cell r="N1383">
            <v>0</v>
          </cell>
        </row>
        <row r="1384">
          <cell r="N1384">
            <v>0</v>
          </cell>
        </row>
        <row r="1385">
          <cell r="N1385">
            <v>0</v>
          </cell>
        </row>
        <row r="1386">
          <cell r="N1386">
            <v>0</v>
          </cell>
        </row>
        <row r="1387">
          <cell r="N1387">
            <v>0</v>
          </cell>
        </row>
        <row r="1388">
          <cell r="N1388">
            <v>0</v>
          </cell>
        </row>
        <row r="1389">
          <cell r="N1389">
            <v>0</v>
          </cell>
        </row>
        <row r="1390">
          <cell r="N1390">
            <v>0</v>
          </cell>
        </row>
        <row r="1391">
          <cell r="N1391">
            <v>0</v>
          </cell>
        </row>
        <row r="1392">
          <cell r="N1392">
            <v>0</v>
          </cell>
        </row>
        <row r="1393">
          <cell r="N1393">
            <v>4978370</v>
          </cell>
        </row>
        <row r="1394">
          <cell r="N1394">
            <v>0</v>
          </cell>
        </row>
        <row r="1395">
          <cell r="N1395">
            <v>360000</v>
          </cell>
        </row>
        <row r="1396">
          <cell r="N1396">
            <v>720000</v>
          </cell>
        </row>
        <row r="1397">
          <cell r="N1397">
            <v>240000</v>
          </cell>
        </row>
        <row r="1398">
          <cell r="N1398">
            <v>240000</v>
          </cell>
        </row>
        <row r="1399">
          <cell r="N1399">
            <v>2450000</v>
          </cell>
        </row>
        <row r="1400">
          <cell r="N1400">
            <v>0</v>
          </cell>
        </row>
        <row r="1401">
          <cell r="N1401">
            <v>0</v>
          </cell>
        </row>
        <row r="1402">
          <cell r="N1402">
            <v>968370</v>
          </cell>
        </row>
        <row r="1403">
          <cell r="N1403">
            <v>0</v>
          </cell>
        </row>
        <row r="1404">
          <cell r="N1404">
            <v>0</v>
          </cell>
        </row>
        <row r="1405">
          <cell r="N1405">
            <v>0</v>
          </cell>
        </row>
        <row r="1406">
          <cell r="N1406">
            <v>9870619.4600000009</v>
          </cell>
        </row>
        <row r="1407">
          <cell r="N1407">
            <v>4851554</v>
          </cell>
        </row>
        <row r="1408">
          <cell r="N1408">
            <v>1069110</v>
          </cell>
        </row>
        <row r="1409">
          <cell r="N1409">
            <v>33000</v>
          </cell>
        </row>
        <row r="1410">
          <cell r="N1410">
            <v>155000</v>
          </cell>
        </row>
        <row r="1411">
          <cell r="N1411">
            <v>0</v>
          </cell>
        </row>
        <row r="1412">
          <cell r="N1412">
            <v>0</v>
          </cell>
        </row>
        <row r="1413">
          <cell r="N1413">
            <v>0</v>
          </cell>
        </row>
        <row r="1414">
          <cell r="N1414">
            <v>0</v>
          </cell>
        </row>
        <row r="1415">
          <cell r="N1415">
            <v>0</v>
          </cell>
        </row>
        <row r="1416">
          <cell r="N1416">
            <v>0</v>
          </cell>
        </row>
        <row r="1417">
          <cell r="N1417">
            <v>0</v>
          </cell>
        </row>
        <row r="1418">
          <cell r="N1418">
            <v>0</v>
          </cell>
        </row>
        <row r="1419">
          <cell r="N1419">
            <v>0</v>
          </cell>
        </row>
        <row r="1420">
          <cell r="N1420">
            <v>0</v>
          </cell>
        </row>
        <row r="1421">
          <cell r="N1421">
            <v>358080</v>
          </cell>
        </row>
        <row r="1422">
          <cell r="N1422">
            <v>0</v>
          </cell>
        </row>
        <row r="1423">
          <cell r="N1423">
            <v>0</v>
          </cell>
        </row>
        <row r="1424">
          <cell r="N1424">
            <v>15000</v>
          </cell>
        </row>
        <row r="1425">
          <cell r="N1425">
            <v>10200</v>
          </cell>
        </row>
        <row r="1426">
          <cell r="N1426">
            <v>5000</v>
          </cell>
        </row>
        <row r="1427">
          <cell r="N1427">
            <v>38000</v>
          </cell>
        </row>
        <row r="1428">
          <cell r="N1428">
            <v>0</v>
          </cell>
        </row>
        <row r="1429">
          <cell r="N1429">
            <v>0</v>
          </cell>
        </row>
        <row r="1430">
          <cell r="N1430">
            <v>0</v>
          </cell>
        </row>
        <row r="1431">
          <cell r="N1431">
            <v>0</v>
          </cell>
        </row>
        <row r="1432">
          <cell r="N1432">
            <v>0</v>
          </cell>
        </row>
        <row r="1433">
          <cell r="N1433">
            <v>120000</v>
          </cell>
        </row>
        <row r="1434">
          <cell r="N1434">
            <v>49000</v>
          </cell>
        </row>
        <row r="1435">
          <cell r="N1435">
            <v>285830</v>
          </cell>
        </row>
        <row r="1436">
          <cell r="N1436">
            <v>0</v>
          </cell>
        </row>
        <row r="1437">
          <cell r="N1437">
            <v>0</v>
          </cell>
        </row>
        <row r="1438">
          <cell r="N1438">
            <v>0</v>
          </cell>
        </row>
        <row r="1439">
          <cell r="N1439">
            <v>0</v>
          </cell>
        </row>
        <row r="1440">
          <cell r="N1440">
            <v>49532</v>
          </cell>
        </row>
        <row r="1441">
          <cell r="N1441">
            <v>0</v>
          </cell>
        </row>
        <row r="1442">
          <cell r="N1442">
            <v>0</v>
          </cell>
        </row>
        <row r="1443">
          <cell r="N1443">
            <v>0</v>
          </cell>
        </row>
        <row r="1444">
          <cell r="N1444">
            <v>0</v>
          </cell>
        </row>
        <row r="1445">
          <cell r="N1445">
            <v>49532</v>
          </cell>
        </row>
        <row r="1446">
          <cell r="N1446">
            <v>0</v>
          </cell>
        </row>
        <row r="1447">
          <cell r="N1447">
            <v>0</v>
          </cell>
        </row>
        <row r="1448">
          <cell r="N1448">
            <v>0</v>
          </cell>
        </row>
        <row r="1449">
          <cell r="N1449">
            <v>0</v>
          </cell>
        </row>
        <row r="1450">
          <cell r="N1450">
            <v>0</v>
          </cell>
        </row>
        <row r="1451">
          <cell r="N1451">
            <v>0</v>
          </cell>
        </row>
        <row r="1452">
          <cell r="N1452">
            <v>0</v>
          </cell>
        </row>
        <row r="1453">
          <cell r="N1453">
            <v>0</v>
          </cell>
        </row>
        <row r="1454">
          <cell r="N1454">
            <v>0</v>
          </cell>
        </row>
        <row r="1455">
          <cell r="N1455">
            <v>0</v>
          </cell>
        </row>
        <row r="1456">
          <cell r="N1456">
            <v>3732912</v>
          </cell>
        </row>
        <row r="1457">
          <cell r="N1457">
            <v>0</v>
          </cell>
        </row>
        <row r="1458">
          <cell r="N1458">
            <v>0</v>
          </cell>
        </row>
        <row r="1459">
          <cell r="N1459">
            <v>0</v>
          </cell>
        </row>
        <row r="1460">
          <cell r="N1460">
            <v>0</v>
          </cell>
        </row>
        <row r="1461">
          <cell r="N1461">
            <v>0</v>
          </cell>
        </row>
        <row r="1462">
          <cell r="N1462">
            <v>0</v>
          </cell>
        </row>
        <row r="1463">
          <cell r="N1463">
            <v>0</v>
          </cell>
        </row>
        <row r="1464">
          <cell r="N1464">
            <v>0</v>
          </cell>
        </row>
        <row r="1465">
          <cell r="N1465">
            <v>0</v>
          </cell>
        </row>
        <row r="1466">
          <cell r="N1466">
            <v>0</v>
          </cell>
        </row>
        <row r="1467">
          <cell r="N1467">
            <v>0</v>
          </cell>
        </row>
        <row r="1468">
          <cell r="N1468">
            <v>0</v>
          </cell>
        </row>
        <row r="1469">
          <cell r="N1469">
            <v>300000</v>
          </cell>
        </row>
        <row r="1470">
          <cell r="N1470">
            <v>0</v>
          </cell>
        </row>
        <row r="1471">
          <cell r="N1471">
            <v>0</v>
          </cell>
        </row>
        <row r="1472">
          <cell r="N1472">
            <v>0</v>
          </cell>
        </row>
        <row r="1473">
          <cell r="N1473">
            <v>0</v>
          </cell>
        </row>
        <row r="1474">
          <cell r="N1474">
            <v>0</v>
          </cell>
        </row>
        <row r="1475">
          <cell r="N1475">
            <v>0</v>
          </cell>
        </row>
        <row r="1476">
          <cell r="N1476">
            <v>0</v>
          </cell>
        </row>
        <row r="1477">
          <cell r="N1477">
            <v>0</v>
          </cell>
        </row>
        <row r="1478">
          <cell r="N1478">
            <v>0</v>
          </cell>
        </row>
        <row r="1479">
          <cell r="N1479">
            <v>0</v>
          </cell>
        </row>
        <row r="1480">
          <cell r="N1480">
            <v>0</v>
          </cell>
        </row>
        <row r="1481">
          <cell r="N1481">
            <v>0</v>
          </cell>
        </row>
        <row r="1482">
          <cell r="N1482">
            <v>0</v>
          </cell>
        </row>
        <row r="1483">
          <cell r="N1483">
            <v>0</v>
          </cell>
        </row>
        <row r="1484">
          <cell r="N1484">
            <v>1853765</v>
          </cell>
        </row>
        <row r="1485">
          <cell r="N1485">
            <v>1579147</v>
          </cell>
        </row>
        <row r="1486">
          <cell r="N1486">
            <v>0</v>
          </cell>
        </row>
        <row r="1487">
          <cell r="N1487">
            <v>0</v>
          </cell>
        </row>
        <row r="1488">
          <cell r="N1488">
            <v>0</v>
          </cell>
        </row>
        <row r="1489">
          <cell r="N1489">
            <v>0</v>
          </cell>
        </row>
        <row r="1490">
          <cell r="N1490">
            <v>0</v>
          </cell>
        </row>
        <row r="1491">
          <cell r="N1491">
            <v>0</v>
          </cell>
        </row>
        <row r="1492">
          <cell r="N1492">
            <v>0</v>
          </cell>
        </row>
        <row r="1493">
          <cell r="N1493">
            <v>0</v>
          </cell>
        </row>
        <row r="1494">
          <cell r="N1494">
            <v>23742.58</v>
          </cell>
        </row>
        <row r="1495">
          <cell r="N1495">
            <v>23742.58</v>
          </cell>
        </row>
        <row r="1496">
          <cell r="N1496">
            <v>0</v>
          </cell>
        </row>
        <row r="1497">
          <cell r="N1497">
            <v>23742.58</v>
          </cell>
        </row>
        <row r="1498">
          <cell r="N1498">
            <v>0</v>
          </cell>
        </row>
        <row r="1499">
          <cell r="N1499">
            <v>0</v>
          </cell>
        </row>
        <row r="1500">
          <cell r="N1500">
            <v>0</v>
          </cell>
        </row>
        <row r="1501">
          <cell r="N1501">
            <v>0</v>
          </cell>
        </row>
        <row r="1502">
          <cell r="N1502">
            <v>0</v>
          </cell>
        </row>
        <row r="1503">
          <cell r="N1503">
            <v>0</v>
          </cell>
        </row>
        <row r="1504">
          <cell r="N1504">
            <v>0</v>
          </cell>
        </row>
        <row r="1505">
          <cell r="N1505">
            <v>0</v>
          </cell>
        </row>
        <row r="1506">
          <cell r="N1506">
            <v>0</v>
          </cell>
        </row>
        <row r="1507">
          <cell r="N1507">
            <v>38666.660000000003</v>
          </cell>
        </row>
        <row r="1508">
          <cell r="N1508">
            <v>38666.660000000003</v>
          </cell>
        </row>
        <row r="1509">
          <cell r="N1509">
            <v>0</v>
          </cell>
        </row>
        <row r="1510">
          <cell r="N1510">
            <v>38666.660000000003</v>
          </cell>
        </row>
        <row r="1511">
          <cell r="N1511">
            <v>0</v>
          </cell>
        </row>
        <row r="1512">
          <cell r="N1512">
            <v>0</v>
          </cell>
        </row>
        <row r="1513">
          <cell r="N1513">
            <v>0</v>
          </cell>
        </row>
        <row r="1514">
          <cell r="N1514">
            <v>0</v>
          </cell>
        </row>
        <row r="1515">
          <cell r="N1515">
            <v>0</v>
          </cell>
        </row>
        <row r="1516">
          <cell r="N1516">
            <v>8897808.8299999982</v>
          </cell>
        </row>
        <row r="1517">
          <cell r="N1517">
            <v>0</v>
          </cell>
        </row>
        <row r="1518">
          <cell r="N1518">
            <v>4394118.67</v>
          </cell>
        </row>
        <row r="1519">
          <cell r="N1519">
            <v>4259774.43</v>
          </cell>
        </row>
        <row r="1520">
          <cell r="N1520">
            <v>0</v>
          </cell>
        </row>
        <row r="1521">
          <cell r="N1521">
            <v>0</v>
          </cell>
        </row>
        <row r="1522">
          <cell r="N1522">
            <v>0</v>
          </cell>
        </row>
        <row r="1523">
          <cell r="N1523">
            <v>0</v>
          </cell>
        </row>
        <row r="1524">
          <cell r="N1524">
            <v>0</v>
          </cell>
        </row>
        <row r="1525">
          <cell r="N1525">
            <v>8943.17</v>
          </cell>
        </row>
        <row r="1526">
          <cell r="N1526">
            <v>0</v>
          </cell>
        </row>
        <row r="1527">
          <cell r="N1527">
            <v>0</v>
          </cell>
        </row>
        <row r="1528">
          <cell r="N1528">
            <v>0</v>
          </cell>
        </row>
        <row r="1529">
          <cell r="N1529">
            <v>0</v>
          </cell>
        </row>
        <row r="1530">
          <cell r="N1530">
            <v>4253.33</v>
          </cell>
        </row>
        <row r="1531">
          <cell r="N1531">
            <v>0</v>
          </cell>
        </row>
        <row r="1532">
          <cell r="N1532">
            <v>120526.7</v>
          </cell>
        </row>
        <row r="1533">
          <cell r="N1533">
            <v>0</v>
          </cell>
        </row>
        <row r="1534">
          <cell r="N1534">
            <v>0</v>
          </cell>
        </row>
        <row r="1535">
          <cell r="N1535">
            <v>0</v>
          </cell>
        </row>
        <row r="1536">
          <cell r="N1536">
            <v>31900.36</v>
          </cell>
        </row>
        <row r="1537">
          <cell r="N1537">
            <v>0</v>
          </cell>
        </row>
        <row r="1538">
          <cell r="N1538">
            <v>0</v>
          </cell>
        </row>
        <row r="1539">
          <cell r="N1539">
            <v>78292.17</v>
          </cell>
        </row>
        <row r="1540">
          <cell r="N1540">
            <v>0</v>
          </cell>
        </row>
        <row r="1541">
          <cell r="N1541">
            <v>0</v>
          </cell>
        </row>
        <row r="1542">
          <cell r="N1542">
            <v>0</v>
          </cell>
        </row>
        <row r="1543">
          <cell r="N1543">
            <v>0</v>
          </cell>
        </row>
        <row r="1544">
          <cell r="N1544">
            <v>0</v>
          </cell>
        </row>
        <row r="1545">
          <cell r="N1545">
            <v>0</v>
          </cell>
        </row>
        <row r="1546">
          <cell r="N1546">
            <v>46400</v>
          </cell>
        </row>
        <row r="1547">
          <cell r="N1547">
            <v>332479.2</v>
          </cell>
        </row>
        <row r="1548">
          <cell r="N1548">
            <v>147235.44</v>
          </cell>
        </row>
        <row r="1549">
          <cell r="N1549">
            <v>488357.91</v>
          </cell>
        </row>
        <row r="1550">
          <cell r="N1550">
            <v>112245.25</v>
          </cell>
        </row>
        <row r="1551">
          <cell r="N1551">
            <v>357052.14</v>
          </cell>
        </row>
        <row r="1552">
          <cell r="N1552">
            <v>88828.74</v>
          </cell>
        </row>
        <row r="1553">
          <cell r="N1553">
            <v>14500</v>
          </cell>
        </row>
        <row r="1554">
          <cell r="N1554">
            <v>17400</v>
          </cell>
        </row>
        <row r="1555">
          <cell r="N1555">
            <v>46223.1</v>
          </cell>
        </row>
        <row r="1556">
          <cell r="N1556">
            <v>13239.79</v>
          </cell>
        </row>
        <row r="1557">
          <cell r="N1557">
            <v>8120</v>
          </cell>
        </row>
        <row r="1558">
          <cell r="N1558">
            <v>278400</v>
          </cell>
        </row>
        <row r="1559">
          <cell r="N1559">
            <v>183190.27</v>
          </cell>
        </row>
        <row r="1560">
          <cell r="N1560">
            <v>1754.11</v>
          </cell>
        </row>
        <row r="1561">
          <cell r="N1561">
            <v>533353.69999999995</v>
          </cell>
        </row>
        <row r="1562">
          <cell r="N1562">
            <v>63029.96</v>
          </cell>
        </row>
        <row r="1563">
          <cell r="N1563">
            <v>11962.5</v>
          </cell>
        </row>
        <row r="1564">
          <cell r="N1564">
            <v>3083.67</v>
          </cell>
        </row>
        <row r="1565">
          <cell r="N1565">
            <v>150837.12</v>
          </cell>
        </row>
        <row r="1566">
          <cell r="N1566">
            <v>169153.52</v>
          </cell>
        </row>
        <row r="1567">
          <cell r="N1567">
            <v>6577.2</v>
          </cell>
        </row>
        <row r="1568">
          <cell r="N1568">
            <v>11799.15</v>
          </cell>
        </row>
        <row r="1569">
          <cell r="N1569">
            <v>228009.60000000001</v>
          </cell>
        </row>
        <row r="1570">
          <cell r="N1570">
            <v>372620.25</v>
          </cell>
        </row>
        <row r="1571">
          <cell r="N1571">
            <v>330006.08</v>
          </cell>
        </row>
        <row r="1573">
          <cell r="N1573">
            <v>134344.24</v>
          </cell>
        </row>
        <row r="1574">
          <cell r="N1574">
            <v>0</v>
          </cell>
        </row>
        <row r="1575">
          <cell r="N1575">
            <v>0</v>
          </cell>
        </row>
        <row r="1576">
          <cell r="N1576">
            <v>0</v>
          </cell>
        </row>
        <row r="1577">
          <cell r="N1577">
            <v>0</v>
          </cell>
        </row>
        <row r="1578">
          <cell r="N1578">
            <v>0</v>
          </cell>
        </row>
        <row r="1579">
          <cell r="N1579">
            <v>0</v>
          </cell>
        </row>
        <row r="1580">
          <cell r="N1580">
            <v>0</v>
          </cell>
        </row>
        <row r="1581">
          <cell r="N1581">
            <v>0</v>
          </cell>
        </row>
        <row r="1582">
          <cell r="N1582">
            <v>0</v>
          </cell>
        </row>
        <row r="1583">
          <cell r="N1583">
            <v>134344.24</v>
          </cell>
        </row>
        <row r="1584">
          <cell r="N1584">
            <v>0</v>
          </cell>
        </row>
        <row r="1585">
          <cell r="N1585">
            <v>0</v>
          </cell>
        </row>
        <row r="1586">
          <cell r="N1586">
            <v>0</v>
          </cell>
        </row>
        <row r="1587">
          <cell r="N1587">
            <v>0</v>
          </cell>
        </row>
        <row r="1588">
          <cell r="N1588">
            <v>0</v>
          </cell>
        </row>
        <row r="1589">
          <cell r="N1589">
            <v>0</v>
          </cell>
        </row>
        <row r="1590">
          <cell r="N1590">
            <v>0</v>
          </cell>
        </row>
        <row r="1591">
          <cell r="N1591">
            <v>0</v>
          </cell>
        </row>
        <row r="1592">
          <cell r="N1592">
            <v>559345.42000000004</v>
          </cell>
        </row>
        <row r="1593">
          <cell r="N1593">
            <v>559345.42000000004</v>
          </cell>
        </row>
        <row r="1594">
          <cell r="N1594">
            <v>559345.42000000004</v>
          </cell>
        </row>
        <row r="1595">
          <cell r="N1595">
            <v>3192.13</v>
          </cell>
        </row>
        <row r="1596">
          <cell r="N1596">
            <v>3192.13</v>
          </cell>
        </row>
        <row r="1597">
          <cell r="N1597">
            <v>3192.13</v>
          </cell>
        </row>
        <row r="1598">
          <cell r="N1598">
            <v>0</v>
          </cell>
        </row>
        <row r="1599">
          <cell r="N1599">
            <v>0</v>
          </cell>
        </row>
        <row r="1600">
          <cell r="N1600">
            <v>0</v>
          </cell>
        </row>
        <row r="1601">
          <cell r="N1601">
            <v>0</v>
          </cell>
        </row>
        <row r="1602">
          <cell r="N1602">
            <v>0</v>
          </cell>
        </row>
        <row r="1603">
          <cell r="N1603">
            <v>0</v>
          </cell>
        </row>
        <row r="1604">
          <cell r="N1604">
            <v>0</v>
          </cell>
        </row>
        <row r="1605">
          <cell r="N1605">
            <v>0</v>
          </cell>
        </row>
        <row r="1606">
          <cell r="N1606">
            <v>26267088</v>
          </cell>
        </row>
        <row r="1607">
          <cell r="N1607">
            <v>26267088</v>
          </cell>
        </row>
        <row r="1608">
          <cell r="N1608">
            <v>26267088</v>
          </cell>
        </row>
        <row r="1609">
          <cell r="N1609">
            <v>23984237</v>
          </cell>
        </row>
        <row r="1610">
          <cell r="N1610">
            <v>15000000</v>
          </cell>
        </row>
        <row r="1611">
          <cell r="N1611">
            <v>7500000</v>
          </cell>
        </row>
        <row r="1612">
          <cell r="N1612">
            <v>1484237</v>
          </cell>
        </row>
        <row r="1613">
          <cell r="N1613">
            <v>2282851</v>
          </cell>
        </row>
        <row r="1614">
          <cell r="N1614">
            <v>2282851</v>
          </cell>
        </row>
        <row r="1615">
          <cell r="N1615">
            <v>0</v>
          </cell>
        </row>
        <row r="1616">
          <cell r="N1616">
            <v>0</v>
          </cell>
        </row>
        <row r="1617">
          <cell r="N1617">
            <v>0</v>
          </cell>
        </row>
        <row r="1618">
          <cell r="N1618">
            <v>0</v>
          </cell>
        </row>
        <row r="1619">
          <cell r="N1619">
            <v>0</v>
          </cell>
        </row>
        <row r="1620">
          <cell r="N1620">
            <v>0</v>
          </cell>
        </row>
        <row r="1621">
          <cell r="N1621">
            <v>0</v>
          </cell>
        </row>
        <row r="1622">
          <cell r="N1622">
            <v>0</v>
          </cell>
        </row>
        <row r="1623">
          <cell r="N1623">
            <v>20603278.98</v>
          </cell>
        </row>
        <row r="1624">
          <cell r="N1624">
            <v>0</v>
          </cell>
        </row>
        <row r="1625">
          <cell r="N1625">
            <v>0</v>
          </cell>
        </row>
        <row r="1626">
          <cell r="N1626">
            <v>0</v>
          </cell>
        </row>
        <row r="1627">
          <cell r="N1627">
            <v>0</v>
          </cell>
        </row>
        <row r="1628">
          <cell r="N1628">
            <v>0</v>
          </cell>
        </row>
        <row r="1629">
          <cell r="N1629">
            <v>0</v>
          </cell>
        </row>
        <row r="1630">
          <cell r="N1630">
            <v>0</v>
          </cell>
        </row>
        <row r="1631">
          <cell r="N1631">
            <v>2006671.3599999999</v>
          </cell>
        </row>
        <row r="1632">
          <cell r="N1632">
            <v>0</v>
          </cell>
        </row>
        <row r="1633">
          <cell r="N1633">
            <v>0</v>
          </cell>
        </row>
        <row r="1634">
          <cell r="N1634">
            <v>0</v>
          </cell>
        </row>
        <row r="1635">
          <cell r="N1635">
            <v>0</v>
          </cell>
        </row>
        <row r="1636">
          <cell r="N1636">
            <v>0</v>
          </cell>
        </row>
        <row r="1637">
          <cell r="N1637">
            <v>0</v>
          </cell>
        </row>
        <row r="1638">
          <cell r="N1638">
            <v>0</v>
          </cell>
        </row>
        <row r="1639">
          <cell r="N1639">
            <v>0</v>
          </cell>
        </row>
        <row r="1640">
          <cell r="N1640">
            <v>0</v>
          </cell>
        </row>
        <row r="1641">
          <cell r="N1641">
            <v>0</v>
          </cell>
        </row>
        <row r="1642">
          <cell r="N1642">
            <v>0</v>
          </cell>
        </row>
        <row r="1643">
          <cell r="N1643">
            <v>0</v>
          </cell>
        </row>
        <row r="1644">
          <cell r="N1644">
            <v>0</v>
          </cell>
        </row>
        <row r="1645">
          <cell r="N1645">
            <v>306000</v>
          </cell>
        </row>
        <row r="1646">
          <cell r="N1646">
            <v>306000</v>
          </cell>
        </row>
        <row r="1647">
          <cell r="N1647">
            <v>306000</v>
          </cell>
        </row>
        <row r="1648">
          <cell r="N1648">
            <v>90000</v>
          </cell>
        </row>
        <row r="1649">
          <cell r="N1649">
            <v>50000</v>
          </cell>
        </row>
        <row r="1650">
          <cell r="N1650">
            <v>8000</v>
          </cell>
        </row>
        <row r="1651">
          <cell r="N1651">
            <v>4000</v>
          </cell>
        </row>
        <row r="1652">
          <cell r="N1652">
            <v>2000</v>
          </cell>
        </row>
        <row r="1653">
          <cell r="N1653">
            <v>4000</v>
          </cell>
        </row>
        <row r="1654">
          <cell r="N1654">
            <v>4000</v>
          </cell>
        </row>
        <row r="1655">
          <cell r="N1655">
            <v>2000</v>
          </cell>
        </row>
        <row r="1656">
          <cell r="N1656">
            <v>2000</v>
          </cell>
        </row>
        <row r="1657">
          <cell r="N1657">
            <v>32000</v>
          </cell>
        </row>
        <row r="1658">
          <cell r="N1658">
            <v>108000</v>
          </cell>
        </row>
        <row r="1659">
          <cell r="N1659">
            <v>103066</v>
          </cell>
        </row>
        <row r="1660">
          <cell r="N1660">
            <v>103066</v>
          </cell>
        </row>
        <row r="1661">
          <cell r="N1661">
            <v>103066</v>
          </cell>
        </row>
        <row r="1662">
          <cell r="N1662">
            <v>0</v>
          </cell>
        </row>
        <row r="1663">
          <cell r="N1663">
            <v>0</v>
          </cell>
        </row>
        <row r="1664">
          <cell r="N1664">
            <v>9971.36</v>
          </cell>
        </row>
        <row r="1665">
          <cell r="N1665">
            <v>0</v>
          </cell>
        </row>
        <row r="1666">
          <cell r="N1666">
            <v>0</v>
          </cell>
        </row>
        <row r="1667">
          <cell r="N1667">
            <v>0</v>
          </cell>
        </row>
        <row r="1668">
          <cell r="N1668">
            <v>0</v>
          </cell>
        </row>
        <row r="1669">
          <cell r="N1669">
            <v>9971.36</v>
          </cell>
        </row>
        <row r="1670">
          <cell r="N1670">
            <v>9971.36</v>
          </cell>
        </row>
        <row r="1671">
          <cell r="N1671">
            <v>9971.36</v>
          </cell>
        </row>
        <row r="1672">
          <cell r="N1672">
            <v>0</v>
          </cell>
        </row>
        <row r="1673">
          <cell r="N1673">
            <v>0</v>
          </cell>
        </row>
        <row r="1674">
          <cell r="N1674">
            <v>0</v>
          </cell>
        </row>
        <row r="1675">
          <cell r="N1675">
            <v>0</v>
          </cell>
        </row>
        <row r="1676">
          <cell r="N1676">
            <v>0</v>
          </cell>
        </row>
        <row r="1677">
          <cell r="N1677">
            <v>1172760</v>
          </cell>
        </row>
        <row r="1678">
          <cell r="N1678">
            <v>1033560</v>
          </cell>
        </row>
        <row r="1679">
          <cell r="N1679">
            <v>1033560</v>
          </cell>
        </row>
        <row r="1680">
          <cell r="N1680">
            <v>205440</v>
          </cell>
        </row>
        <row r="1681">
          <cell r="N1681">
            <v>205440</v>
          </cell>
        </row>
        <row r="1682">
          <cell r="N1682">
            <v>74340</v>
          </cell>
        </row>
        <row r="1683">
          <cell r="N1683">
            <v>88800</v>
          </cell>
        </row>
        <row r="1684">
          <cell r="N1684">
            <v>41040</v>
          </cell>
        </row>
        <row r="1685">
          <cell r="N1685">
            <v>25380</v>
          </cell>
        </row>
        <row r="1686">
          <cell r="N1686">
            <v>393120</v>
          </cell>
        </row>
        <row r="1687">
          <cell r="N1687">
            <v>0</v>
          </cell>
        </row>
        <row r="1688">
          <cell r="N1688">
            <v>0</v>
          </cell>
        </row>
        <row r="1689">
          <cell r="N1689">
            <v>0</v>
          </cell>
        </row>
        <row r="1690">
          <cell r="N1690">
            <v>0</v>
          </cell>
        </row>
        <row r="1691">
          <cell r="N1691">
            <v>0</v>
          </cell>
        </row>
        <row r="1692">
          <cell r="N1692">
            <v>0</v>
          </cell>
        </row>
        <row r="1693">
          <cell r="N1693">
            <v>139200</v>
          </cell>
        </row>
        <row r="1694">
          <cell r="N1694">
            <v>139200</v>
          </cell>
        </row>
        <row r="1695">
          <cell r="N1695">
            <v>336632</v>
          </cell>
        </row>
        <row r="1696">
          <cell r="N1696">
            <v>0</v>
          </cell>
        </row>
        <row r="1697">
          <cell r="N1697">
            <v>0</v>
          </cell>
        </row>
        <row r="1698">
          <cell r="N1698">
            <v>0</v>
          </cell>
        </row>
        <row r="1699">
          <cell r="N1699">
            <v>0</v>
          </cell>
        </row>
        <row r="1700">
          <cell r="N1700">
            <v>0</v>
          </cell>
        </row>
        <row r="1701">
          <cell r="N1701">
            <v>0</v>
          </cell>
        </row>
        <row r="1702">
          <cell r="N1702">
            <v>0</v>
          </cell>
        </row>
        <row r="1703">
          <cell r="N1703">
            <v>0</v>
          </cell>
        </row>
        <row r="1704">
          <cell r="N1704">
            <v>336632</v>
          </cell>
        </row>
        <row r="1705">
          <cell r="N1705">
            <v>0</v>
          </cell>
        </row>
        <row r="1706">
          <cell r="N1706">
            <v>261000</v>
          </cell>
        </row>
        <row r="1707">
          <cell r="N1707">
            <v>0</v>
          </cell>
        </row>
        <row r="1708">
          <cell r="N1708">
            <v>0</v>
          </cell>
        </row>
        <row r="1709">
          <cell r="N1709">
            <v>30624</v>
          </cell>
        </row>
        <row r="1710">
          <cell r="N1710">
            <v>0</v>
          </cell>
        </row>
        <row r="1711">
          <cell r="N1711">
            <v>0</v>
          </cell>
        </row>
        <row r="1712">
          <cell r="N1712">
            <v>0</v>
          </cell>
        </row>
        <row r="1713">
          <cell r="N1713">
            <v>0</v>
          </cell>
        </row>
        <row r="1714">
          <cell r="N1714">
            <v>0</v>
          </cell>
        </row>
        <row r="1715">
          <cell r="N1715">
            <v>0</v>
          </cell>
        </row>
        <row r="1716">
          <cell r="N1716">
            <v>0</v>
          </cell>
        </row>
        <row r="1717">
          <cell r="N1717">
            <v>0</v>
          </cell>
        </row>
        <row r="1718">
          <cell r="N1718">
            <v>0</v>
          </cell>
        </row>
        <row r="1719">
          <cell r="N1719">
            <v>0</v>
          </cell>
        </row>
        <row r="1720">
          <cell r="N1720">
            <v>0</v>
          </cell>
        </row>
        <row r="1721">
          <cell r="N1721">
            <v>15080</v>
          </cell>
        </row>
        <row r="1722">
          <cell r="N1722">
            <v>0</v>
          </cell>
        </row>
        <row r="1723">
          <cell r="N1723">
            <v>0</v>
          </cell>
        </row>
        <row r="1724">
          <cell r="N1724">
            <v>0</v>
          </cell>
        </row>
        <row r="1725">
          <cell r="N1725">
            <v>0</v>
          </cell>
        </row>
        <row r="1726">
          <cell r="N1726">
            <v>0</v>
          </cell>
        </row>
        <row r="1727">
          <cell r="N1727">
            <v>0</v>
          </cell>
        </row>
        <row r="1728">
          <cell r="N1728">
            <v>29928</v>
          </cell>
        </row>
        <row r="1729">
          <cell r="N1729">
            <v>78242</v>
          </cell>
        </row>
        <row r="1730">
          <cell r="N1730">
            <v>78242</v>
          </cell>
        </row>
        <row r="1731">
          <cell r="N1731">
            <v>78242</v>
          </cell>
        </row>
        <row r="1732">
          <cell r="N1732">
            <v>4000</v>
          </cell>
        </row>
        <row r="1733">
          <cell r="N1733">
            <v>2000</v>
          </cell>
        </row>
        <row r="1734">
          <cell r="N1734">
            <v>4000</v>
          </cell>
        </row>
        <row r="1735">
          <cell r="N1735">
            <v>6000</v>
          </cell>
        </row>
        <row r="1736">
          <cell r="N1736">
            <v>1000</v>
          </cell>
        </row>
        <row r="1737">
          <cell r="N1737">
            <v>1600</v>
          </cell>
        </row>
        <row r="1738">
          <cell r="N1738">
            <v>2000</v>
          </cell>
        </row>
        <row r="1739">
          <cell r="N1739">
            <v>2000</v>
          </cell>
        </row>
        <row r="1740">
          <cell r="N1740">
            <v>1000</v>
          </cell>
        </row>
        <row r="1741">
          <cell r="N1741">
            <v>200</v>
          </cell>
        </row>
        <row r="1742">
          <cell r="N1742">
            <v>500</v>
          </cell>
        </row>
        <row r="1743">
          <cell r="N1743">
            <v>2000</v>
          </cell>
        </row>
        <row r="1744">
          <cell r="N1744">
            <v>400</v>
          </cell>
        </row>
        <row r="1745">
          <cell r="N1745">
            <v>2000</v>
          </cell>
        </row>
        <row r="1746">
          <cell r="N1746">
            <v>200</v>
          </cell>
        </row>
        <row r="1747">
          <cell r="N1747">
            <v>1000</v>
          </cell>
        </row>
        <row r="1748">
          <cell r="N1748">
            <v>2000</v>
          </cell>
        </row>
        <row r="1749">
          <cell r="N1749">
            <v>1000</v>
          </cell>
        </row>
        <row r="1750">
          <cell r="N1750">
            <v>600</v>
          </cell>
        </row>
        <row r="1751">
          <cell r="N1751">
            <v>2000</v>
          </cell>
        </row>
        <row r="1752">
          <cell r="N1752">
            <v>2000</v>
          </cell>
        </row>
        <row r="1753">
          <cell r="N1753">
            <v>200</v>
          </cell>
        </row>
        <row r="1754">
          <cell r="N1754">
            <v>1000</v>
          </cell>
        </row>
        <row r="1756">
          <cell r="N1756">
            <v>4000</v>
          </cell>
        </row>
        <row r="1757">
          <cell r="N1757">
            <v>8000</v>
          </cell>
        </row>
        <row r="1758">
          <cell r="N1758">
            <v>2500</v>
          </cell>
        </row>
        <row r="1759">
          <cell r="N1759">
            <v>2000</v>
          </cell>
        </row>
        <row r="1760">
          <cell r="N1760">
            <v>2000</v>
          </cell>
        </row>
        <row r="1761">
          <cell r="N1761">
            <v>0</v>
          </cell>
        </row>
        <row r="1762">
          <cell r="N1762">
            <v>21042</v>
          </cell>
        </row>
        <row r="1763">
          <cell r="N1763">
            <v>0</v>
          </cell>
        </row>
        <row r="1764">
          <cell r="N1764">
            <v>0</v>
          </cell>
        </row>
        <row r="1765">
          <cell r="N1765">
            <v>0</v>
          </cell>
        </row>
        <row r="1766">
          <cell r="N1766">
            <v>0</v>
          </cell>
        </row>
        <row r="1767">
          <cell r="N1767">
            <v>0</v>
          </cell>
        </row>
        <row r="1768">
          <cell r="N1768">
            <v>4145001.3200000003</v>
          </cell>
        </row>
        <row r="1769">
          <cell r="N1769">
            <v>0</v>
          </cell>
        </row>
        <row r="1770">
          <cell r="N1770">
            <v>0</v>
          </cell>
        </row>
        <row r="1771">
          <cell r="N1771">
            <v>0</v>
          </cell>
        </row>
        <row r="1772">
          <cell r="N1772">
            <v>0</v>
          </cell>
        </row>
        <row r="1773">
          <cell r="N1773">
            <v>0</v>
          </cell>
        </row>
        <row r="1774">
          <cell r="N1774">
            <v>0</v>
          </cell>
        </row>
        <row r="1775">
          <cell r="N1775">
            <v>0</v>
          </cell>
        </row>
        <row r="1776">
          <cell r="N1776">
            <v>0</v>
          </cell>
        </row>
        <row r="1777">
          <cell r="N1777">
            <v>0</v>
          </cell>
        </row>
        <row r="1778">
          <cell r="N1778">
            <v>0</v>
          </cell>
        </row>
        <row r="1779">
          <cell r="N1779">
            <v>0</v>
          </cell>
        </row>
        <row r="1780">
          <cell r="N1780">
            <v>0</v>
          </cell>
        </row>
        <row r="1781">
          <cell r="N1781">
            <v>0</v>
          </cell>
        </row>
        <row r="1782">
          <cell r="N1782">
            <v>0</v>
          </cell>
        </row>
        <row r="1783">
          <cell r="N1783">
            <v>0</v>
          </cell>
        </row>
        <row r="1784">
          <cell r="N1784">
            <v>0</v>
          </cell>
        </row>
        <row r="1785">
          <cell r="N1785">
            <v>0</v>
          </cell>
        </row>
        <row r="1786">
          <cell r="N1786">
            <v>0</v>
          </cell>
        </row>
        <row r="1787">
          <cell r="N1787">
            <v>4145001.3200000003</v>
          </cell>
        </row>
        <row r="1788">
          <cell r="N1788">
            <v>0</v>
          </cell>
        </row>
        <row r="1789">
          <cell r="N1789">
            <v>0</v>
          </cell>
        </row>
        <row r="1790">
          <cell r="N1790">
            <v>0</v>
          </cell>
        </row>
        <row r="1791">
          <cell r="N1791">
            <v>0</v>
          </cell>
        </row>
        <row r="1792">
          <cell r="N1792">
            <v>0</v>
          </cell>
        </row>
        <row r="1793">
          <cell r="N1793">
            <v>2195000.7200000002</v>
          </cell>
        </row>
        <row r="1794">
          <cell r="N1794">
            <v>2195000.7200000002</v>
          </cell>
        </row>
        <row r="1795">
          <cell r="N1795">
            <v>2195000.7200000002</v>
          </cell>
        </row>
        <row r="1796">
          <cell r="N1796">
            <v>0</v>
          </cell>
        </row>
        <row r="1797">
          <cell r="N1797">
            <v>1950000.6</v>
          </cell>
        </row>
        <row r="1798">
          <cell r="N1798">
            <v>1950000.6</v>
          </cell>
        </row>
        <row r="1799">
          <cell r="N1799">
            <v>0</v>
          </cell>
        </row>
        <row r="1800">
          <cell r="N1800">
            <v>0</v>
          </cell>
        </row>
        <row r="1801">
          <cell r="N1801">
            <v>0</v>
          </cell>
        </row>
        <row r="1802">
          <cell r="N1802">
            <v>0</v>
          </cell>
        </row>
        <row r="1803">
          <cell r="N1803">
            <v>0</v>
          </cell>
        </row>
        <row r="1804">
          <cell r="N1804">
            <v>0</v>
          </cell>
        </row>
        <row r="1805">
          <cell r="N1805">
            <v>10401366.300000001</v>
          </cell>
        </row>
        <row r="1806">
          <cell r="N1806">
            <v>761669.91999999993</v>
          </cell>
        </row>
        <row r="1807">
          <cell r="N1807">
            <v>192502</v>
          </cell>
        </row>
        <row r="1808">
          <cell r="N1808">
            <v>10962</v>
          </cell>
        </row>
        <row r="1809">
          <cell r="N1809">
            <v>57768</v>
          </cell>
        </row>
        <row r="1810">
          <cell r="N1810">
            <v>0</v>
          </cell>
        </row>
        <row r="1811">
          <cell r="N1811">
            <v>0</v>
          </cell>
        </row>
        <row r="1812">
          <cell r="N1812">
            <v>0</v>
          </cell>
        </row>
        <row r="1813">
          <cell r="N1813">
            <v>0</v>
          </cell>
        </row>
        <row r="1814">
          <cell r="N1814">
            <v>0</v>
          </cell>
        </row>
        <row r="1815">
          <cell r="N1815">
            <v>42282</v>
          </cell>
        </row>
        <row r="1816">
          <cell r="N1816">
            <v>0</v>
          </cell>
        </row>
        <row r="1817">
          <cell r="N1817">
            <v>0</v>
          </cell>
        </row>
        <row r="1818">
          <cell r="N1818">
            <v>0</v>
          </cell>
        </row>
        <row r="1819">
          <cell r="N1819">
            <v>0</v>
          </cell>
        </row>
        <row r="1820">
          <cell r="N1820">
            <v>0</v>
          </cell>
        </row>
        <row r="1821">
          <cell r="N1821">
            <v>0</v>
          </cell>
        </row>
        <row r="1822">
          <cell r="N1822">
            <v>51678</v>
          </cell>
        </row>
        <row r="1823">
          <cell r="N1823">
            <v>0</v>
          </cell>
        </row>
        <row r="1824">
          <cell r="N1824">
            <v>0</v>
          </cell>
        </row>
        <row r="1825">
          <cell r="N1825">
            <v>0</v>
          </cell>
        </row>
        <row r="1826">
          <cell r="N1826">
            <v>0</v>
          </cell>
        </row>
        <row r="1827">
          <cell r="N1827">
            <v>0</v>
          </cell>
        </row>
        <row r="1828">
          <cell r="N1828">
            <v>12760</v>
          </cell>
        </row>
        <row r="1829">
          <cell r="N1829">
            <v>0</v>
          </cell>
        </row>
        <row r="1830">
          <cell r="N1830">
            <v>0</v>
          </cell>
        </row>
        <row r="1831">
          <cell r="N1831">
            <v>17052</v>
          </cell>
        </row>
        <row r="1832">
          <cell r="N1832">
            <v>76399.92</v>
          </cell>
        </row>
        <row r="1833">
          <cell r="N1833">
            <v>0</v>
          </cell>
        </row>
        <row r="1834">
          <cell r="N1834">
            <v>0</v>
          </cell>
        </row>
        <row r="1835">
          <cell r="N1835">
            <v>0</v>
          </cell>
        </row>
        <row r="1836">
          <cell r="N1836">
            <v>76399.92</v>
          </cell>
        </row>
        <row r="1837">
          <cell r="N1837">
            <v>0</v>
          </cell>
        </row>
        <row r="1838">
          <cell r="N1838">
            <v>0</v>
          </cell>
        </row>
        <row r="1839">
          <cell r="N1839">
            <v>0</v>
          </cell>
        </row>
        <row r="1840">
          <cell r="N1840">
            <v>303456</v>
          </cell>
        </row>
        <row r="1841">
          <cell r="N1841">
            <v>258456</v>
          </cell>
        </row>
        <row r="1842">
          <cell r="N1842">
            <v>0</v>
          </cell>
        </row>
        <row r="1843">
          <cell r="N1843">
            <v>0</v>
          </cell>
        </row>
        <row r="1844">
          <cell r="N1844">
            <v>0</v>
          </cell>
        </row>
        <row r="1845">
          <cell r="N1845">
            <v>0</v>
          </cell>
        </row>
        <row r="1846">
          <cell r="N1846">
            <v>0</v>
          </cell>
        </row>
        <row r="1847">
          <cell r="N1847">
            <v>0</v>
          </cell>
        </row>
        <row r="1848">
          <cell r="N1848">
            <v>0</v>
          </cell>
        </row>
        <row r="1849">
          <cell r="N1849">
            <v>0</v>
          </cell>
        </row>
        <row r="1850">
          <cell r="N1850">
            <v>0</v>
          </cell>
        </row>
        <row r="1851">
          <cell r="N1851">
            <v>0</v>
          </cell>
        </row>
        <row r="1852">
          <cell r="N1852">
            <v>0</v>
          </cell>
        </row>
        <row r="1853">
          <cell r="N1853">
            <v>0</v>
          </cell>
        </row>
        <row r="1854">
          <cell r="N1854">
            <v>0</v>
          </cell>
        </row>
        <row r="1855">
          <cell r="N1855">
            <v>0</v>
          </cell>
        </row>
        <row r="1856">
          <cell r="N1856">
            <v>0</v>
          </cell>
        </row>
        <row r="1857">
          <cell r="N1857">
            <v>0</v>
          </cell>
        </row>
        <row r="1858">
          <cell r="N1858">
            <v>0</v>
          </cell>
        </row>
        <row r="1859">
          <cell r="N1859">
            <v>0</v>
          </cell>
        </row>
        <row r="1860">
          <cell r="N1860">
            <v>0</v>
          </cell>
        </row>
        <row r="1861">
          <cell r="N1861">
            <v>45000</v>
          </cell>
        </row>
        <row r="1862">
          <cell r="N1862">
            <v>0</v>
          </cell>
        </row>
        <row r="1863">
          <cell r="N1863">
            <v>189312</v>
          </cell>
        </row>
        <row r="1864">
          <cell r="N1864">
            <v>0</v>
          </cell>
        </row>
        <row r="1865">
          <cell r="N1865">
            <v>0</v>
          </cell>
        </row>
        <row r="1866">
          <cell r="N1866">
            <v>0</v>
          </cell>
        </row>
        <row r="1867">
          <cell r="N1867">
            <v>0</v>
          </cell>
        </row>
        <row r="1868">
          <cell r="N1868">
            <v>0</v>
          </cell>
        </row>
        <row r="1869">
          <cell r="N1869">
            <v>0</v>
          </cell>
        </row>
        <row r="1870">
          <cell r="N1870">
            <v>0</v>
          </cell>
        </row>
        <row r="1871">
          <cell r="N1871">
            <v>0</v>
          </cell>
        </row>
        <row r="1872">
          <cell r="N1872">
            <v>0</v>
          </cell>
        </row>
        <row r="1873">
          <cell r="N1873">
            <v>0</v>
          </cell>
        </row>
        <row r="1874">
          <cell r="N1874">
            <v>19488</v>
          </cell>
        </row>
        <row r="1875">
          <cell r="N1875">
            <v>0</v>
          </cell>
        </row>
        <row r="1876">
          <cell r="N1876">
            <v>0</v>
          </cell>
        </row>
        <row r="1877">
          <cell r="N1877">
            <v>0</v>
          </cell>
        </row>
        <row r="1878">
          <cell r="N1878">
            <v>0</v>
          </cell>
        </row>
        <row r="1879">
          <cell r="N1879">
            <v>0</v>
          </cell>
        </row>
        <row r="1880">
          <cell r="N1880">
            <v>169824</v>
          </cell>
        </row>
        <row r="1881">
          <cell r="N1881">
            <v>0</v>
          </cell>
        </row>
        <row r="1882">
          <cell r="N1882">
            <v>0</v>
          </cell>
        </row>
        <row r="1883">
          <cell r="N1883">
            <v>0</v>
          </cell>
        </row>
        <row r="1884">
          <cell r="N1884">
            <v>0</v>
          </cell>
        </row>
        <row r="1885">
          <cell r="N1885">
            <v>48706.080000000002</v>
          </cell>
        </row>
        <row r="1886">
          <cell r="N1886">
            <v>19033.28</v>
          </cell>
        </row>
        <row r="1887">
          <cell r="N1887">
            <v>9048</v>
          </cell>
        </row>
        <row r="1888">
          <cell r="N1888">
            <v>0</v>
          </cell>
        </row>
        <row r="1889">
          <cell r="N1889">
            <v>0</v>
          </cell>
        </row>
        <row r="1890">
          <cell r="N1890">
            <v>0</v>
          </cell>
        </row>
        <row r="1891">
          <cell r="N1891">
            <v>5985.6</v>
          </cell>
        </row>
        <row r="1892">
          <cell r="N1892">
            <v>0</v>
          </cell>
        </row>
        <row r="1893">
          <cell r="N1893">
            <v>0</v>
          </cell>
        </row>
        <row r="1894">
          <cell r="N1894">
            <v>0</v>
          </cell>
        </row>
        <row r="1895">
          <cell r="N1895">
            <v>3999.6799999999994</v>
          </cell>
        </row>
        <row r="1896">
          <cell r="N1896">
            <v>0</v>
          </cell>
        </row>
        <row r="1897">
          <cell r="N1897">
            <v>0</v>
          </cell>
        </row>
        <row r="1898">
          <cell r="N1898">
            <v>0</v>
          </cell>
        </row>
        <row r="1899">
          <cell r="N1899">
            <v>0</v>
          </cell>
        </row>
        <row r="1900">
          <cell r="N1900">
            <v>0</v>
          </cell>
        </row>
        <row r="1901">
          <cell r="N1901">
            <v>0</v>
          </cell>
        </row>
        <row r="1902">
          <cell r="N1902">
            <v>0</v>
          </cell>
        </row>
        <row r="1903">
          <cell r="N1903">
            <v>0</v>
          </cell>
        </row>
        <row r="1904">
          <cell r="N1904">
            <v>29672.799999999999</v>
          </cell>
        </row>
        <row r="1905">
          <cell r="N1905">
            <v>0</v>
          </cell>
        </row>
        <row r="1906">
          <cell r="N1906">
            <v>0</v>
          </cell>
        </row>
        <row r="1907">
          <cell r="N1907">
            <v>0</v>
          </cell>
        </row>
        <row r="1908">
          <cell r="N1908">
            <v>29672.799999999999</v>
          </cell>
        </row>
        <row r="1909">
          <cell r="N1909">
            <v>0</v>
          </cell>
        </row>
        <row r="1910">
          <cell r="N1910">
            <v>0</v>
          </cell>
        </row>
        <row r="1911">
          <cell r="N1911">
            <v>0</v>
          </cell>
        </row>
        <row r="1912">
          <cell r="N1912">
            <v>0</v>
          </cell>
        </row>
        <row r="1913">
          <cell r="N1913">
            <v>92985.599999999991</v>
          </cell>
        </row>
        <row r="1914">
          <cell r="N1914">
            <v>82383.199999999997</v>
          </cell>
        </row>
        <row r="1915">
          <cell r="N1915">
            <v>0</v>
          </cell>
        </row>
        <row r="1916">
          <cell r="N1916">
            <v>0</v>
          </cell>
        </row>
        <row r="1917">
          <cell r="N1917">
            <v>0</v>
          </cell>
        </row>
        <row r="1918">
          <cell r="N1918">
            <v>0</v>
          </cell>
        </row>
        <row r="1919">
          <cell r="N1919">
            <v>0</v>
          </cell>
        </row>
        <row r="1920">
          <cell r="N1920">
            <v>0</v>
          </cell>
        </row>
        <row r="1921">
          <cell r="N1921">
            <v>0</v>
          </cell>
        </row>
        <row r="1922">
          <cell r="N1922">
            <v>0</v>
          </cell>
        </row>
        <row r="1923">
          <cell r="N1923">
            <v>1983.6</v>
          </cell>
        </row>
        <row r="1924">
          <cell r="N1924">
            <v>0</v>
          </cell>
        </row>
        <row r="1925">
          <cell r="N1925">
            <v>0</v>
          </cell>
        </row>
        <row r="1926">
          <cell r="N1926">
            <v>0</v>
          </cell>
        </row>
        <row r="1927">
          <cell r="N1927">
            <v>49845.2</v>
          </cell>
        </row>
        <row r="1928">
          <cell r="N1928">
            <v>0</v>
          </cell>
        </row>
        <row r="1929">
          <cell r="N1929">
            <v>0</v>
          </cell>
        </row>
        <row r="1930">
          <cell r="N1930">
            <v>0</v>
          </cell>
        </row>
        <row r="1931">
          <cell r="N1931">
            <v>0</v>
          </cell>
        </row>
        <row r="1932">
          <cell r="N1932">
            <v>0</v>
          </cell>
        </row>
        <row r="1933">
          <cell r="N1933">
            <v>3990.4</v>
          </cell>
        </row>
        <row r="1934">
          <cell r="N1934">
            <v>0</v>
          </cell>
        </row>
        <row r="1935">
          <cell r="N1935">
            <v>0</v>
          </cell>
        </row>
        <row r="1936">
          <cell r="N1936">
            <v>1972</v>
          </cell>
        </row>
        <row r="1937">
          <cell r="N1937">
            <v>0</v>
          </cell>
        </row>
        <row r="1938">
          <cell r="N1938">
            <v>9860</v>
          </cell>
        </row>
        <row r="1939">
          <cell r="N1939">
            <v>0</v>
          </cell>
        </row>
        <row r="1940">
          <cell r="N1940">
            <v>0</v>
          </cell>
        </row>
        <row r="1941">
          <cell r="N1941">
            <v>0</v>
          </cell>
        </row>
        <row r="1942">
          <cell r="N1942">
            <v>0</v>
          </cell>
        </row>
        <row r="1943">
          <cell r="N1943">
            <v>0</v>
          </cell>
        </row>
        <row r="1944">
          <cell r="N1944">
            <v>0</v>
          </cell>
        </row>
        <row r="1945">
          <cell r="N1945">
            <v>0</v>
          </cell>
        </row>
        <row r="1946">
          <cell r="N1946">
            <v>0</v>
          </cell>
        </row>
        <row r="1947">
          <cell r="N1947">
            <v>0</v>
          </cell>
        </row>
        <row r="1948">
          <cell r="N1948">
            <v>0</v>
          </cell>
        </row>
        <row r="1949">
          <cell r="N1949">
            <v>0</v>
          </cell>
        </row>
        <row r="1950">
          <cell r="N1950">
            <v>14732</v>
          </cell>
        </row>
        <row r="1951">
          <cell r="N1951">
            <v>0</v>
          </cell>
        </row>
        <row r="1952">
          <cell r="N1952">
            <v>0</v>
          </cell>
        </row>
        <row r="1953">
          <cell r="N1953">
            <v>0</v>
          </cell>
        </row>
        <row r="1954">
          <cell r="N1954">
            <v>0</v>
          </cell>
        </row>
        <row r="1955">
          <cell r="N1955">
            <v>0</v>
          </cell>
        </row>
        <row r="1956">
          <cell r="N1956">
            <v>0</v>
          </cell>
        </row>
        <row r="1957">
          <cell r="N1957">
            <v>0</v>
          </cell>
        </row>
        <row r="1958">
          <cell r="N1958">
            <v>0</v>
          </cell>
        </row>
        <row r="1959">
          <cell r="N1959">
            <v>0</v>
          </cell>
        </row>
        <row r="1960">
          <cell r="N1960">
            <v>0</v>
          </cell>
        </row>
        <row r="1961">
          <cell r="N1961">
            <v>10602.4</v>
          </cell>
        </row>
        <row r="1962">
          <cell r="N1962">
            <v>0</v>
          </cell>
        </row>
        <row r="1963">
          <cell r="N1963">
            <v>0</v>
          </cell>
        </row>
        <row r="1964">
          <cell r="N1964">
            <v>0</v>
          </cell>
        </row>
        <row r="1965">
          <cell r="N1965">
            <v>0</v>
          </cell>
        </row>
        <row r="1966">
          <cell r="N1966">
            <v>0</v>
          </cell>
        </row>
        <row r="1967">
          <cell r="N1967">
            <v>0</v>
          </cell>
        </row>
        <row r="1968">
          <cell r="N1968">
            <v>0</v>
          </cell>
        </row>
        <row r="1969">
          <cell r="N1969">
            <v>0</v>
          </cell>
        </row>
        <row r="1970">
          <cell r="N1970">
            <v>0</v>
          </cell>
        </row>
        <row r="1971">
          <cell r="N1971">
            <v>0</v>
          </cell>
        </row>
        <row r="1972">
          <cell r="N1972">
            <v>0</v>
          </cell>
        </row>
        <row r="1973">
          <cell r="N1973">
            <v>0</v>
          </cell>
        </row>
        <row r="1974">
          <cell r="N1974">
            <v>0</v>
          </cell>
        </row>
        <row r="1975">
          <cell r="N1975">
            <v>0</v>
          </cell>
        </row>
        <row r="1976">
          <cell r="N1976">
            <v>0</v>
          </cell>
        </row>
        <row r="1977">
          <cell r="N1977">
            <v>0</v>
          </cell>
        </row>
        <row r="1978">
          <cell r="N1978">
            <v>0</v>
          </cell>
        </row>
        <row r="1979">
          <cell r="N1979">
            <v>0</v>
          </cell>
        </row>
        <row r="1980">
          <cell r="N1980">
            <v>0</v>
          </cell>
        </row>
        <row r="1981">
          <cell r="N1981">
            <v>0</v>
          </cell>
        </row>
        <row r="1982">
          <cell r="N1982">
            <v>0</v>
          </cell>
        </row>
        <row r="1983">
          <cell r="N1983">
            <v>0</v>
          </cell>
        </row>
        <row r="1984">
          <cell r="N1984">
            <v>0</v>
          </cell>
        </row>
        <row r="1985">
          <cell r="N1985">
            <v>0</v>
          </cell>
        </row>
        <row r="1986">
          <cell r="N1986">
            <v>0</v>
          </cell>
        </row>
        <row r="1987">
          <cell r="N1987">
            <v>0</v>
          </cell>
        </row>
        <row r="1988">
          <cell r="N1988">
            <v>0</v>
          </cell>
        </row>
        <row r="1989">
          <cell r="N1989">
            <v>0</v>
          </cell>
        </row>
        <row r="1990">
          <cell r="N1990">
            <v>0</v>
          </cell>
        </row>
        <row r="1991">
          <cell r="N1991">
            <v>0</v>
          </cell>
        </row>
        <row r="1992">
          <cell r="N1992">
            <v>0</v>
          </cell>
        </row>
        <row r="1993">
          <cell r="N1993">
            <v>4686.3999999999996</v>
          </cell>
        </row>
        <row r="1994">
          <cell r="N1994">
            <v>0</v>
          </cell>
        </row>
        <row r="1995">
          <cell r="N1995">
            <v>0</v>
          </cell>
        </row>
        <row r="1996">
          <cell r="N1996">
            <v>0</v>
          </cell>
        </row>
        <row r="1997">
          <cell r="N1997">
            <v>0</v>
          </cell>
        </row>
        <row r="1998">
          <cell r="N1998">
            <v>0</v>
          </cell>
        </row>
        <row r="1999">
          <cell r="N1999">
            <v>0</v>
          </cell>
        </row>
        <row r="2000">
          <cell r="N2000">
            <v>0</v>
          </cell>
        </row>
        <row r="2001">
          <cell r="N2001">
            <v>0</v>
          </cell>
        </row>
        <row r="2002">
          <cell r="N2002">
            <v>0</v>
          </cell>
        </row>
        <row r="2003">
          <cell r="N2003">
            <v>0</v>
          </cell>
        </row>
        <row r="2004">
          <cell r="N2004">
            <v>0</v>
          </cell>
        </row>
        <row r="2005">
          <cell r="N2005">
            <v>0</v>
          </cell>
        </row>
        <row r="2006">
          <cell r="N2006">
            <v>0</v>
          </cell>
        </row>
        <row r="2007">
          <cell r="N2007">
            <v>0</v>
          </cell>
        </row>
        <row r="2008">
          <cell r="N2008">
            <v>0</v>
          </cell>
        </row>
        <row r="2009">
          <cell r="N2009">
            <v>0</v>
          </cell>
        </row>
        <row r="2010">
          <cell r="N2010">
            <v>0</v>
          </cell>
        </row>
        <row r="2011">
          <cell r="N2011">
            <v>0</v>
          </cell>
        </row>
        <row r="2012">
          <cell r="N2012">
            <v>0</v>
          </cell>
        </row>
        <row r="2013">
          <cell r="N2013">
            <v>5916</v>
          </cell>
        </row>
        <row r="2014">
          <cell r="N2014">
            <v>3981217.5</v>
          </cell>
        </row>
        <row r="2015">
          <cell r="N2015">
            <v>3981217.5</v>
          </cell>
        </row>
        <row r="2016">
          <cell r="N2016">
            <v>0</v>
          </cell>
        </row>
        <row r="2017">
          <cell r="N2017">
            <v>0</v>
          </cell>
        </row>
        <row r="2018">
          <cell r="N2018">
            <v>0</v>
          </cell>
        </row>
        <row r="2019">
          <cell r="N2019">
            <v>0</v>
          </cell>
        </row>
        <row r="2020">
          <cell r="N2020">
            <v>3981217.5</v>
          </cell>
        </row>
        <row r="2021">
          <cell r="N2021">
            <v>0</v>
          </cell>
        </row>
        <row r="2022">
          <cell r="N2022">
            <v>0</v>
          </cell>
        </row>
        <row r="2023">
          <cell r="N2023">
            <v>0</v>
          </cell>
        </row>
        <row r="2024">
          <cell r="N2024">
            <v>0</v>
          </cell>
        </row>
        <row r="2025">
          <cell r="N2025">
            <v>0</v>
          </cell>
        </row>
        <row r="2026">
          <cell r="N2026">
            <v>0</v>
          </cell>
        </row>
        <row r="2027">
          <cell r="N2027">
            <v>0</v>
          </cell>
        </row>
        <row r="2028">
          <cell r="N2028">
            <v>0</v>
          </cell>
        </row>
        <row r="2029">
          <cell r="N2029">
            <v>0</v>
          </cell>
        </row>
        <row r="2030">
          <cell r="N2030">
            <v>0</v>
          </cell>
        </row>
        <row r="2031">
          <cell r="N2031">
            <v>5516787.2000000002</v>
          </cell>
        </row>
        <row r="2032">
          <cell r="N2032">
            <v>2483968</v>
          </cell>
        </row>
        <row r="2033">
          <cell r="N2033">
            <v>0</v>
          </cell>
        </row>
        <row r="2034">
          <cell r="N2034">
            <v>0</v>
          </cell>
        </row>
        <row r="2035">
          <cell r="N2035">
            <v>0</v>
          </cell>
        </row>
        <row r="2036">
          <cell r="N2036">
            <v>29928</v>
          </cell>
        </row>
        <row r="2037">
          <cell r="N2037">
            <v>1965040</v>
          </cell>
        </row>
        <row r="2038">
          <cell r="N2038">
            <v>0</v>
          </cell>
        </row>
        <row r="2039">
          <cell r="N2039">
            <v>24000</v>
          </cell>
        </row>
        <row r="2040">
          <cell r="N2040">
            <v>0</v>
          </cell>
        </row>
        <row r="2041">
          <cell r="N2041">
            <v>0</v>
          </cell>
        </row>
        <row r="2042">
          <cell r="N2042">
            <v>0</v>
          </cell>
        </row>
        <row r="2043">
          <cell r="N2043">
            <v>0</v>
          </cell>
        </row>
        <row r="2044">
          <cell r="N2044">
            <v>0</v>
          </cell>
        </row>
        <row r="2045">
          <cell r="N2045">
            <v>0</v>
          </cell>
        </row>
        <row r="2046">
          <cell r="N2046">
            <v>0</v>
          </cell>
        </row>
        <row r="2047">
          <cell r="N2047">
            <v>0</v>
          </cell>
        </row>
        <row r="2048">
          <cell r="N2048">
            <v>150000</v>
          </cell>
        </row>
        <row r="2049">
          <cell r="N2049">
            <v>0</v>
          </cell>
        </row>
        <row r="2050">
          <cell r="N2050">
            <v>315000</v>
          </cell>
        </row>
        <row r="2051">
          <cell r="N2051">
            <v>0</v>
          </cell>
        </row>
        <row r="2052">
          <cell r="N2052">
            <v>0</v>
          </cell>
        </row>
        <row r="2053">
          <cell r="N2053">
            <v>0</v>
          </cell>
        </row>
        <row r="2054">
          <cell r="N2054">
            <v>0</v>
          </cell>
        </row>
        <row r="2055">
          <cell r="N2055">
            <v>0</v>
          </cell>
        </row>
        <row r="2056">
          <cell r="N2056">
            <v>0</v>
          </cell>
        </row>
        <row r="2057">
          <cell r="N2057">
            <v>0</v>
          </cell>
        </row>
        <row r="2058">
          <cell r="N2058">
            <v>0</v>
          </cell>
        </row>
        <row r="2059">
          <cell r="N2059">
            <v>1263147.2</v>
          </cell>
        </row>
        <row r="2060">
          <cell r="N2060">
            <v>0</v>
          </cell>
        </row>
        <row r="2061">
          <cell r="N2061">
            <v>0</v>
          </cell>
        </row>
        <row r="2062">
          <cell r="N2062">
            <v>0</v>
          </cell>
        </row>
        <row r="2063">
          <cell r="N2063">
            <v>0</v>
          </cell>
        </row>
        <row r="2064">
          <cell r="N2064">
            <v>0</v>
          </cell>
        </row>
        <row r="2065">
          <cell r="N2065">
            <v>0</v>
          </cell>
        </row>
        <row r="2066">
          <cell r="N2066">
            <v>0</v>
          </cell>
        </row>
        <row r="2067">
          <cell r="N2067">
            <v>0</v>
          </cell>
        </row>
        <row r="2068">
          <cell r="N2068">
            <v>0</v>
          </cell>
        </row>
        <row r="2069">
          <cell r="N2069">
            <v>0</v>
          </cell>
        </row>
        <row r="2070">
          <cell r="N2070">
            <v>511467.2</v>
          </cell>
        </row>
        <row r="2071">
          <cell r="N2071">
            <v>0</v>
          </cell>
        </row>
        <row r="2072">
          <cell r="N2072">
            <v>0</v>
          </cell>
        </row>
        <row r="2073">
          <cell r="N2073">
            <v>0</v>
          </cell>
        </row>
        <row r="2074">
          <cell r="N2074">
            <v>0</v>
          </cell>
        </row>
        <row r="2075">
          <cell r="N2075">
            <v>751680</v>
          </cell>
        </row>
        <row r="2076">
          <cell r="N2076">
            <v>1730000</v>
          </cell>
        </row>
        <row r="2077">
          <cell r="N2077">
            <v>190000</v>
          </cell>
        </row>
        <row r="2078">
          <cell r="N2078">
            <v>1500000</v>
          </cell>
        </row>
        <row r="2079">
          <cell r="N2079">
            <v>0</v>
          </cell>
        </row>
        <row r="2080">
          <cell r="N2080">
            <v>0</v>
          </cell>
        </row>
        <row r="2081">
          <cell r="N2081">
            <v>0</v>
          </cell>
        </row>
        <row r="2082">
          <cell r="N2082">
            <v>40000</v>
          </cell>
        </row>
        <row r="2083">
          <cell r="N2083">
            <v>39672</v>
          </cell>
        </row>
        <row r="2084">
          <cell r="N2084">
            <v>39672</v>
          </cell>
        </row>
        <row r="2085">
          <cell r="N2085">
            <v>19836</v>
          </cell>
        </row>
        <row r="2086">
          <cell r="N2086">
            <v>0</v>
          </cell>
        </row>
        <row r="2087">
          <cell r="N2087">
            <v>0</v>
          </cell>
        </row>
        <row r="2088">
          <cell r="N2088">
            <v>0</v>
          </cell>
        </row>
        <row r="2089">
          <cell r="N2089">
            <v>0</v>
          </cell>
        </row>
        <row r="2090">
          <cell r="N2090">
            <v>0</v>
          </cell>
        </row>
        <row r="2091">
          <cell r="N2091">
            <v>0</v>
          </cell>
        </row>
        <row r="2092">
          <cell r="N2092">
            <v>0</v>
          </cell>
        </row>
        <row r="2093">
          <cell r="N2093">
            <v>0</v>
          </cell>
        </row>
        <row r="2094">
          <cell r="N2094">
            <v>0</v>
          </cell>
        </row>
        <row r="2095">
          <cell r="N2095">
            <v>0</v>
          </cell>
        </row>
        <row r="2096">
          <cell r="N2096">
            <v>0</v>
          </cell>
        </row>
        <row r="2097">
          <cell r="N2097">
            <v>19836</v>
          </cell>
        </row>
        <row r="2098">
          <cell r="N2098">
            <v>4050240</v>
          </cell>
        </row>
        <row r="2099">
          <cell r="N2099">
            <v>4050240</v>
          </cell>
        </row>
        <row r="2100">
          <cell r="N2100">
            <v>4050240</v>
          </cell>
        </row>
        <row r="2101">
          <cell r="N2101">
            <v>0</v>
          </cell>
        </row>
        <row r="2102">
          <cell r="N2102">
            <v>0</v>
          </cell>
        </row>
        <row r="2103">
          <cell r="N2103">
            <v>4050240</v>
          </cell>
        </row>
        <row r="2104">
          <cell r="N2104">
            <v>3929444.3</v>
          </cell>
        </row>
        <row r="2105">
          <cell r="N2105">
            <v>120795.7</v>
          </cell>
        </row>
        <row r="2106">
          <cell r="N2106">
            <v>0</v>
          </cell>
        </row>
        <row r="2107">
          <cell r="N2107">
            <v>0</v>
          </cell>
        </row>
        <row r="2108">
          <cell r="N2108">
            <v>0</v>
          </cell>
        </row>
        <row r="2109">
          <cell r="N2109">
            <v>0</v>
          </cell>
        </row>
        <row r="2110">
          <cell r="N2110">
            <v>0</v>
          </cell>
        </row>
        <row r="2111">
          <cell r="N2111">
            <v>0</v>
          </cell>
        </row>
        <row r="2112">
          <cell r="N2112">
            <v>0</v>
          </cell>
        </row>
        <row r="2113">
          <cell r="N2113">
            <v>28249954.110000003</v>
          </cell>
        </row>
        <row r="2114">
          <cell r="N2114">
            <v>1703000</v>
          </cell>
        </row>
        <row r="2115">
          <cell r="N2115">
            <v>1703000</v>
          </cell>
        </row>
        <row r="2116">
          <cell r="N2116">
            <v>1703000</v>
          </cell>
        </row>
        <row r="2117">
          <cell r="N2117">
            <v>1703000</v>
          </cell>
        </row>
        <row r="2118">
          <cell r="N2118">
            <v>0</v>
          </cell>
        </row>
        <row r="2119">
          <cell r="N2119">
            <v>0</v>
          </cell>
        </row>
        <row r="2120">
          <cell r="N2120">
            <v>1602228.7800000003</v>
          </cell>
        </row>
        <row r="2121">
          <cell r="N2121">
            <v>427946.67000000004</v>
          </cell>
        </row>
        <row r="2122">
          <cell r="N2122">
            <v>198300.57</v>
          </cell>
        </row>
        <row r="2123">
          <cell r="N2123">
            <v>198300.57</v>
          </cell>
        </row>
        <row r="2124">
          <cell r="N2124">
            <v>229646.1</v>
          </cell>
        </row>
        <row r="2125">
          <cell r="N2125">
            <v>229646.1</v>
          </cell>
        </row>
        <row r="2126">
          <cell r="N2126">
            <v>317693.41000000003</v>
          </cell>
        </row>
        <row r="2127">
          <cell r="N2127">
            <v>197704.93</v>
          </cell>
        </row>
        <row r="2128">
          <cell r="N2128">
            <v>197704.93</v>
          </cell>
        </row>
        <row r="2129">
          <cell r="N2129">
            <v>0</v>
          </cell>
        </row>
        <row r="2130">
          <cell r="N2130">
            <v>0</v>
          </cell>
        </row>
        <row r="2131">
          <cell r="N2131">
            <v>119988.48000000001</v>
          </cell>
        </row>
        <row r="2132">
          <cell r="N2132">
            <v>119988.48000000001</v>
          </cell>
        </row>
        <row r="2133">
          <cell r="N2133">
            <v>37025</v>
          </cell>
        </row>
        <row r="2134">
          <cell r="N2134">
            <v>37025</v>
          </cell>
        </row>
        <row r="2135">
          <cell r="N2135">
            <v>37025</v>
          </cell>
        </row>
        <row r="2136">
          <cell r="N2136">
            <v>449995.56</v>
          </cell>
        </row>
        <row r="2137">
          <cell r="N2137">
            <v>449995.56</v>
          </cell>
        </row>
        <row r="2138">
          <cell r="N2138">
            <v>449995.56</v>
          </cell>
        </row>
        <row r="2139">
          <cell r="N2139">
            <v>0</v>
          </cell>
        </row>
        <row r="2140">
          <cell r="N2140">
            <v>156172.03</v>
          </cell>
        </row>
        <row r="2141">
          <cell r="N2141">
            <v>105429.8</v>
          </cell>
        </row>
        <row r="2142">
          <cell r="N2142">
            <v>105429.8</v>
          </cell>
        </row>
        <row r="2143">
          <cell r="N2143">
            <v>50742.229999999996</v>
          </cell>
        </row>
        <row r="2144">
          <cell r="N2144">
            <v>50742.229999999996</v>
          </cell>
        </row>
        <row r="2145">
          <cell r="N2145">
            <v>213396.11</v>
          </cell>
        </row>
        <row r="2146">
          <cell r="N2146">
            <v>32990.400000000001</v>
          </cell>
        </row>
        <row r="2147">
          <cell r="N2147">
            <v>32990.400000000001</v>
          </cell>
        </row>
        <row r="2148">
          <cell r="N2148">
            <v>0</v>
          </cell>
        </row>
        <row r="2149">
          <cell r="N2149">
            <v>0</v>
          </cell>
        </row>
        <row r="2150">
          <cell r="N2150">
            <v>106921.31</v>
          </cell>
        </row>
        <row r="2151">
          <cell r="N2151">
            <v>106921.31</v>
          </cell>
        </row>
        <row r="2152">
          <cell r="N2152">
            <v>73484.399999999994</v>
          </cell>
        </row>
        <row r="2153">
          <cell r="N2153">
            <v>73484.399999999994</v>
          </cell>
        </row>
        <row r="2154">
          <cell r="N2154">
            <v>0</v>
          </cell>
        </row>
        <row r="2155">
          <cell r="N2155">
            <v>0</v>
          </cell>
        </row>
        <row r="2156">
          <cell r="N2156">
            <v>21740009.420000002</v>
          </cell>
        </row>
        <row r="2157">
          <cell r="N2157">
            <v>4800000</v>
          </cell>
        </row>
        <row r="2158">
          <cell r="N2158">
            <v>1800000</v>
          </cell>
        </row>
        <row r="2159">
          <cell r="N2159">
            <v>1800000</v>
          </cell>
        </row>
        <row r="2160">
          <cell r="N2160">
            <v>3000000</v>
          </cell>
        </row>
        <row r="2161">
          <cell r="N2161">
            <v>3000000</v>
          </cell>
        </row>
        <row r="2162">
          <cell r="N2162">
            <v>0</v>
          </cell>
        </row>
        <row r="2163">
          <cell r="N2163">
            <v>0</v>
          </cell>
        </row>
        <row r="2164">
          <cell r="N2164">
            <v>0</v>
          </cell>
        </row>
        <row r="2165">
          <cell r="N2165">
            <v>0</v>
          </cell>
        </row>
        <row r="2166">
          <cell r="N2166">
            <v>49000</v>
          </cell>
        </row>
        <row r="2167">
          <cell r="N2167">
            <v>0</v>
          </cell>
        </row>
        <row r="2168">
          <cell r="N2168">
            <v>0</v>
          </cell>
        </row>
        <row r="2169">
          <cell r="N2169">
            <v>49000</v>
          </cell>
        </row>
        <row r="2170">
          <cell r="N2170">
            <v>49000</v>
          </cell>
        </row>
        <row r="2171">
          <cell r="N2171">
            <v>476162.24</v>
          </cell>
        </row>
        <row r="2172">
          <cell r="N2172">
            <v>0</v>
          </cell>
        </row>
        <row r="2173">
          <cell r="N2173">
            <v>0</v>
          </cell>
        </row>
        <row r="2174">
          <cell r="N2174">
            <v>0</v>
          </cell>
        </row>
        <row r="2175">
          <cell r="N2175">
            <v>0</v>
          </cell>
        </row>
        <row r="2176">
          <cell r="N2176">
            <v>155000</v>
          </cell>
        </row>
        <row r="2177">
          <cell r="N2177">
            <v>155000</v>
          </cell>
        </row>
        <row r="2178">
          <cell r="N2178">
            <v>321162.23999999999</v>
          </cell>
        </row>
        <row r="2179">
          <cell r="N2179">
            <v>321162.23999999999</v>
          </cell>
        </row>
        <row r="2180">
          <cell r="N2180">
            <v>0</v>
          </cell>
        </row>
        <row r="2181">
          <cell r="N2181">
            <v>0</v>
          </cell>
        </row>
        <row r="2182">
          <cell r="N2182">
            <v>0</v>
          </cell>
        </row>
        <row r="2183">
          <cell r="N2183">
            <v>0</v>
          </cell>
        </row>
        <row r="2184">
          <cell r="N2184">
            <v>0</v>
          </cell>
        </row>
        <row r="2185">
          <cell r="N2185">
            <v>16019847.18</v>
          </cell>
        </row>
        <row r="2186">
          <cell r="N2186">
            <v>1416872.5</v>
          </cell>
        </row>
        <row r="2187">
          <cell r="N2187">
            <v>1416872.5</v>
          </cell>
        </row>
        <row r="2188">
          <cell r="N2188">
            <v>0</v>
          </cell>
        </row>
        <row r="2189">
          <cell r="N2189">
            <v>0</v>
          </cell>
        </row>
        <row r="2190">
          <cell r="N2190">
            <v>10800251.59</v>
          </cell>
        </row>
        <row r="2191">
          <cell r="N2191">
            <v>10800251.59</v>
          </cell>
        </row>
        <row r="2192">
          <cell r="N2192">
            <v>7650251.5899999999</v>
          </cell>
        </row>
        <row r="2193">
          <cell r="N2193">
            <v>2200000</v>
          </cell>
        </row>
        <row r="2194">
          <cell r="N2194">
            <v>50000</v>
          </cell>
        </row>
        <row r="2195">
          <cell r="N2195">
            <v>900000</v>
          </cell>
        </row>
        <row r="2196">
          <cell r="N2196">
            <v>219779.8</v>
          </cell>
        </row>
        <row r="2197">
          <cell r="N2197">
            <v>219779.8</v>
          </cell>
        </row>
        <row r="2198">
          <cell r="N2198">
            <v>3336394.1700000004</v>
          </cell>
        </row>
        <row r="2199">
          <cell r="N2199">
            <v>3336394.1700000004</v>
          </cell>
        </row>
        <row r="2200">
          <cell r="N2200">
            <v>2030672.62</v>
          </cell>
        </row>
        <row r="2201">
          <cell r="N2201">
            <v>547933.23</v>
          </cell>
        </row>
        <row r="2202">
          <cell r="N2202">
            <v>69881.11</v>
          </cell>
        </row>
        <row r="2203">
          <cell r="N2203">
            <v>176301.44</v>
          </cell>
        </row>
        <row r="2204">
          <cell r="N2204">
            <v>325646.80000000005</v>
          </cell>
        </row>
        <row r="2205">
          <cell r="N2205">
            <v>155958.97</v>
          </cell>
        </row>
        <row r="2206">
          <cell r="N2206">
            <v>30000</v>
          </cell>
        </row>
        <row r="2207">
          <cell r="N2207">
            <v>246549.12</v>
          </cell>
        </row>
        <row r="2208">
          <cell r="N2208">
            <v>246549.12</v>
          </cell>
        </row>
        <row r="2209">
          <cell r="N2209">
            <v>395000</v>
          </cell>
        </row>
        <row r="2210">
          <cell r="N2210">
            <v>170000</v>
          </cell>
        </row>
        <row r="2211">
          <cell r="N2211">
            <v>170000</v>
          </cell>
        </row>
        <row r="2212">
          <cell r="N2212">
            <v>0</v>
          </cell>
        </row>
        <row r="2213">
          <cell r="N2213">
            <v>0</v>
          </cell>
        </row>
        <row r="2214">
          <cell r="N2214">
            <v>225000</v>
          </cell>
        </row>
        <row r="2215">
          <cell r="N2215">
            <v>225000</v>
          </cell>
        </row>
        <row r="2216">
          <cell r="N2216">
            <v>2206002.2600000002</v>
          </cell>
        </row>
        <row r="2217">
          <cell r="N2217">
            <v>903857.60000000009</v>
          </cell>
        </row>
        <row r="2218">
          <cell r="N2218">
            <v>0</v>
          </cell>
        </row>
        <row r="2219">
          <cell r="N2219">
            <v>0</v>
          </cell>
        </row>
        <row r="2220">
          <cell r="N2220">
            <v>0</v>
          </cell>
        </row>
        <row r="2221">
          <cell r="N2221">
            <v>640862.4</v>
          </cell>
        </row>
        <row r="2222">
          <cell r="N2222">
            <v>0</v>
          </cell>
        </row>
        <row r="2223">
          <cell r="N2223">
            <v>0</v>
          </cell>
        </row>
        <row r="2224">
          <cell r="N2224">
            <v>320322.40000000002</v>
          </cell>
        </row>
        <row r="2225">
          <cell r="N2225">
            <v>0</v>
          </cell>
        </row>
        <row r="2226">
          <cell r="N2226">
            <v>0</v>
          </cell>
        </row>
        <row r="2227">
          <cell r="N2227">
            <v>0</v>
          </cell>
        </row>
        <row r="2228">
          <cell r="N2228">
            <v>0</v>
          </cell>
        </row>
        <row r="2229">
          <cell r="N2229">
            <v>0</v>
          </cell>
        </row>
        <row r="2230">
          <cell r="N2230">
            <v>0</v>
          </cell>
        </row>
        <row r="2231">
          <cell r="N2231">
            <v>0</v>
          </cell>
        </row>
        <row r="2232">
          <cell r="N2232">
            <v>0</v>
          </cell>
        </row>
        <row r="2233">
          <cell r="N2233">
            <v>0</v>
          </cell>
        </row>
        <row r="2234">
          <cell r="N2234">
            <v>0</v>
          </cell>
        </row>
        <row r="2235">
          <cell r="N2235">
            <v>0</v>
          </cell>
        </row>
        <row r="2236">
          <cell r="N2236">
            <v>88896.320000000007</v>
          </cell>
        </row>
        <row r="2237">
          <cell r="N2237">
            <v>219643.68</v>
          </cell>
        </row>
        <row r="2238">
          <cell r="N2238">
            <v>12000</v>
          </cell>
        </row>
        <row r="2239">
          <cell r="N2239">
            <v>262995.20000000001</v>
          </cell>
        </row>
        <row r="2240">
          <cell r="N2240">
            <v>194903.2</v>
          </cell>
        </row>
        <row r="2241">
          <cell r="N2241">
            <v>0</v>
          </cell>
        </row>
        <row r="2242">
          <cell r="N2242">
            <v>68092</v>
          </cell>
        </row>
        <row r="2243">
          <cell r="N2243">
            <v>308531</v>
          </cell>
        </row>
        <row r="2244">
          <cell r="N2244">
            <v>308531</v>
          </cell>
        </row>
        <row r="2245">
          <cell r="N2245">
            <v>308531</v>
          </cell>
        </row>
        <row r="2246">
          <cell r="N2246">
            <v>18096</v>
          </cell>
        </row>
        <row r="2247">
          <cell r="N2247">
            <v>0</v>
          </cell>
        </row>
        <row r="2248">
          <cell r="N2248">
            <v>0</v>
          </cell>
        </row>
        <row r="2249">
          <cell r="N2249">
            <v>18096</v>
          </cell>
        </row>
        <row r="2250">
          <cell r="N2250">
            <v>18096</v>
          </cell>
        </row>
        <row r="2251">
          <cell r="N2251">
            <v>975517.66</v>
          </cell>
        </row>
        <row r="2252">
          <cell r="N2252">
            <v>0</v>
          </cell>
        </row>
        <row r="2253">
          <cell r="N2253">
            <v>0</v>
          </cell>
        </row>
        <row r="2254">
          <cell r="N2254">
            <v>0</v>
          </cell>
        </row>
        <row r="2255">
          <cell r="N2255">
            <v>0</v>
          </cell>
        </row>
        <row r="2256">
          <cell r="N2256">
            <v>243876.89</v>
          </cell>
        </row>
        <row r="2257">
          <cell r="N2257">
            <v>0</v>
          </cell>
        </row>
        <row r="2258">
          <cell r="N2258">
            <v>0</v>
          </cell>
        </row>
        <row r="2259">
          <cell r="N2259">
            <v>0</v>
          </cell>
        </row>
        <row r="2260">
          <cell r="N2260">
            <v>0</v>
          </cell>
        </row>
        <row r="2261">
          <cell r="N2261">
            <v>0</v>
          </cell>
        </row>
        <row r="2262">
          <cell r="N2262">
            <v>0</v>
          </cell>
        </row>
        <row r="2263">
          <cell r="N2263">
            <v>0</v>
          </cell>
        </row>
        <row r="2264">
          <cell r="N2264">
            <v>0</v>
          </cell>
        </row>
        <row r="2265">
          <cell r="N2265">
            <v>108397.36</v>
          </cell>
        </row>
        <row r="2266">
          <cell r="N2266">
            <v>0</v>
          </cell>
        </row>
        <row r="2267">
          <cell r="N2267">
            <v>0</v>
          </cell>
        </row>
        <row r="2268">
          <cell r="N2268">
            <v>0</v>
          </cell>
        </row>
        <row r="2269">
          <cell r="N2269">
            <v>0</v>
          </cell>
        </row>
        <row r="2270">
          <cell r="N2270">
            <v>125479.53</v>
          </cell>
        </row>
        <row r="2271">
          <cell r="N2271">
            <v>0</v>
          </cell>
        </row>
        <row r="2272">
          <cell r="N2272">
            <v>0</v>
          </cell>
        </row>
        <row r="2273">
          <cell r="N2273">
            <v>0</v>
          </cell>
        </row>
        <row r="2274">
          <cell r="N2274">
            <v>10000</v>
          </cell>
        </row>
        <row r="2275">
          <cell r="N2275">
            <v>731640.77</v>
          </cell>
        </row>
        <row r="2276">
          <cell r="N2276">
            <v>0</v>
          </cell>
        </row>
        <row r="2277">
          <cell r="N2277">
            <v>0</v>
          </cell>
        </row>
        <row r="2278">
          <cell r="N2278">
            <v>0</v>
          </cell>
        </row>
        <row r="2279">
          <cell r="N2279">
            <v>88745.57</v>
          </cell>
        </row>
        <row r="2280">
          <cell r="N2280">
            <v>0</v>
          </cell>
        </row>
        <row r="2281">
          <cell r="N2281">
            <v>0</v>
          </cell>
        </row>
        <row r="2282">
          <cell r="N2282">
            <v>219936</v>
          </cell>
        </row>
        <row r="2283">
          <cell r="N2283">
            <v>123076</v>
          </cell>
        </row>
        <row r="2284">
          <cell r="N2284">
            <v>0</v>
          </cell>
        </row>
        <row r="2285">
          <cell r="N2285">
            <v>0</v>
          </cell>
        </row>
        <row r="2286">
          <cell r="N2286">
            <v>0</v>
          </cell>
        </row>
        <row r="2287">
          <cell r="N2287">
            <v>299883.2</v>
          </cell>
        </row>
        <row r="2288">
          <cell r="N2288">
            <v>0</v>
          </cell>
        </row>
        <row r="2289">
          <cell r="N2289">
            <v>0</v>
          </cell>
        </row>
        <row r="2290">
          <cell r="N2290">
            <v>0</v>
          </cell>
        </row>
        <row r="2291">
          <cell r="N2291">
            <v>0</v>
          </cell>
        </row>
        <row r="2292">
          <cell r="N2292">
            <v>0</v>
          </cell>
        </row>
        <row r="2293">
          <cell r="N2293">
            <v>0</v>
          </cell>
        </row>
        <row r="2294">
          <cell r="N2294">
            <v>0</v>
          </cell>
        </row>
        <row r="2295">
          <cell r="N2295">
            <v>0</v>
          </cell>
        </row>
        <row r="2296">
          <cell r="N2296">
            <v>998713.65</v>
          </cell>
        </row>
        <row r="2297">
          <cell r="N2297">
            <v>998713.65</v>
          </cell>
        </row>
        <row r="2298">
          <cell r="N2298">
            <v>998713.65</v>
          </cell>
        </row>
        <row r="2299">
          <cell r="N2299">
            <v>0</v>
          </cell>
        </row>
        <row r="2300">
          <cell r="N2300">
            <v>0</v>
          </cell>
        </row>
        <row r="2301">
          <cell r="N2301">
            <v>998713.65</v>
          </cell>
        </row>
        <row r="2302">
          <cell r="N2302">
            <v>998713.65</v>
          </cell>
        </row>
        <row r="2303">
          <cell r="N2303">
            <v>0</v>
          </cell>
        </row>
        <row r="2304">
          <cell r="N2304">
            <v>0</v>
          </cell>
        </row>
        <row r="2305">
          <cell r="N2305">
            <v>0</v>
          </cell>
        </row>
        <row r="2306">
          <cell r="N2306">
            <v>0</v>
          </cell>
        </row>
        <row r="2307">
          <cell r="N2307">
            <v>0</v>
          </cell>
        </row>
        <row r="2308">
          <cell r="N2308">
            <v>5749103.3599999994</v>
          </cell>
        </row>
        <row r="2309">
          <cell r="N2309">
            <v>2783300</v>
          </cell>
        </row>
        <row r="2310">
          <cell r="N2310">
            <v>2783300</v>
          </cell>
        </row>
        <row r="2311">
          <cell r="N2311">
            <v>2783300</v>
          </cell>
        </row>
        <row r="2312">
          <cell r="N2312">
            <v>2783300</v>
          </cell>
        </row>
        <row r="2313">
          <cell r="N2313">
            <v>0</v>
          </cell>
        </row>
        <row r="2314">
          <cell r="N2314">
            <v>0</v>
          </cell>
        </row>
        <row r="2315">
          <cell r="N2315">
            <v>84307.13</v>
          </cell>
        </row>
        <row r="2316">
          <cell r="N2316">
            <v>84307.13</v>
          </cell>
        </row>
        <row r="2317">
          <cell r="N2317">
            <v>18852.080000000002</v>
          </cell>
        </row>
        <row r="2318">
          <cell r="N2318">
            <v>18852.080000000002</v>
          </cell>
        </row>
        <row r="2319">
          <cell r="N2319">
            <v>0</v>
          </cell>
        </row>
        <row r="2320">
          <cell r="N2320">
            <v>0</v>
          </cell>
        </row>
        <row r="2321">
          <cell r="N2321">
            <v>65455.05</v>
          </cell>
        </row>
        <row r="2322">
          <cell r="N2322">
            <v>65455.05</v>
          </cell>
        </row>
        <row r="2323">
          <cell r="N2323">
            <v>0</v>
          </cell>
        </row>
        <row r="2324">
          <cell r="N2324">
            <v>0</v>
          </cell>
        </row>
        <row r="2325">
          <cell r="N2325">
            <v>0</v>
          </cell>
        </row>
        <row r="2326">
          <cell r="N2326">
            <v>0</v>
          </cell>
        </row>
        <row r="2327">
          <cell r="N2327">
            <v>0</v>
          </cell>
        </row>
        <row r="2328">
          <cell r="N2328">
            <v>0</v>
          </cell>
        </row>
        <row r="2329">
          <cell r="N2329">
            <v>0</v>
          </cell>
        </row>
        <row r="2330">
          <cell r="N2330">
            <v>0</v>
          </cell>
        </row>
        <row r="2331">
          <cell r="N2331">
            <v>0</v>
          </cell>
        </row>
        <row r="2332">
          <cell r="N2332">
            <v>0</v>
          </cell>
        </row>
        <row r="2333">
          <cell r="N2333">
            <v>0</v>
          </cell>
        </row>
        <row r="2334">
          <cell r="N2334">
            <v>0</v>
          </cell>
        </row>
        <row r="2335">
          <cell r="N2335">
            <v>0</v>
          </cell>
        </row>
        <row r="2336">
          <cell r="N2336">
            <v>0</v>
          </cell>
        </row>
        <row r="2337">
          <cell r="N2337">
            <v>0</v>
          </cell>
        </row>
        <row r="2338">
          <cell r="N2338">
            <v>0</v>
          </cell>
        </row>
        <row r="2339">
          <cell r="N2339">
            <v>0</v>
          </cell>
        </row>
        <row r="2340">
          <cell r="N2340">
            <v>0</v>
          </cell>
        </row>
        <row r="2341">
          <cell r="N2341">
            <v>0</v>
          </cell>
        </row>
        <row r="2342">
          <cell r="N2342">
            <v>0</v>
          </cell>
        </row>
        <row r="2343">
          <cell r="N2343">
            <v>1199871.3400000001</v>
          </cell>
        </row>
        <row r="2344">
          <cell r="N2344">
            <v>90180</v>
          </cell>
        </row>
        <row r="2345">
          <cell r="N2345">
            <v>0</v>
          </cell>
        </row>
        <row r="2346">
          <cell r="N2346">
            <v>0</v>
          </cell>
        </row>
        <row r="2347">
          <cell r="N2347">
            <v>90180</v>
          </cell>
        </row>
        <row r="2348">
          <cell r="N2348">
            <v>90180</v>
          </cell>
        </row>
        <row r="2349">
          <cell r="N2349">
            <v>0</v>
          </cell>
        </row>
        <row r="2350">
          <cell r="N2350">
            <v>210000</v>
          </cell>
        </row>
        <row r="2351">
          <cell r="N2351">
            <v>0</v>
          </cell>
        </row>
        <row r="2352">
          <cell r="N2352">
            <v>0</v>
          </cell>
        </row>
        <row r="2353">
          <cell r="N2353">
            <v>0</v>
          </cell>
        </row>
        <row r="2354">
          <cell r="N2354">
            <v>0</v>
          </cell>
        </row>
        <row r="2355">
          <cell r="N2355">
            <v>210000</v>
          </cell>
        </row>
        <row r="2356">
          <cell r="N2356">
            <v>210000</v>
          </cell>
        </row>
        <row r="2357">
          <cell r="N2357">
            <v>899691.34000000008</v>
          </cell>
        </row>
        <row r="2358">
          <cell r="N2358">
            <v>399884.02</v>
          </cell>
        </row>
        <row r="2359">
          <cell r="N2359">
            <v>399884.02</v>
          </cell>
        </row>
        <row r="2360">
          <cell r="N2360">
            <v>0</v>
          </cell>
        </row>
        <row r="2361">
          <cell r="N2361">
            <v>0</v>
          </cell>
        </row>
        <row r="2362">
          <cell r="N2362">
            <v>499807.32</v>
          </cell>
        </row>
        <row r="2363">
          <cell r="N2363">
            <v>0</v>
          </cell>
        </row>
        <row r="2364">
          <cell r="N2364">
            <v>0</v>
          </cell>
        </row>
        <row r="2365">
          <cell r="N2365">
            <v>0</v>
          </cell>
        </row>
        <row r="2366">
          <cell r="N2366">
            <v>499807.32</v>
          </cell>
        </row>
        <row r="2367">
          <cell r="N2367">
            <v>0</v>
          </cell>
        </row>
        <row r="2368">
          <cell r="N2368">
            <v>0</v>
          </cell>
        </row>
        <row r="2369">
          <cell r="N2369">
            <v>0</v>
          </cell>
        </row>
        <row r="2370">
          <cell r="N2370">
            <v>0</v>
          </cell>
        </row>
        <row r="2371">
          <cell r="N2371">
            <v>0</v>
          </cell>
        </row>
        <row r="2372">
          <cell r="N2372">
            <v>0</v>
          </cell>
        </row>
        <row r="2373">
          <cell r="N2373">
            <v>0</v>
          </cell>
        </row>
        <row r="2374">
          <cell r="N2374">
            <v>0</v>
          </cell>
        </row>
        <row r="2375">
          <cell r="N2375">
            <v>0</v>
          </cell>
        </row>
        <row r="2376">
          <cell r="N2376">
            <v>1681624.8900000001</v>
          </cell>
        </row>
        <row r="2377">
          <cell r="N2377">
            <v>632476.69000000006</v>
          </cell>
        </row>
        <row r="2378">
          <cell r="N2378">
            <v>8995.7999999999993</v>
          </cell>
        </row>
        <row r="2379">
          <cell r="N2379">
            <v>0</v>
          </cell>
        </row>
        <row r="2380">
          <cell r="N2380">
            <v>8995.7999999999993</v>
          </cell>
        </row>
        <row r="2381">
          <cell r="N2381">
            <v>0</v>
          </cell>
        </row>
        <row r="2382">
          <cell r="N2382">
            <v>623480.89</v>
          </cell>
        </row>
        <row r="2383">
          <cell r="N2383">
            <v>0</v>
          </cell>
        </row>
        <row r="2384">
          <cell r="N2384">
            <v>18367.650000000001</v>
          </cell>
        </row>
        <row r="2385">
          <cell r="N2385">
            <v>0</v>
          </cell>
        </row>
        <row r="2386">
          <cell r="N2386">
            <v>0</v>
          </cell>
        </row>
        <row r="2387">
          <cell r="N2387">
            <v>0</v>
          </cell>
        </row>
        <row r="2388">
          <cell r="N2388">
            <v>0</v>
          </cell>
        </row>
        <row r="2389">
          <cell r="N2389">
            <v>0</v>
          </cell>
        </row>
        <row r="2390">
          <cell r="N2390">
            <v>0</v>
          </cell>
        </row>
        <row r="2391">
          <cell r="N2391">
            <v>0</v>
          </cell>
        </row>
        <row r="2392">
          <cell r="N2392">
            <v>0</v>
          </cell>
        </row>
        <row r="2393">
          <cell r="N2393">
            <v>0</v>
          </cell>
        </row>
        <row r="2394">
          <cell r="N2394">
            <v>0</v>
          </cell>
        </row>
        <row r="2395">
          <cell r="N2395">
            <v>0</v>
          </cell>
        </row>
        <row r="2396">
          <cell r="N2396">
            <v>0</v>
          </cell>
        </row>
        <row r="2397">
          <cell r="N2397">
            <v>0</v>
          </cell>
        </row>
        <row r="2398">
          <cell r="N2398">
            <v>0</v>
          </cell>
        </row>
        <row r="2399">
          <cell r="N2399">
            <v>5000</v>
          </cell>
        </row>
        <row r="2400">
          <cell r="N2400">
            <v>0</v>
          </cell>
        </row>
        <row r="2401">
          <cell r="N2401">
            <v>0</v>
          </cell>
        </row>
        <row r="2402">
          <cell r="N2402">
            <v>398283.68</v>
          </cell>
        </row>
        <row r="2403">
          <cell r="N2403">
            <v>0</v>
          </cell>
        </row>
        <row r="2404">
          <cell r="N2404">
            <v>0</v>
          </cell>
        </row>
        <row r="2405">
          <cell r="N2405">
            <v>0</v>
          </cell>
        </row>
        <row r="2406">
          <cell r="N2406">
            <v>58375.839999999997</v>
          </cell>
        </row>
        <row r="2407">
          <cell r="N2407">
            <v>17667.96</v>
          </cell>
        </row>
        <row r="2408">
          <cell r="N2408">
            <v>125785.76</v>
          </cell>
        </row>
        <row r="2409">
          <cell r="N2409">
            <v>0</v>
          </cell>
        </row>
        <row r="2410">
          <cell r="N2410">
            <v>0</v>
          </cell>
        </row>
        <row r="2411">
          <cell r="N2411">
            <v>0</v>
          </cell>
        </row>
        <row r="2412">
          <cell r="N2412">
            <v>0</v>
          </cell>
        </row>
        <row r="2413">
          <cell r="N2413">
            <v>0</v>
          </cell>
        </row>
        <row r="2414">
          <cell r="N2414">
            <v>0</v>
          </cell>
        </row>
        <row r="2415">
          <cell r="N2415">
            <v>0</v>
          </cell>
        </row>
        <row r="2416">
          <cell r="N2416">
            <v>0</v>
          </cell>
        </row>
        <row r="2417">
          <cell r="N2417">
            <v>0</v>
          </cell>
        </row>
        <row r="2418">
          <cell r="N2418">
            <v>0</v>
          </cell>
        </row>
        <row r="2419">
          <cell r="N2419">
            <v>0</v>
          </cell>
        </row>
        <row r="2420">
          <cell r="N2420">
            <v>0</v>
          </cell>
        </row>
        <row r="2421">
          <cell r="N2421">
            <v>0</v>
          </cell>
        </row>
        <row r="2422">
          <cell r="N2422">
            <v>0</v>
          </cell>
        </row>
        <row r="2423">
          <cell r="N2423">
            <v>0</v>
          </cell>
        </row>
        <row r="2424">
          <cell r="N2424">
            <v>0</v>
          </cell>
        </row>
        <row r="2425">
          <cell r="N2425">
            <v>0</v>
          </cell>
        </row>
        <row r="2426">
          <cell r="N2426">
            <v>0</v>
          </cell>
        </row>
        <row r="2427">
          <cell r="N2427">
            <v>0</v>
          </cell>
        </row>
        <row r="2428">
          <cell r="N2428">
            <v>0</v>
          </cell>
        </row>
        <row r="2429">
          <cell r="N2429">
            <v>0</v>
          </cell>
        </row>
        <row r="2430">
          <cell r="N2430">
            <v>0</v>
          </cell>
        </row>
        <row r="2431">
          <cell r="N2431">
            <v>0</v>
          </cell>
        </row>
        <row r="2432">
          <cell r="N2432">
            <v>0</v>
          </cell>
        </row>
        <row r="2433">
          <cell r="N2433">
            <v>0</v>
          </cell>
        </row>
        <row r="2434">
          <cell r="N2434">
            <v>0</v>
          </cell>
        </row>
        <row r="2435">
          <cell r="N2435">
            <v>0</v>
          </cell>
        </row>
        <row r="2436">
          <cell r="N2436">
            <v>0</v>
          </cell>
        </row>
        <row r="2437">
          <cell r="N2437">
            <v>1049148.2</v>
          </cell>
        </row>
        <row r="2438">
          <cell r="N2438">
            <v>0</v>
          </cell>
        </row>
        <row r="2439">
          <cell r="N2439">
            <v>0</v>
          </cell>
        </row>
        <row r="2440">
          <cell r="N2440">
            <v>1049148.2</v>
          </cell>
        </row>
        <row r="2441">
          <cell r="N2441">
            <v>1049148.2</v>
          </cell>
        </row>
        <row r="2442">
          <cell r="N2442">
            <v>0</v>
          </cell>
        </row>
        <row r="2443">
          <cell r="N2443">
            <v>0</v>
          </cell>
        </row>
        <row r="2444">
          <cell r="N2444">
            <v>0</v>
          </cell>
        </row>
        <row r="2445">
          <cell r="N2445">
            <v>0</v>
          </cell>
        </row>
        <row r="2446">
          <cell r="N2446">
            <v>0</v>
          </cell>
        </row>
        <row r="2447">
          <cell r="N2447">
            <v>0</v>
          </cell>
        </row>
        <row r="2448">
          <cell r="N2448">
            <v>0</v>
          </cell>
        </row>
        <row r="2449">
          <cell r="N2449">
            <v>0</v>
          </cell>
        </row>
        <row r="2450">
          <cell r="N2450">
            <v>0</v>
          </cell>
        </row>
        <row r="2451">
          <cell r="N2451">
            <v>0</v>
          </cell>
        </row>
        <row r="2452">
          <cell r="N2452">
            <v>0</v>
          </cell>
        </row>
        <row r="2453">
          <cell r="N2453">
            <v>0</v>
          </cell>
        </row>
        <row r="2454">
          <cell r="N2454">
            <v>6650923.4500000002</v>
          </cell>
        </row>
        <row r="2455">
          <cell r="N2455">
            <v>4495000</v>
          </cell>
        </row>
        <row r="2456">
          <cell r="N2456">
            <v>4495000</v>
          </cell>
        </row>
        <row r="2457">
          <cell r="N2457">
            <v>4495000</v>
          </cell>
        </row>
        <row r="2458">
          <cell r="N2458">
            <v>4495000</v>
          </cell>
        </row>
        <row r="2459">
          <cell r="N2459">
            <v>0</v>
          </cell>
        </row>
        <row r="2460">
          <cell r="N2460">
            <v>0</v>
          </cell>
        </row>
        <row r="2461">
          <cell r="N2461">
            <v>0</v>
          </cell>
        </row>
        <row r="2462">
          <cell r="N2462">
            <v>0</v>
          </cell>
        </row>
        <row r="2463">
          <cell r="N2463">
            <v>0</v>
          </cell>
        </row>
        <row r="2464">
          <cell r="N2464">
            <v>0</v>
          </cell>
        </row>
        <row r="2465">
          <cell r="N2465">
            <v>0</v>
          </cell>
        </row>
        <row r="2466">
          <cell r="N2466">
            <v>0</v>
          </cell>
        </row>
        <row r="2467">
          <cell r="N2467">
            <v>0</v>
          </cell>
        </row>
        <row r="2468">
          <cell r="N2468">
            <v>0</v>
          </cell>
        </row>
        <row r="2469">
          <cell r="N2469">
            <v>0</v>
          </cell>
        </row>
        <row r="2470">
          <cell r="N2470">
            <v>0</v>
          </cell>
        </row>
        <row r="2471">
          <cell r="N2471">
            <v>0</v>
          </cell>
        </row>
        <row r="2472">
          <cell r="N2472">
            <v>0</v>
          </cell>
        </row>
        <row r="2473">
          <cell r="N2473">
            <v>0</v>
          </cell>
        </row>
        <row r="2474">
          <cell r="N2474">
            <v>0</v>
          </cell>
        </row>
        <row r="2475">
          <cell r="N2475">
            <v>0</v>
          </cell>
        </row>
        <row r="2476">
          <cell r="N2476">
            <v>0</v>
          </cell>
        </row>
        <row r="2477">
          <cell r="N2477">
            <v>0</v>
          </cell>
        </row>
        <row r="2478">
          <cell r="N2478">
            <v>0</v>
          </cell>
        </row>
        <row r="2479">
          <cell r="N2479">
            <v>0</v>
          </cell>
        </row>
        <row r="2480">
          <cell r="N2480">
            <v>0</v>
          </cell>
        </row>
        <row r="2481">
          <cell r="N2481">
            <v>197970.24</v>
          </cell>
        </row>
        <row r="2482">
          <cell r="N2482">
            <v>0</v>
          </cell>
        </row>
        <row r="2483">
          <cell r="N2483">
            <v>0</v>
          </cell>
        </row>
        <row r="2484">
          <cell r="N2484">
            <v>0</v>
          </cell>
        </row>
        <row r="2485">
          <cell r="N2485">
            <v>0</v>
          </cell>
        </row>
        <row r="2486">
          <cell r="N2486">
            <v>0</v>
          </cell>
        </row>
        <row r="2487">
          <cell r="N2487">
            <v>0</v>
          </cell>
        </row>
        <row r="2488">
          <cell r="N2488">
            <v>0</v>
          </cell>
        </row>
        <row r="2489">
          <cell r="N2489">
            <v>0</v>
          </cell>
        </row>
        <row r="2490">
          <cell r="N2490">
            <v>0</v>
          </cell>
        </row>
        <row r="2491">
          <cell r="N2491">
            <v>0</v>
          </cell>
        </row>
        <row r="2492">
          <cell r="N2492">
            <v>0</v>
          </cell>
        </row>
        <row r="2493">
          <cell r="N2493">
            <v>0</v>
          </cell>
        </row>
        <row r="2494">
          <cell r="N2494">
            <v>0</v>
          </cell>
        </row>
        <row r="2495">
          <cell r="N2495">
            <v>0</v>
          </cell>
        </row>
        <row r="2496">
          <cell r="N2496">
            <v>0</v>
          </cell>
        </row>
        <row r="2497">
          <cell r="N2497">
            <v>0</v>
          </cell>
        </row>
        <row r="2498">
          <cell r="N2498">
            <v>0</v>
          </cell>
        </row>
        <row r="2499">
          <cell r="N2499">
            <v>0</v>
          </cell>
        </row>
        <row r="2500">
          <cell r="N2500">
            <v>0</v>
          </cell>
        </row>
        <row r="2501">
          <cell r="N2501">
            <v>0</v>
          </cell>
        </row>
        <row r="2502">
          <cell r="N2502">
            <v>0</v>
          </cell>
        </row>
        <row r="2503">
          <cell r="N2503">
            <v>0</v>
          </cell>
        </row>
        <row r="2504">
          <cell r="N2504">
            <v>0</v>
          </cell>
        </row>
        <row r="2505">
          <cell r="N2505">
            <v>0</v>
          </cell>
        </row>
        <row r="2506">
          <cell r="N2506">
            <v>0</v>
          </cell>
        </row>
        <row r="2507">
          <cell r="N2507">
            <v>0</v>
          </cell>
        </row>
        <row r="2508">
          <cell r="N2508">
            <v>0</v>
          </cell>
        </row>
        <row r="2509">
          <cell r="N2509">
            <v>0</v>
          </cell>
        </row>
        <row r="2510">
          <cell r="N2510">
            <v>197970.24</v>
          </cell>
        </row>
        <row r="2511">
          <cell r="N2511">
            <v>197970.24</v>
          </cell>
        </row>
        <row r="2512">
          <cell r="N2512">
            <v>197970.24</v>
          </cell>
        </row>
        <row r="2513">
          <cell r="N2513">
            <v>0</v>
          </cell>
        </row>
        <row r="2514">
          <cell r="N2514">
            <v>0</v>
          </cell>
        </row>
        <row r="2515">
          <cell r="N2515">
            <v>0</v>
          </cell>
        </row>
        <row r="2516">
          <cell r="N2516">
            <v>0</v>
          </cell>
        </row>
        <row r="2517">
          <cell r="N2517">
            <v>0</v>
          </cell>
        </row>
        <row r="2518">
          <cell r="N2518">
            <v>0</v>
          </cell>
        </row>
        <row r="2519">
          <cell r="N2519">
            <v>0</v>
          </cell>
        </row>
        <row r="2520">
          <cell r="N2520">
            <v>0</v>
          </cell>
        </row>
        <row r="2521">
          <cell r="N2521">
            <v>0</v>
          </cell>
        </row>
        <row r="2522">
          <cell r="N2522">
            <v>1957953.21</v>
          </cell>
        </row>
        <row r="2523">
          <cell r="N2523">
            <v>1801575.93</v>
          </cell>
        </row>
        <row r="2524">
          <cell r="N2524">
            <v>862656.91999999993</v>
          </cell>
        </row>
        <row r="2525">
          <cell r="N2525">
            <v>0</v>
          </cell>
        </row>
        <row r="2526">
          <cell r="N2526">
            <v>199999.9</v>
          </cell>
        </row>
        <row r="2527">
          <cell r="N2527">
            <v>0</v>
          </cell>
        </row>
        <row r="2528">
          <cell r="N2528">
            <v>160048.68</v>
          </cell>
        </row>
        <row r="2529">
          <cell r="N2529">
            <v>0</v>
          </cell>
        </row>
        <row r="2530">
          <cell r="N2530">
            <v>25777.75</v>
          </cell>
        </row>
        <row r="2531">
          <cell r="N2531">
            <v>0</v>
          </cell>
        </row>
        <row r="2532">
          <cell r="N2532">
            <v>0</v>
          </cell>
        </row>
        <row r="2533">
          <cell r="N2533">
            <v>7788.24</v>
          </cell>
        </row>
        <row r="2534">
          <cell r="N2534">
            <v>13923.08</v>
          </cell>
        </row>
        <row r="2535">
          <cell r="N2535">
            <v>7999.96</v>
          </cell>
        </row>
        <row r="2536">
          <cell r="N2536">
            <v>447119.31</v>
          </cell>
        </row>
        <row r="2537">
          <cell r="N2537">
            <v>938919.01</v>
          </cell>
        </row>
        <row r="2538">
          <cell r="N2538">
            <v>149888.4</v>
          </cell>
        </row>
        <row r="2539">
          <cell r="N2539">
            <v>0</v>
          </cell>
        </row>
        <row r="2540">
          <cell r="N2540">
            <v>18832.14</v>
          </cell>
        </row>
        <row r="2541">
          <cell r="N2541">
            <v>0</v>
          </cell>
        </row>
        <row r="2542">
          <cell r="N2542">
            <v>37102.769999999997</v>
          </cell>
        </row>
        <row r="2543">
          <cell r="N2543">
            <v>0</v>
          </cell>
        </row>
        <row r="2544">
          <cell r="N2544">
            <v>0</v>
          </cell>
        </row>
        <row r="2545">
          <cell r="N2545">
            <v>86851.520000000004</v>
          </cell>
        </row>
        <row r="2546">
          <cell r="N2546">
            <v>326071.19</v>
          </cell>
        </row>
        <row r="2547">
          <cell r="N2547">
            <v>159512.99</v>
          </cell>
        </row>
        <row r="2548">
          <cell r="N2548">
            <v>0</v>
          </cell>
        </row>
        <row r="2549">
          <cell r="N2549">
            <v>160660</v>
          </cell>
        </row>
        <row r="2550">
          <cell r="N2550">
            <v>0</v>
          </cell>
        </row>
        <row r="2551">
          <cell r="N2551">
            <v>0</v>
          </cell>
        </row>
        <row r="2552">
          <cell r="N2552">
            <v>0</v>
          </cell>
        </row>
        <row r="2553">
          <cell r="N2553">
            <v>0</v>
          </cell>
        </row>
        <row r="2554">
          <cell r="N2554">
            <v>61489.279999999999</v>
          </cell>
        </row>
        <row r="2555">
          <cell r="N2555">
            <v>61489.279999999999</v>
          </cell>
        </row>
        <row r="2556">
          <cell r="N2556">
            <v>61489.279999999999</v>
          </cell>
        </row>
        <row r="2557">
          <cell r="N2557">
            <v>0</v>
          </cell>
        </row>
        <row r="2558">
          <cell r="N2558">
            <v>0</v>
          </cell>
        </row>
        <row r="2559">
          <cell r="N2559">
            <v>0</v>
          </cell>
        </row>
        <row r="2560">
          <cell r="N2560">
            <v>0</v>
          </cell>
        </row>
        <row r="2561">
          <cell r="N2561">
            <v>0</v>
          </cell>
        </row>
        <row r="2562">
          <cell r="N2562">
            <v>0</v>
          </cell>
        </row>
        <row r="2563">
          <cell r="N2563">
            <v>0</v>
          </cell>
        </row>
        <row r="2564">
          <cell r="N2564">
            <v>0</v>
          </cell>
        </row>
        <row r="2565">
          <cell r="N2565">
            <v>0</v>
          </cell>
        </row>
        <row r="2566">
          <cell r="N2566">
            <v>0</v>
          </cell>
        </row>
        <row r="2567">
          <cell r="N2567">
            <v>0</v>
          </cell>
        </row>
        <row r="2568">
          <cell r="N2568">
            <v>0</v>
          </cell>
        </row>
        <row r="2569">
          <cell r="N2569">
            <v>0</v>
          </cell>
        </row>
        <row r="2570">
          <cell r="N2570">
            <v>0</v>
          </cell>
        </row>
        <row r="2571">
          <cell r="N2571">
            <v>0</v>
          </cell>
        </row>
        <row r="2572">
          <cell r="N2572">
            <v>0</v>
          </cell>
        </row>
        <row r="2573">
          <cell r="N2573">
            <v>0</v>
          </cell>
        </row>
        <row r="2574">
          <cell r="N2574">
            <v>0</v>
          </cell>
        </row>
        <row r="2575">
          <cell r="N2575">
            <v>0</v>
          </cell>
        </row>
        <row r="2576">
          <cell r="N2576">
            <v>0</v>
          </cell>
        </row>
        <row r="2577">
          <cell r="N2577">
            <v>0</v>
          </cell>
        </row>
        <row r="2578">
          <cell r="N2578">
            <v>94888</v>
          </cell>
        </row>
        <row r="2579">
          <cell r="N2579">
            <v>94888</v>
          </cell>
        </row>
        <row r="2580">
          <cell r="N2580">
            <v>94888</v>
          </cell>
        </row>
        <row r="2581">
          <cell r="N2581">
            <v>0</v>
          </cell>
        </row>
        <row r="2582">
          <cell r="N2582">
            <v>0</v>
          </cell>
        </row>
        <row r="2583">
          <cell r="N2583">
            <v>0</v>
          </cell>
        </row>
        <row r="2584">
          <cell r="N2584">
            <v>0</v>
          </cell>
        </row>
        <row r="2585">
          <cell r="N2585">
            <v>0</v>
          </cell>
        </row>
        <row r="2586">
          <cell r="N2586">
            <v>0</v>
          </cell>
        </row>
        <row r="2587">
          <cell r="N2587">
            <v>0</v>
          </cell>
        </row>
        <row r="2588">
          <cell r="N2588">
            <v>0</v>
          </cell>
        </row>
        <row r="2589">
          <cell r="N2589">
            <v>0</v>
          </cell>
        </row>
        <row r="2590">
          <cell r="N2590">
            <v>0</v>
          </cell>
        </row>
        <row r="2591">
          <cell r="N2591">
            <v>0</v>
          </cell>
        </row>
        <row r="2592">
          <cell r="N2592">
            <v>0</v>
          </cell>
        </row>
        <row r="2593">
          <cell r="N2593">
            <v>3332096.64</v>
          </cell>
        </row>
        <row r="2594">
          <cell r="N2594">
            <v>2350602</v>
          </cell>
        </row>
        <row r="2595">
          <cell r="N2595">
            <v>0</v>
          </cell>
        </row>
        <row r="2596">
          <cell r="N2596">
            <v>0</v>
          </cell>
        </row>
        <row r="2597">
          <cell r="N2597">
            <v>0</v>
          </cell>
        </row>
        <row r="2598">
          <cell r="N2598">
            <v>2350602</v>
          </cell>
        </row>
        <row r="2599">
          <cell r="N2599">
            <v>2350602</v>
          </cell>
        </row>
        <row r="2600">
          <cell r="N2600">
            <v>2350602</v>
          </cell>
        </row>
        <row r="2601">
          <cell r="N2601">
            <v>0</v>
          </cell>
        </row>
        <row r="2602">
          <cell r="N2602">
            <v>0</v>
          </cell>
        </row>
        <row r="2603">
          <cell r="N2603">
            <v>188395.29</v>
          </cell>
        </row>
        <row r="2604">
          <cell r="N2604">
            <v>11985.470000000001</v>
          </cell>
        </row>
        <row r="2605">
          <cell r="N2605">
            <v>2986.19</v>
          </cell>
        </row>
        <row r="2606">
          <cell r="N2606">
            <v>2986.19</v>
          </cell>
        </row>
        <row r="2607">
          <cell r="N2607">
            <v>0</v>
          </cell>
        </row>
        <row r="2608">
          <cell r="N2608">
            <v>0</v>
          </cell>
        </row>
        <row r="2609">
          <cell r="N2609">
            <v>8999.2800000000007</v>
          </cell>
        </row>
        <row r="2610">
          <cell r="N2610">
            <v>8999.2800000000007</v>
          </cell>
        </row>
        <row r="2611">
          <cell r="N2611">
            <v>0</v>
          </cell>
        </row>
        <row r="2612">
          <cell r="N2612">
            <v>0</v>
          </cell>
        </row>
        <row r="2613">
          <cell r="N2613">
            <v>4408</v>
          </cell>
        </row>
        <row r="2614">
          <cell r="N2614">
            <v>4408</v>
          </cell>
        </row>
        <row r="2615">
          <cell r="N2615">
            <v>4408</v>
          </cell>
        </row>
        <row r="2616">
          <cell r="N2616">
            <v>0</v>
          </cell>
        </row>
        <row r="2617">
          <cell r="N2617">
            <v>0</v>
          </cell>
        </row>
        <row r="2618">
          <cell r="N2618">
            <v>12006</v>
          </cell>
        </row>
        <row r="2619">
          <cell r="N2619">
            <v>0</v>
          </cell>
        </row>
        <row r="2620">
          <cell r="N2620">
            <v>0</v>
          </cell>
        </row>
        <row r="2621">
          <cell r="N2621">
            <v>0</v>
          </cell>
        </row>
        <row r="2622">
          <cell r="N2622">
            <v>0</v>
          </cell>
        </row>
        <row r="2623">
          <cell r="N2623">
            <v>12006</v>
          </cell>
        </row>
        <row r="2624">
          <cell r="N2624">
            <v>12006</v>
          </cell>
        </row>
        <row r="2625">
          <cell r="N2625">
            <v>129995.82</v>
          </cell>
        </row>
        <row r="2626">
          <cell r="N2626">
            <v>129995.82</v>
          </cell>
        </row>
        <row r="2627">
          <cell r="N2627">
            <v>129995.82</v>
          </cell>
        </row>
        <row r="2628">
          <cell r="N2628">
            <v>0</v>
          </cell>
        </row>
        <row r="2629">
          <cell r="N2629">
            <v>0</v>
          </cell>
        </row>
        <row r="2630">
          <cell r="N2630">
            <v>0</v>
          </cell>
        </row>
        <row r="2631">
          <cell r="N2631">
            <v>0</v>
          </cell>
        </row>
        <row r="2632">
          <cell r="N2632">
            <v>0</v>
          </cell>
        </row>
        <row r="2633">
          <cell r="N2633">
            <v>0</v>
          </cell>
        </row>
        <row r="2634">
          <cell r="N2634">
            <v>0</v>
          </cell>
        </row>
        <row r="2635">
          <cell r="N2635">
            <v>0</v>
          </cell>
        </row>
        <row r="2636">
          <cell r="N2636">
            <v>0</v>
          </cell>
        </row>
        <row r="2637">
          <cell r="N2637">
            <v>0</v>
          </cell>
        </row>
        <row r="2638">
          <cell r="N2638">
            <v>0</v>
          </cell>
        </row>
        <row r="2639">
          <cell r="N2639">
            <v>30000</v>
          </cell>
        </row>
        <row r="2640">
          <cell r="N2640">
            <v>30000</v>
          </cell>
        </row>
        <row r="2641">
          <cell r="N2641">
            <v>30000</v>
          </cell>
        </row>
        <row r="2642">
          <cell r="N2642">
            <v>0</v>
          </cell>
        </row>
        <row r="2643">
          <cell r="N2643">
            <v>0</v>
          </cell>
        </row>
        <row r="2644">
          <cell r="N2644">
            <v>0</v>
          </cell>
        </row>
        <row r="2645">
          <cell r="N2645">
            <v>0</v>
          </cell>
        </row>
        <row r="2646">
          <cell r="N2646">
            <v>99992</v>
          </cell>
        </row>
        <row r="2647">
          <cell r="N2647">
            <v>0</v>
          </cell>
        </row>
        <row r="2648">
          <cell r="N2648">
            <v>0</v>
          </cell>
        </row>
        <row r="2649">
          <cell r="N2649">
            <v>0</v>
          </cell>
        </row>
        <row r="2650">
          <cell r="N2650">
            <v>0</v>
          </cell>
        </row>
        <row r="2651">
          <cell r="N2651">
            <v>0</v>
          </cell>
        </row>
        <row r="2652">
          <cell r="N2652">
            <v>0</v>
          </cell>
        </row>
        <row r="2653">
          <cell r="N2653">
            <v>0</v>
          </cell>
        </row>
        <row r="2654">
          <cell r="N2654">
            <v>0</v>
          </cell>
        </row>
        <row r="2655">
          <cell r="N2655">
            <v>0</v>
          </cell>
        </row>
        <row r="2656">
          <cell r="N2656">
            <v>0</v>
          </cell>
        </row>
        <row r="2657">
          <cell r="N2657">
            <v>0</v>
          </cell>
        </row>
        <row r="2658">
          <cell r="N2658">
            <v>0</v>
          </cell>
        </row>
        <row r="2659">
          <cell r="N2659">
            <v>0</v>
          </cell>
        </row>
        <row r="2660">
          <cell r="N2660">
            <v>0</v>
          </cell>
        </row>
        <row r="2661">
          <cell r="N2661">
            <v>0</v>
          </cell>
        </row>
        <row r="2662">
          <cell r="N2662">
            <v>0</v>
          </cell>
        </row>
        <row r="2663">
          <cell r="N2663">
            <v>0</v>
          </cell>
        </row>
        <row r="2664">
          <cell r="N2664">
            <v>0</v>
          </cell>
        </row>
        <row r="2665">
          <cell r="N2665">
            <v>0</v>
          </cell>
        </row>
        <row r="2666">
          <cell r="N2666">
            <v>0</v>
          </cell>
        </row>
        <row r="2667">
          <cell r="N2667">
            <v>0</v>
          </cell>
        </row>
        <row r="2668">
          <cell r="N2668">
            <v>0</v>
          </cell>
        </row>
        <row r="2669">
          <cell r="N2669">
            <v>0</v>
          </cell>
        </row>
        <row r="2670">
          <cell r="N2670">
            <v>0</v>
          </cell>
        </row>
        <row r="2671">
          <cell r="N2671">
            <v>0</v>
          </cell>
        </row>
        <row r="2672">
          <cell r="N2672">
            <v>0</v>
          </cell>
        </row>
        <row r="2673">
          <cell r="N2673">
            <v>0</v>
          </cell>
        </row>
        <row r="2674">
          <cell r="N2674">
            <v>0</v>
          </cell>
        </row>
        <row r="2675">
          <cell r="N2675">
            <v>0</v>
          </cell>
        </row>
        <row r="2676">
          <cell r="N2676">
            <v>0</v>
          </cell>
        </row>
        <row r="2677">
          <cell r="N2677">
            <v>0</v>
          </cell>
        </row>
        <row r="2678">
          <cell r="N2678">
            <v>0</v>
          </cell>
        </row>
        <row r="2679">
          <cell r="N2679">
            <v>0</v>
          </cell>
        </row>
        <row r="2680">
          <cell r="N2680">
            <v>0</v>
          </cell>
        </row>
        <row r="2681">
          <cell r="N2681">
            <v>99992</v>
          </cell>
        </row>
        <row r="2682">
          <cell r="N2682">
            <v>99992</v>
          </cell>
        </row>
        <row r="2683">
          <cell r="N2683">
            <v>99992</v>
          </cell>
        </row>
        <row r="2684">
          <cell r="N2684">
            <v>0</v>
          </cell>
        </row>
        <row r="2685">
          <cell r="N2685">
            <v>0</v>
          </cell>
        </row>
        <row r="2686">
          <cell r="N2686">
            <v>0</v>
          </cell>
        </row>
        <row r="2687">
          <cell r="N2687">
            <v>0</v>
          </cell>
        </row>
        <row r="2688">
          <cell r="N2688">
            <v>0</v>
          </cell>
        </row>
        <row r="2689">
          <cell r="N2689">
            <v>0</v>
          </cell>
        </row>
        <row r="2690">
          <cell r="N2690">
            <v>0</v>
          </cell>
        </row>
        <row r="2691">
          <cell r="N2691">
            <v>693107.35</v>
          </cell>
        </row>
        <row r="2692">
          <cell r="N2692">
            <v>299020.32</v>
          </cell>
        </row>
        <row r="2693">
          <cell r="N2693">
            <v>0</v>
          </cell>
        </row>
        <row r="2694">
          <cell r="N2694">
            <v>0</v>
          </cell>
        </row>
        <row r="2695">
          <cell r="N2695">
            <v>0</v>
          </cell>
        </row>
        <row r="2696">
          <cell r="N2696">
            <v>0</v>
          </cell>
        </row>
        <row r="2697">
          <cell r="N2697">
            <v>0</v>
          </cell>
        </row>
        <row r="2698">
          <cell r="N2698">
            <v>0</v>
          </cell>
        </row>
        <row r="2699">
          <cell r="N2699">
            <v>0</v>
          </cell>
        </row>
        <row r="2700">
          <cell r="N2700">
            <v>0</v>
          </cell>
        </row>
        <row r="2701">
          <cell r="N2701">
            <v>0</v>
          </cell>
        </row>
        <row r="2702">
          <cell r="N2702">
            <v>0</v>
          </cell>
        </row>
        <row r="2703">
          <cell r="N2703">
            <v>0</v>
          </cell>
        </row>
        <row r="2704">
          <cell r="N2704">
            <v>0</v>
          </cell>
        </row>
        <row r="2705">
          <cell r="N2705">
            <v>0</v>
          </cell>
        </row>
        <row r="2706">
          <cell r="N2706">
            <v>0</v>
          </cell>
        </row>
        <row r="2707">
          <cell r="N2707">
            <v>0</v>
          </cell>
        </row>
        <row r="2708">
          <cell r="N2708">
            <v>0</v>
          </cell>
        </row>
        <row r="2709">
          <cell r="N2709">
            <v>0</v>
          </cell>
        </row>
        <row r="2710">
          <cell r="N2710">
            <v>0</v>
          </cell>
        </row>
        <row r="2711">
          <cell r="N2711">
            <v>0</v>
          </cell>
        </row>
        <row r="2712">
          <cell r="N2712">
            <v>0</v>
          </cell>
        </row>
        <row r="2713">
          <cell r="N2713">
            <v>0</v>
          </cell>
        </row>
        <row r="2714">
          <cell r="N2714">
            <v>0</v>
          </cell>
        </row>
        <row r="2715">
          <cell r="N2715">
            <v>0</v>
          </cell>
        </row>
        <row r="2716">
          <cell r="N2716">
            <v>0</v>
          </cell>
        </row>
        <row r="2717">
          <cell r="N2717">
            <v>0</v>
          </cell>
        </row>
        <row r="2718">
          <cell r="N2718">
            <v>0</v>
          </cell>
        </row>
        <row r="2719">
          <cell r="N2719">
            <v>299020.32</v>
          </cell>
        </row>
        <row r="2720">
          <cell r="N2720">
            <v>0</v>
          </cell>
        </row>
        <row r="2721">
          <cell r="N2721">
            <v>0</v>
          </cell>
        </row>
        <row r="2722">
          <cell r="N2722">
            <v>0</v>
          </cell>
        </row>
        <row r="2723">
          <cell r="N2723">
            <v>0</v>
          </cell>
        </row>
        <row r="2724">
          <cell r="N2724">
            <v>0</v>
          </cell>
        </row>
        <row r="2725">
          <cell r="N2725">
            <v>0</v>
          </cell>
        </row>
        <row r="2726">
          <cell r="N2726">
            <v>0</v>
          </cell>
        </row>
        <row r="2727">
          <cell r="N2727">
            <v>8000</v>
          </cell>
        </row>
        <row r="2728">
          <cell r="N2728">
            <v>0</v>
          </cell>
        </row>
        <row r="2729">
          <cell r="N2729">
            <v>0</v>
          </cell>
        </row>
        <row r="2730">
          <cell r="N2730">
            <v>192620.32</v>
          </cell>
        </row>
        <row r="2731">
          <cell r="N2731">
            <v>0</v>
          </cell>
        </row>
        <row r="2732">
          <cell r="N2732">
            <v>0</v>
          </cell>
        </row>
        <row r="2733">
          <cell r="N2733">
            <v>0</v>
          </cell>
        </row>
        <row r="2734">
          <cell r="N2734">
            <v>0</v>
          </cell>
        </row>
        <row r="2735">
          <cell r="N2735">
            <v>50000</v>
          </cell>
        </row>
        <row r="2736">
          <cell r="N2736">
            <v>44000</v>
          </cell>
        </row>
        <row r="2737">
          <cell r="N2737">
            <v>0</v>
          </cell>
        </row>
        <row r="2738">
          <cell r="N2738">
            <v>0</v>
          </cell>
        </row>
        <row r="2739">
          <cell r="N2739">
            <v>0</v>
          </cell>
        </row>
        <row r="2740">
          <cell r="N2740">
            <v>0</v>
          </cell>
        </row>
        <row r="2741">
          <cell r="N2741">
            <v>0</v>
          </cell>
        </row>
        <row r="2742">
          <cell r="N2742">
            <v>4400</v>
          </cell>
        </row>
        <row r="2743">
          <cell r="N2743">
            <v>0</v>
          </cell>
        </row>
        <row r="2744">
          <cell r="N2744">
            <v>0</v>
          </cell>
        </row>
        <row r="2745">
          <cell r="N2745">
            <v>0</v>
          </cell>
        </row>
        <row r="2746">
          <cell r="N2746">
            <v>0</v>
          </cell>
        </row>
        <row r="2747">
          <cell r="N2747">
            <v>0</v>
          </cell>
        </row>
        <row r="2748">
          <cell r="N2748">
            <v>0</v>
          </cell>
        </row>
        <row r="2749">
          <cell r="N2749">
            <v>0</v>
          </cell>
        </row>
        <row r="2750">
          <cell r="N2750">
            <v>0</v>
          </cell>
        </row>
        <row r="2751">
          <cell r="N2751">
            <v>0</v>
          </cell>
        </row>
        <row r="2752">
          <cell r="N2752">
            <v>0</v>
          </cell>
        </row>
        <row r="2753">
          <cell r="N2753">
            <v>0</v>
          </cell>
        </row>
        <row r="2754">
          <cell r="N2754">
            <v>0</v>
          </cell>
        </row>
        <row r="2755">
          <cell r="N2755">
            <v>0</v>
          </cell>
        </row>
        <row r="2756">
          <cell r="N2756">
            <v>0</v>
          </cell>
        </row>
        <row r="2757">
          <cell r="N2757">
            <v>0</v>
          </cell>
        </row>
        <row r="2758">
          <cell r="N2758">
            <v>0</v>
          </cell>
        </row>
        <row r="2759">
          <cell r="N2759">
            <v>0</v>
          </cell>
        </row>
        <row r="2760">
          <cell r="N2760">
            <v>0</v>
          </cell>
        </row>
        <row r="2761">
          <cell r="N2761">
            <v>0</v>
          </cell>
        </row>
        <row r="2762">
          <cell r="N2762">
            <v>0</v>
          </cell>
        </row>
        <row r="2763">
          <cell r="N2763">
            <v>0</v>
          </cell>
        </row>
        <row r="2764">
          <cell r="N2764">
            <v>0</v>
          </cell>
        </row>
        <row r="2765">
          <cell r="N2765">
            <v>0</v>
          </cell>
        </row>
        <row r="2766">
          <cell r="N2766">
            <v>0</v>
          </cell>
        </row>
        <row r="2767">
          <cell r="N2767">
            <v>0</v>
          </cell>
        </row>
        <row r="2768">
          <cell r="N2768">
            <v>0</v>
          </cell>
        </row>
        <row r="2769">
          <cell r="N2769">
            <v>0</v>
          </cell>
        </row>
        <row r="2770">
          <cell r="N2770">
            <v>0</v>
          </cell>
        </row>
        <row r="2771">
          <cell r="N2771">
            <v>0</v>
          </cell>
        </row>
        <row r="2772">
          <cell r="N2772">
            <v>0</v>
          </cell>
        </row>
        <row r="2773">
          <cell r="N2773">
            <v>0</v>
          </cell>
        </row>
        <row r="2774">
          <cell r="N2774">
            <v>394087.02999999997</v>
          </cell>
        </row>
        <row r="2775">
          <cell r="N2775">
            <v>0</v>
          </cell>
        </row>
        <row r="2776">
          <cell r="N2776">
            <v>0</v>
          </cell>
        </row>
        <row r="2777">
          <cell r="N2777">
            <v>394087.02999999997</v>
          </cell>
        </row>
        <row r="2778">
          <cell r="N2778">
            <v>19102.88</v>
          </cell>
        </row>
        <row r="2779">
          <cell r="N2779">
            <v>0</v>
          </cell>
        </row>
        <row r="2780">
          <cell r="N2780">
            <v>0</v>
          </cell>
        </row>
        <row r="2781">
          <cell r="N2781">
            <v>371984.16</v>
          </cell>
        </row>
        <row r="2782">
          <cell r="N2782">
            <v>0</v>
          </cell>
        </row>
        <row r="2783">
          <cell r="N2783">
            <v>2999.99</v>
          </cell>
        </row>
        <row r="2784">
          <cell r="N2784">
            <v>0</v>
          </cell>
        </row>
        <row r="2785">
          <cell r="N2785">
            <v>0</v>
          </cell>
        </row>
        <row r="2786">
          <cell r="N2786">
            <v>0</v>
          </cell>
        </row>
        <row r="2787">
          <cell r="N2787">
            <v>0</v>
          </cell>
        </row>
        <row r="2788">
          <cell r="N2788">
            <v>0</v>
          </cell>
        </row>
        <row r="2789">
          <cell r="N2789">
            <v>0</v>
          </cell>
        </row>
        <row r="2790">
          <cell r="N2790">
            <v>0</v>
          </cell>
        </row>
        <row r="2791">
          <cell r="N2791">
            <v>0</v>
          </cell>
        </row>
        <row r="2792">
          <cell r="N2792">
            <v>0</v>
          </cell>
        </row>
        <row r="2793">
          <cell r="N2793">
            <v>0</v>
          </cell>
        </row>
        <row r="2794">
          <cell r="N2794">
            <v>0</v>
          </cell>
        </row>
        <row r="2795">
          <cell r="N2795">
            <v>0</v>
          </cell>
        </row>
        <row r="2796">
          <cell r="N2796">
            <v>0</v>
          </cell>
        </row>
        <row r="2797">
          <cell r="N2797">
            <v>0</v>
          </cell>
        </row>
        <row r="2798">
          <cell r="N2798">
            <v>0</v>
          </cell>
        </row>
        <row r="2799">
          <cell r="N2799">
            <v>0</v>
          </cell>
        </row>
        <row r="2800">
          <cell r="N2800">
            <v>0</v>
          </cell>
        </row>
        <row r="2801">
          <cell r="N2801">
            <v>0</v>
          </cell>
        </row>
        <row r="2802">
          <cell r="N2802">
            <v>0</v>
          </cell>
        </row>
        <row r="2803">
          <cell r="N2803">
            <v>0</v>
          </cell>
        </row>
        <row r="2804">
          <cell r="N2804">
            <v>0</v>
          </cell>
        </row>
        <row r="2805">
          <cell r="N2805">
            <v>0</v>
          </cell>
        </row>
        <row r="2806">
          <cell r="N2806">
            <v>0</v>
          </cell>
        </row>
        <row r="2807">
          <cell r="N2807">
            <v>0</v>
          </cell>
        </row>
        <row r="2808">
          <cell r="N2808">
            <v>0</v>
          </cell>
        </row>
        <row r="2809">
          <cell r="N2809">
            <v>0</v>
          </cell>
        </row>
        <row r="2810">
          <cell r="N2810">
            <v>0</v>
          </cell>
        </row>
        <row r="2811">
          <cell r="N2811">
            <v>0</v>
          </cell>
        </row>
        <row r="2812">
          <cell r="N2812">
            <v>0</v>
          </cell>
        </row>
        <row r="2813">
          <cell r="N2813">
            <v>0</v>
          </cell>
        </row>
        <row r="2814">
          <cell r="N2814">
            <v>0</v>
          </cell>
        </row>
        <row r="2815">
          <cell r="N2815">
            <v>0</v>
          </cell>
        </row>
        <row r="2816">
          <cell r="N2816">
            <v>0</v>
          </cell>
        </row>
        <row r="2817">
          <cell r="N2817">
            <v>0</v>
          </cell>
        </row>
        <row r="2818">
          <cell r="N2818">
            <v>0</v>
          </cell>
        </row>
        <row r="2819">
          <cell r="N2819">
            <v>0</v>
          </cell>
        </row>
        <row r="2820">
          <cell r="N2820">
            <v>0</v>
          </cell>
        </row>
        <row r="2821">
          <cell r="N2821">
            <v>0</v>
          </cell>
        </row>
        <row r="2822">
          <cell r="N2822">
            <v>0</v>
          </cell>
        </row>
        <row r="2823">
          <cell r="N2823">
            <v>0</v>
          </cell>
        </row>
        <row r="2824">
          <cell r="N2824">
            <v>0</v>
          </cell>
        </row>
        <row r="2825">
          <cell r="N2825">
            <v>0</v>
          </cell>
        </row>
        <row r="2826">
          <cell r="N2826">
            <v>0</v>
          </cell>
        </row>
        <row r="2827">
          <cell r="N2827">
            <v>0</v>
          </cell>
        </row>
        <row r="2828">
          <cell r="N2828">
            <v>0</v>
          </cell>
        </row>
        <row r="2829">
          <cell r="N2829">
            <v>0</v>
          </cell>
        </row>
        <row r="2830">
          <cell r="N2830">
            <v>0</v>
          </cell>
        </row>
        <row r="2831">
          <cell r="N2831">
            <v>0</v>
          </cell>
        </row>
        <row r="2832">
          <cell r="N2832">
            <v>0</v>
          </cell>
        </row>
        <row r="2833">
          <cell r="N2833">
            <v>0</v>
          </cell>
        </row>
        <row r="2834">
          <cell r="N2834">
            <v>0</v>
          </cell>
        </row>
        <row r="2835">
          <cell r="N2835">
            <v>0</v>
          </cell>
        </row>
        <row r="2836">
          <cell r="N2836">
            <v>0</v>
          </cell>
        </row>
        <row r="2837">
          <cell r="N2837">
            <v>0</v>
          </cell>
        </row>
        <row r="2838">
          <cell r="N2838">
            <v>0</v>
          </cell>
        </row>
        <row r="2839">
          <cell r="N2839">
            <v>0</v>
          </cell>
        </row>
        <row r="2840">
          <cell r="N2840">
            <v>0</v>
          </cell>
        </row>
        <row r="2841">
          <cell r="N2841">
            <v>0</v>
          </cell>
        </row>
        <row r="2842">
          <cell r="N2842">
            <v>0</v>
          </cell>
        </row>
        <row r="2843">
          <cell r="N2843">
            <v>0</v>
          </cell>
        </row>
        <row r="2844">
          <cell r="N2844">
            <v>0</v>
          </cell>
        </row>
        <row r="2845">
          <cell r="N2845">
            <v>0</v>
          </cell>
        </row>
        <row r="2846">
          <cell r="N2846">
            <v>0</v>
          </cell>
        </row>
        <row r="2847">
          <cell r="N2847">
            <v>0</v>
          </cell>
        </row>
        <row r="2848">
          <cell r="N2848">
            <v>0</v>
          </cell>
        </row>
        <row r="2849">
          <cell r="N2849">
            <v>0</v>
          </cell>
        </row>
        <row r="2850">
          <cell r="N2850">
            <v>0</v>
          </cell>
        </row>
        <row r="2851">
          <cell r="N2851">
            <v>0</v>
          </cell>
        </row>
        <row r="2852">
          <cell r="N2852">
            <v>0</v>
          </cell>
        </row>
        <row r="2853">
          <cell r="N2853">
            <v>0</v>
          </cell>
        </row>
        <row r="2854">
          <cell r="N2854">
            <v>0</v>
          </cell>
        </row>
        <row r="2855">
          <cell r="N2855">
            <v>0</v>
          </cell>
        </row>
        <row r="2856">
          <cell r="N2856">
            <v>0</v>
          </cell>
        </row>
        <row r="2857">
          <cell r="N2857">
            <v>0</v>
          </cell>
        </row>
        <row r="2858">
          <cell r="N2858">
            <v>0</v>
          </cell>
        </row>
        <row r="2859">
          <cell r="N2859">
            <v>0</v>
          </cell>
        </row>
        <row r="2860">
          <cell r="N2860">
            <v>0</v>
          </cell>
        </row>
        <row r="2861">
          <cell r="N2861">
            <v>0</v>
          </cell>
        </row>
        <row r="2862">
          <cell r="N2862">
            <v>0</v>
          </cell>
        </row>
        <row r="2863">
          <cell r="N2863">
            <v>0</v>
          </cell>
        </row>
        <row r="2864">
          <cell r="N2864">
            <v>0</v>
          </cell>
        </row>
        <row r="2865">
          <cell r="N2865">
            <v>0</v>
          </cell>
        </row>
        <row r="2866">
          <cell r="N2866">
            <v>0</v>
          </cell>
        </row>
        <row r="2867">
          <cell r="N2867">
            <v>0</v>
          </cell>
        </row>
        <row r="2868">
          <cell r="N2868">
            <v>0</v>
          </cell>
        </row>
        <row r="2869">
          <cell r="N2869">
            <v>0</v>
          </cell>
        </row>
        <row r="2870">
          <cell r="N2870">
            <v>0</v>
          </cell>
        </row>
        <row r="2871">
          <cell r="N2871">
            <v>0</v>
          </cell>
        </row>
        <row r="2872">
          <cell r="N2872">
            <v>0</v>
          </cell>
        </row>
        <row r="2873">
          <cell r="N2873">
            <v>0</v>
          </cell>
        </row>
        <row r="2874">
          <cell r="N2874">
            <v>0</v>
          </cell>
        </row>
        <row r="2875">
          <cell r="N2875">
            <v>0</v>
          </cell>
        </row>
        <row r="2876">
          <cell r="N2876">
            <v>0</v>
          </cell>
        </row>
        <row r="2877">
          <cell r="N2877">
            <v>0</v>
          </cell>
        </row>
        <row r="2878">
          <cell r="N2878">
            <v>0</v>
          </cell>
        </row>
        <row r="2879">
          <cell r="N2879">
            <v>0</v>
          </cell>
        </row>
        <row r="2880">
          <cell r="N2880">
            <v>0</v>
          </cell>
        </row>
        <row r="2881">
          <cell r="N2881">
            <v>0</v>
          </cell>
        </row>
        <row r="2882">
          <cell r="N2882">
            <v>0</v>
          </cell>
        </row>
        <row r="2883">
          <cell r="N2883">
            <v>0</v>
          </cell>
        </row>
        <row r="2884">
          <cell r="N2884">
            <v>0</v>
          </cell>
        </row>
        <row r="2885">
          <cell r="N2885">
            <v>0</v>
          </cell>
        </row>
        <row r="2886">
          <cell r="N2886">
            <v>0</v>
          </cell>
        </row>
        <row r="2887">
          <cell r="N2887">
            <v>0</v>
          </cell>
        </row>
        <row r="2888">
          <cell r="N2888">
            <v>0</v>
          </cell>
        </row>
        <row r="2889">
          <cell r="N2889">
            <v>0</v>
          </cell>
        </row>
        <row r="2890">
          <cell r="N2890">
            <v>0</v>
          </cell>
        </row>
        <row r="2891">
          <cell r="N2891">
            <v>0</v>
          </cell>
        </row>
        <row r="2892">
          <cell r="N2892">
            <v>0</v>
          </cell>
        </row>
        <row r="2893">
          <cell r="N2893">
            <v>0</v>
          </cell>
        </row>
        <row r="2894">
          <cell r="N2894">
            <v>0</v>
          </cell>
        </row>
        <row r="2895">
          <cell r="N2895">
            <v>6976000</v>
          </cell>
        </row>
        <row r="2896">
          <cell r="N2896">
            <v>4547900</v>
          </cell>
        </row>
        <row r="2897">
          <cell r="N2897">
            <v>4547900</v>
          </cell>
        </row>
        <row r="2898">
          <cell r="N2898">
            <v>4547900</v>
          </cell>
        </row>
        <row r="2899">
          <cell r="N2899">
            <v>4547900</v>
          </cell>
        </row>
        <row r="2900">
          <cell r="N2900">
            <v>0</v>
          </cell>
        </row>
        <row r="2901">
          <cell r="N2901">
            <v>0</v>
          </cell>
        </row>
        <row r="2902">
          <cell r="N2902">
            <v>887330.05</v>
          </cell>
        </row>
        <row r="2903">
          <cell r="N2903">
            <v>466831.79</v>
          </cell>
        </row>
        <row r="2904">
          <cell r="N2904">
            <v>160000</v>
          </cell>
        </row>
        <row r="2905">
          <cell r="N2905">
            <v>160000</v>
          </cell>
        </row>
        <row r="2906">
          <cell r="N2906">
            <v>0</v>
          </cell>
        </row>
        <row r="2907">
          <cell r="N2907">
            <v>0</v>
          </cell>
        </row>
        <row r="2908">
          <cell r="N2908">
            <v>306831.78999999998</v>
          </cell>
        </row>
        <row r="2909">
          <cell r="N2909">
            <v>306831.78999999998</v>
          </cell>
        </row>
        <row r="2910">
          <cell r="N2910">
            <v>420498.26</v>
          </cell>
        </row>
        <row r="2911">
          <cell r="N2911">
            <v>420498.26</v>
          </cell>
        </row>
        <row r="2912">
          <cell r="N2912">
            <v>420498.26</v>
          </cell>
        </row>
        <row r="2913">
          <cell r="N2913">
            <v>0</v>
          </cell>
        </row>
        <row r="2914">
          <cell r="N2914">
            <v>0</v>
          </cell>
        </row>
        <row r="2915">
          <cell r="N2915">
            <v>0</v>
          </cell>
        </row>
        <row r="2916">
          <cell r="N2916">
            <v>1332600</v>
          </cell>
        </row>
        <row r="2917">
          <cell r="N2917">
            <v>0</v>
          </cell>
        </row>
        <row r="2918">
          <cell r="N2918">
            <v>0</v>
          </cell>
        </row>
        <row r="2919">
          <cell r="N2919">
            <v>0</v>
          </cell>
        </row>
        <row r="2920">
          <cell r="N2920">
            <v>0</v>
          </cell>
        </row>
        <row r="2921">
          <cell r="N2921">
            <v>0</v>
          </cell>
        </row>
        <row r="2922">
          <cell r="N2922">
            <v>52000</v>
          </cell>
        </row>
        <row r="2923">
          <cell r="N2923">
            <v>52000</v>
          </cell>
        </row>
        <row r="2924">
          <cell r="N2924">
            <v>52000</v>
          </cell>
        </row>
        <row r="2925">
          <cell r="N2925">
            <v>1024000</v>
          </cell>
        </row>
        <row r="2926">
          <cell r="N2926">
            <v>1024000</v>
          </cell>
        </row>
        <row r="2927">
          <cell r="N2927">
            <v>330000</v>
          </cell>
        </row>
        <row r="2928">
          <cell r="N2928">
            <v>694000</v>
          </cell>
        </row>
        <row r="2929">
          <cell r="N2929">
            <v>45600</v>
          </cell>
        </row>
        <row r="2930">
          <cell r="N2930">
            <v>45600</v>
          </cell>
        </row>
        <row r="2931">
          <cell r="N2931">
            <v>45600</v>
          </cell>
        </row>
        <row r="2932">
          <cell r="N2932">
            <v>211000</v>
          </cell>
        </row>
        <row r="2933">
          <cell r="N2933">
            <v>143000</v>
          </cell>
        </row>
        <row r="2934">
          <cell r="N2934">
            <v>143000</v>
          </cell>
        </row>
        <row r="2935">
          <cell r="N2935">
            <v>0</v>
          </cell>
        </row>
        <row r="2936">
          <cell r="N2936">
            <v>0</v>
          </cell>
        </row>
        <row r="2937">
          <cell r="N2937">
            <v>68000</v>
          </cell>
        </row>
        <row r="2938">
          <cell r="N2938">
            <v>68000</v>
          </cell>
        </row>
        <row r="2939">
          <cell r="N2939">
            <v>208169.94999999998</v>
          </cell>
        </row>
        <row r="2940">
          <cell r="N2940">
            <v>167322.56999999998</v>
          </cell>
        </row>
        <row r="2941">
          <cell r="N2941">
            <v>22933.66</v>
          </cell>
        </row>
        <row r="2942">
          <cell r="N2942">
            <v>0</v>
          </cell>
        </row>
        <row r="2943">
          <cell r="N2943">
            <v>0</v>
          </cell>
        </row>
        <row r="2944">
          <cell r="N2944">
            <v>0</v>
          </cell>
        </row>
        <row r="2945">
          <cell r="N2945">
            <v>0</v>
          </cell>
        </row>
        <row r="2946">
          <cell r="N2946">
            <v>0</v>
          </cell>
        </row>
        <row r="2947">
          <cell r="N2947">
            <v>22933.66</v>
          </cell>
        </row>
        <row r="2948">
          <cell r="N2948">
            <v>144388.90999999997</v>
          </cell>
        </row>
        <row r="2949">
          <cell r="N2949">
            <v>62111.5</v>
          </cell>
        </row>
        <row r="2950">
          <cell r="N2950">
            <v>18373.009999999998</v>
          </cell>
        </row>
        <row r="2951">
          <cell r="N2951">
            <v>0</v>
          </cell>
        </row>
        <row r="2952">
          <cell r="N2952">
            <v>22034.2</v>
          </cell>
        </row>
        <row r="2953">
          <cell r="N2953">
            <v>11971.2</v>
          </cell>
        </row>
        <row r="2954">
          <cell r="N2954">
            <v>29899</v>
          </cell>
        </row>
        <row r="2955">
          <cell r="N2955">
            <v>0</v>
          </cell>
        </row>
        <row r="2956">
          <cell r="N2956">
            <v>0</v>
          </cell>
        </row>
        <row r="2957">
          <cell r="N2957">
            <v>14952.4</v>
          </cell>
        </row>
        <row r="2958">
          <cell r="N2958">
            <v>14952.4</v>
          </cell>
        </row>
        <row r="2959">
          <cell r="N2959">
            <v>14952.4</v>
          </cell>
        </row>
        <row r="2960">
          <cell r="N2960">
            <v>0</v>
          </cell>
        </row>
        <row r="2961">
          <cell r="N2961">
            <v>0</v>
          </cell>
        </row>
        <row r="2962">
          <cell r="N2962">
            <v>0</v>
          </cell>
        </row>
        <row r="2963">
          <cell r="N2963">
            <v>25894.98</v>
          </cell>
        </row>
        <row r="2964">
          <cell r="N2964">
            <v>25894.98</v>
          </cell>
        </row>
        <row r="2965">
          <cell r="N2965">
            <v>25894.98</v>
          </cell>
        </row>
        <row r="2966">
          <cell r="N2966">
            <v>1002275</v>
          </cell>
        </row>
        <row r="2967">
          <cell r="N2967">
            <v>652275</v>
          </cell>
        </row>
        <row r="2968">
          <cell r="N2968">
            <v>0</v>
          </cell>
        </row>
        <row r="2969">
          <cell r="N2969">
            <v>0</v>
          </cell>
        </row>
        <row r="2970">
          <cell r="N2970">
            <v>0</v>
          </cell>
        </row>
        <row r="2971">
          <cell r="N2971">
            <v>0</v>
          </cell>
        </row>
        <row r="2972">
          <cell r="N2972">
            <v>0</v>
          </cell>
        </row>
        <row r="2973">
          <cell r="N2973">
            <v>0</v>
          </cell>
        </row>
        <row r="2974">
          <cell r="N2974">
            <v>0</v>
          </cell>
        </row>
        <row r="2975">
          <cell r="N2975">
            <v>0</v>
          </cell>
        </row>
        <row r="2976">
          <cell r="N2976">
            <v>0</v>
          </cell>
        </row>
        <row r="2977">
          <cell r="N2977">
            <v>588765</v>
          </cell>
        </row>
        <row r="2978">
          <cell r="N2978">
            <v>0</v>
          </cell>
        </row>
        <row r="2979">
          <cell r="N2979">
            <v>0</v>
          </cell>
        </row>
        <row r="2980">
          <cell r="N2980">
            <v>0</v>
          </cell>
        </row>
        <row r="2981">
          <cell r="N2981">
            <v>0</v>
          </cell>
        </row>
        <row r="2982">
          <cell r="N2982">
            <v>286176</v>
          </cell>
        </row>
        <row r="2983">
          <cell r="N2983">
            <v>286176</v>
          </cell>
        </row>
        <row r="2984">
          <cell r="N2984">
            <v>0</v>
          </cell>
        </row>
        <row r="2985">
          <cell r="N2985">
            <v>0</v>
          </cell>
        </row>
        <row r="2986">
          <cell r="N2986">
            <v>0</v>
          </cell>
        </row>
        <row r="2987">
          <cell r="N2987">
            <v>0</v>
          </cell>
        </row>
        <row r="2988">
          <cell r="N2988">
            <v>0</v>
          </cell>
        </row>
        <row r="2989">
          <cell r="N2989">
            <v>0</v>
          </cell>
        </row>
        <row r="2990">
          <cell r="N2990">
            <v>302589</v>
          </cell>
        </row>
        <row r="2991">
          <cell r="N2991">
            <v>302589</v>
          </cell>
        </row>
        <row r="2992">
          <cell r="N2992">
            <v>0</v>
          </cell>
        </row>
        <row r="2993">
          <cell r="N2993">
            <v>0</v>
          </cell>
        </row>
        <row r="2994">
          <cell r="N2994">
            <v>0</v>
          </cell>
        </row>
        <row r="2995">
          <cell r="N2995">
            <v>0</v>
          </cell>
        </row>
        <row r="2996">
          <cell r="N2996">
            <v>0</v>
          </cell>
        </row>
        <row r="2997">
          <cell r="N2997">
            <v>0</v>
          </cell>
        </row>
        <row r="2998">
          <cell r="N2998">
            <v>0</v>
          </cell>
        </row>
        <row r="2999">
          <cell r="N2999">
            <v>0</v>
          </cell>
        </row>
        <row r="3000">
          <cell r="N3000">
            <v>0</v>
          </cell>
        </row>
        <row r="3001">
          <cell r="N3001">
            <v>0</v>
          </cell>
        </row>
        <row r="3002">
          <cell r="N3002">
            <v>63510</v>
          </cell>
        </row>
        <row r="3003">
          <cell r="N3003">
            <v>63510</v>
          </cell>
        </row>
        <row r="3004">
          <cell r="N3004">
            <v>14210</v>
          </cell>
        </row>
        <row r="3005">
          <cell r="N3005">
            <v>0</v>
          </cell>
        </row>
        <row r="3006">
          <cell r="N3006">
            <v>0</v>
          </cell>
        </row>
        <row r="3007">
          <cell r="N3007">
            <v>0</v>
          </cell>
        </row>
        <row r="3008">
          <cell r="N3008">
            <v>49300</v>
          </cell>
        </row>
        <row r="3009">
          <cell r="N3009">
            <v>0</v>
          </cell>
        </row>
        <row r="3010">
          <cell r="N3010">
            <v>0</v>
          </cell>
        </row>
        <row r="3011">
          <cell r="N3011">
            <v>0</v>
          </cell>
        </row>
        <row r="3012">
          <cell r="N3012">
            <v>0</v>
          </cell>
        </row>
        <row r="3013">
          <cell r="N3013">
            <v>0</v>
          </cell>
        </row>
        <row r="3014">
          <cell r="N3014">
            <v>0</v>
          </cell>
        </row>
        <row r="3015">
          <cell r="N3015">
            <v>0</v>
          </cell>
        </row>
        <row r="3016">
          <cell r="N3016">
            <v>0</v>
          </cell>
        </row>
        <row r="3017">
          <cell r="N3017">
            <v>0</v>
          </cell>
        </row>
        <row r="3018">
          <cell r="N3018">
            <v>0</v>
          </cell>
        </row>
        <row r="3019">
          <cell r="N3019">
            <v>0</v>
          </cell>
        </row>
        <row r="3020">
          <cell r="N3020">
            <v>0</v>
          </cell>
        </row>
        <row r="3021">
          <cell r="N3021">
            <v>0</v>
          </cell>
        </row>
        <row r="3022">
          <cell r="N3022">
            <v>0</v>
          </cell>
        </row>
        <row r="3023">
          <cell r="N3023">
            <v>0</v>
          </cell>
        </row>
        <row r="3024">
          <cell r="N3024">
            <v>0</v>
          </cell>
        </row>
        <row r="3025">
          <cell r="N3025">
            <v>0</v>
          </cell>
        </row>
        <row r="3026">
          <cell r="N3026">
            <v>0</v>
          </cell>
        </row>
        <row r="3027">
          <cell r="N3027">
            <v>350000</v>
          </cell>
        </row>
        <row r="3028">
          <cell r="N3028">
            <v>0</v>
          </cell>
        </row>
        <row r="3029">
          <cell r="N3029">
            <v>0</v>
          </cell>
        </row>
        <row r="3030">
          <cell r="N3030">
            <v>0</v>
          </cell>
        </row>
        <row r="3031">
          <cell r="N3031">
            <v>0</v>
          </cell>
        </row>
        <row r="3032">
          <cell r="N3032">
            <v>0</v>
          </cell>
        </row>
        <row r="3033">
          <cell r="N3033">
            <v>0</v>
          </cell>
        </row>
        <row r="3034">
          <cell r="N3034">
            <v>0</v>
          </cell>
        </row>
        <row r="3035">
          <cell r="N3035">
            <v>0</v>
          </cell>
        </row>
        <row r="3036">
          <cell r="N3036">
            <v>0</v>
          </cell>
        </row>
        <row r="3037">
          <cell r="N3037">
            <v>0</v>
          </cell>
        </row>
        <row r="3038">
          <cell r="N3038">
            <v>0</v>
          </cell>
        </row>
        <row r="3039">
          <cell r="N3039">
            <v>0</v>
          </cell>
        </row>
        <row r="3040">
          <cell r="N3040">
            <v>0</v>
          </cell>
        </row>
        <row r="3041">
          <cell r="N3041">
            <v>0</v>
          </cell>
        </row>
        <row r="3042">
          <cell r="N3042">
            <v>0</v>
          </cell>
        </row>
        <row r="3043">
          <cell r="N3043">
            <v>0</v>
          </cell>
        </row>
        <row r="3044">
          <cell r="N3044">
            <v>0</v>
          </cell>
        </row>
        <row r="3045">
          <cell r="N3045">
            <v>0</v>
          </cell>
        </row>
        <row r="3046">
          <cell r="N3046">
            <v>0</v>
          </cell>
        </row>
        <row r="3047">
          <cell r="N3047">
            <v>0</v>
          </cell>
        </row>
        <row r="3048">
          <cell r="N3048">
            <v>0</v>
          </cell>
        </row>
        <row r="3049">
          <cell r="N3049">
            <v>0</v>
          </cell>
        </row>
        <row r="3050">
          <cell r="N3050">
            <v>0</v>
          </cell>
        </row>
        <row r="3051">
          <cell r="N3051">
            <v>0</v>
          </cell>
        </row>
        <row r="3052">
          <cell r="N3052">
            <v>0</v>
          </cell>
        </row>
        <row r="3053">
          <cell r="N3053">
            <v>0</v>
          </cell>
        </row>
        <row r="3054">
          <cell r="N3054">
            <v>0</v>
          </cell>
        </row>
        <row r="3055">
          <cell r="N3055">
            <v>0</v>
          </cell>
        </row>
        <row r="3056">
          <cell r="N3056">
            <v>0</v>
          </cell>
        </row>
        <row r="3057">
          <cell r="N3057">
            <v>0</v>
          </cell>
        </row>
        <row r="3058">
          <cell r="N3058">
            <v>0</v>
          </cell>
        </row>
        <row r="3059">
          <cell r="N3059">
            <v>0</v>
          </cell>
        </row>
        <row r="3060">
          <cell r="N3060">
            <v>0</v>
          </cell>
        </row>
        <row r="3061">
          <cell r="N3061">
            <v>0</v>
          </cell>
        </row>
        <row r="3062">
          <cell r="N3062">
            <v>0</v>
          </cell>
        </row>
        <row r="3063">
          <cell r="N3063">
            <v>0</v>
          </cell>
        </row>
        <row r="3064">
          <cell r="N3064">
            <v>0</v>
          </cell>
        </row>
        <row r="3065">
          <cell r="N3065">
            <v>0</v>
          </cell>
        </row>
        <row r="3066">
          <cell r="N3066">
            <v>0</v>
          </cell>
        </row>
        <row r="3067">
          <cell r="N3067">
            <v>0</v>
          </cell>
        </row>
        <row r="3068">
          <cell r="N3068">
            <v>0</v>
          </cell>
        </row>
        <row r="3069">
          <cell r="N3069">
            <v>0</v>
          </cell>
        </row>
        <row r="3070">
          <cell r="N3070">
            <v>0</v>
          </cell>
        </row>
        <row r="3071">
          <cell r="N3071">
            <v>0</v>
          </cell>
        </row>
        <row r="3072">
          <cell r="N3072">
            <v>0</v>
          </cell>
        </row>
        <row r="3073">
          <cell r="N3073">
            <v>0</v>
          </cell>
        </row>
        <row r="3074">
          <cell r="N3074">
            <v>0</v>
          </cell>
        </row>
        <row r="3075">
          <cell r="N3075">
            <v>0</v>
          </cell>
        </row>
        <row r="3076">
          <cell r="N3076">
            <v>0</v>
          </cell>
        </row>
        <row r="3077">
          <cell r="N3077">
            <v>0</v>
          </cell>
        </row>
        <row r="3078">
          <cell r="N3078">
            <v>0</v>
          </cell>
        </row>
        <row r="3079">
          <cell r="N3079">
            <v>0</v>
          </cell>
        </row>
        <row r="3080">
          <cell r="N3080">
            <v>0</v>
          </cell>
        </row>
        <row r="3081">
          <cell r="N3081">
            <v>0</v>
          </cell>
        </row>
        <row r="3082">
          <cell r="N3082">
            <v>0</v>
          </cell>
        </row>
        <row r="3083">
          <cell r="N3083">
            <v>0</v>
          </cell>
        </row>
        <row r="3084">
          <cell r="N3084">
            <v>0</v>
          </cell>
        </row>
        <row r="3085">
          <cell r="N3085">
            <v>0</v>
          </cell>
        </row>
        <row r="3086">
          <cell r="N3086">
            <v>0</v>
          </cell>
        </row>
        <row r="3087">
          <cell r="N3087">
            <v>0</v>
          </cell>
        </row>
        <row r="3088">
          <cell r="N3088">
            <v>350000</v>
          </cell>
        </row>
        <row r="3089">
          <cell r="N3089">
            <v>350000</v>
          </cell>
        </row>
        <row r="3090">
          <cell r="N3090">
            <v>350000</v>
          </cell>
        </row>
        <row r="3091">
          <cell r="N3091">
            <v>0</v>
          </cell>
        </row>
        <row r="3092">
          <cell r="N3092">
            <v>0</v>
          </cell>
        </row>
        <row r="3093">
          <cell r="N3093">
            <v>0</v>
          </cell>
        </row>
        <row r="3094">
          <cell r="N3094">
            <v>0</v>
          </cell>
        </row>
        <row r="3095">
          <cell r="N3095">
            <v>0</v>
          </cell>
        </row>
        <row r="3096">
          <cell r="N3096">
            <v>0</v>
          </cell>
        </row>
        <row r="3097">
          <cell r="N3097">
            <v>0</v>
          </cell>
        </row>
        <row r="3098">
          <cell r="N3098">
            <v>0</v>
          </cell>
        </row>
        <row r="3099">
          <cell r="N3099">
            <v>0</v>
          </cell>
        </row>
        <row r="3100">
          <cell r="N3100">
            <v>0</v>
          </cell>
        </row>
        <row r="3101">
          <cell r="N3101">
            <v>0</v>
          </cell>
        </row>
        <row r="3102">
          <cell r="N3102">
            <v>0</v>
          </cell>
        </row>
        <row r="3103">
          <cell r="N3103">
            <v>0</v>
          </cell>
        </row>
        <row r="3104">
          <cell r="N3104">
            <v>0</v>
          </cell>
        </row>
        <row r="3105">
          <cell r="N3105">
            <v>0</v>
          </cell>
        </row>
        <row r="3106">
          <cell r="N3106">
            <v>38545673.059999995</v>
          </cell>
        </row>
        <row r="3107">
          <cell r="N3107">
            <v>18108521.640000001</v>
          </cell>
        </row>
        <row r="3108">
          <cell r="N3108">
            <v>4913.76</v>
          </cell>
        </row>
        <row r="3109">
          <cell r="N3109">
            <v>4913.76</v>
          </cell>
        </row>
        <row r="3110">
          <cell r="N3110">
            <v>4913.76</v>
          </cell>
        </row>
        <row r="3111">
          <cell r="N3111">
            <v>0</v>
          </cell>
        </row>
        <row r="3112">
          <cell r="N3112">
            <v>0</v>
          </cell>
        </row>
        <row r="3113">
          <cell r="N3113">
            <v>0</v>
          </cell>
        </row>
        <row r="3114">
          <cell r="N3114">
            <v>0</v>
          </cell>
        </row>
        <row r="3115">
          <cell r="N3115">
            <v>0</v>
          </cell>
        </row>
        <row r="3116">
          <cell r="N3116">
            <v>0</v>
          </cell>
        </row>
        <row r="3117">
          <cell r="N3117">
            <v>0</v>
          </cell>
        </row>
        <row r="3118">
          <cell r="N3118">
            <v>0</v>
          </cell>
        </row>
        <row r="3119">
          <cell r="N3119">
            <v>0</v>
          </cell>
        </row>
        <row r="3120">
          <cell r="N3120">
            <v>0</v>
          </cell>
        </row>
        <row r="3121">
          <cell r="N3121">
            <v>240321.62</v>
          </cell>
        </row>
        <row r="3122">
          <cell r="N3122">
            <v>0</v>
          </cell>
        </row>
        <row r="3123">
          <cell r="N3123">
            <v>0</v>
          </cell>
        </row>
        <row r="3124">
          <cell r="N3124">
            <v>0</v>
          </cell>
        </row>
        <row r="3125">
          <cell r="N3125">
            <v>0</v>
          </cell>
        </row>
        <row r="3126">
          <cell r="N3126">
            <v>240321.62</v>
          </cell>
        </row>
        <row r="3127">
          <cell r="N3127">
            <v>240321.62</v>
          </cell>
        </row>
        <row r="3128">
          <cell r="N3128">
            <v>0</v>
          </cell>
        </row>
        <row r="3129">
          <cell r="N3129">
            <v>0</v>
          </cell>
        </row>
        <row r="3130">
          <cell r="N3130">
            <v>0</v>
          </cell>
        </row>
        <row r="3131">
          <cell r="N3131">
            <v>0</v>
          </cell>
        </row>
        <row r="3132">
          <cell r="N3132">
            <v>0</v>
          </cell>
        </row>
        <row r="3133">
          <cell r="N3133">
            <v>10423833.82</v>
          </cell>
        </row>
        <row r="3134">
          <cell r="N3134">
            <v>10023833.82</v>
          </cell>
        </row>
        <row r="3135">
          <cell r="N3135">
            <v>7470611.0199999996</v>
          </cell>
        </row>
        <row r="3136">
          <cell r="N3136">
            <v>1341600</v>
          </cell>
        </row>
        <row r="3137">
          <cell r="N3137">
            <v>1341600</v>
          </cell>
        </row>
        <row r="3138">
          <cell r="N3138">
            <v>24960</v>
          </cell>
        </row>
        <row r="3139">
          <cell r="N3139">
            <v>7080</v>
          </cell>
        </row>
        <row r="3140">
          <cell r="N3140">
            <v>116800</v>
          </cell>
        </row>
        <row r="3141">
          <cell r="N3141">
            <v>116800</v>
          </cell>
        </row>
        <row r="3142">
          <cell r="N3142">
            <v>104000</v>
          </cell>
        </row>
        <row r="3143">
          <cell r="N3143">
            <v>205030</v>
          </cell>
        </row>
        <row r="3144">
          <cell r="N3144">
            <v>261600</v>
          </cell>
        </row>
        <row r="3145">
          <cell r="N3145">
            <v>235771.02</v>
          </cell>
        </row>
        <row r="3146">
          <cell r="N3146">
            <v>230200</v>
          </cell>
        </row>
        <row r="3147">
          <cell r="N3147">
            <v>166400</v>
          </cell>
        </row>
        <row r="3148">
          <cell r="N3148">
            <v>3044000</v>
          </cell>
        </row>
        <row r="3149">
          <cell r="N3149">
            <v>49770</v>
          </cell>
        </row>
        <row r="3150">
          <cell r="N3150">
            <v>225000</v>
          </cell>
        </row>
        <row r="3151">
          <cell r="N3151">
            <v>1950420</v>
          </cell>
        </row>
        <row r="3152">
          <cell r="N3152">
            <v>460800</v>
          </cell>
        </row>
        <row r="3153">
          <cell r="N3153">
            <v>422400</v>
          </cell>
        </row>
        <row r="3154">
          <cell r="N3154">
            <v>46020</v>
          </cell>
        </row>
        <row r="3155">
          <cell r="N3155">
            <v>91200</v>
          </cell>
        </row>
        <row r="3156">
          <cell r="N3156">
            <v>56400</v>
          </cell>
        </row>
        <row r="3157">
          <cell r="N3157">
            <v>873600</v>
          </cell>
        </row>
        <row r="3158">
          <cell r="N3158">
            <v>602802.80000000005</v>
          </cell>
        </row>
        <row r="3159">
          <cell r="N3159">
            <v>120399</v>
          </cell>
        </row>
        <row r="3160">
          <cell r="N3160">
            <v>289800</v>
          </cell>
        </row>
        <row r="3161">
          <cell r="N3161">
            <v>192603.8</v>
          </cell>
        </row>
        <row r="3162">
          <cell r="N3162">
            <v>400000</v>
          </cell>
        </row>
        <row r="3163">
          <cell r="N3163">
            <v>400000</v>
          </cell>
        </row>
        <row r="3164">
          <cell r="N3164">
            <v>400000</v>
          </cell>
        </row>
        <row r="3165">
          <cell r="N3165">
            <v>7439452.4399999995</v>
          </cell>
        </row>
        <row r="3166">
          <cell r="N3166">
            <v>0</v>
          </cell>
        </row>
        <row r="3167">
          <cell r="N3167">
            <v>0</v>
          </cell>
        </row>
        <row r="3168">
          <cell r="N3168">
            <v>0</v>
          </cell>
        </row>
        <row r="3169">
          <cell r="N3169">
            <v>0</v>
          </cell>
        </row>
        <row r="3170">
          <cell r="N3170">
            <v>7439452.4399999995</v>
          </cell>
        </row>
        <row r="3171">
          <cell r="N3171">
            <v>1705026</v>
          </cell>
        </row>
        <row r="3172">
          <cell r="N3172">
            <v>1705026</v>
          </cell>
        </row>
        <row r="3173">
          <cell r="N3173">
            <v>0</v>
          </cell>
        </row>
        <row r="3174">
          <cell r="N3174">
            <v>5734426.4399999995</v>
          </cell>
        </row>
        <row r="3175">
          <cell r="N3175">
            <v>3835000</v>
          </cell>
        </row>
        <row r="3176">
          <cell r="N3176">
            <v>19140</v>
          </cell>
        </row>
        <row r="3177">
          <cell r="N3177">
            <v>73786.44</v>
          </cell>
        </row>
        <row r="3178">
          <cell r="N3178">
            <v>22500</v>
          </cell>
        </row>
        <row r="3179">
          <cell r="N3179">
            <v>93125</v>
          </cell>
        </row>
        <row r="3180">
          <cell r="N3180">
            <v>329875</v>
          </cell>
        </row>
        <row r="3181">
          <cell r="N3181">
            <v>661000</v>
          </cell>
        </row>
        <row r="3182">
          <cell r="N3182">
            <v>700000</v>
          </cell>
        </row>
        <row r="3184">
          <cell r="N3184">
            <v>0</v>
          </cell>
        </row>
        <row r="3185">
          <cell r="N3185">
            <v>0</v>
          </cell>
        </row>
        <row r="3186">
          <cell r="N3186">
            <v>0</v>
          </cell>
        </row>
        <row r="3187">
          <cell r="N3187">
            <v>0</v>
          </cell>
        </row>
        <row r="3188">
          <cell r="N3188">
            <v>0</v>
          </cell>
        </row>
        <row r="3189">
          <cell r="N3189">
            <v>0</v>
          </cell>
        </row>
        <row r="3190">
          <cell r="N3190">
            <v>0</v>
          </cell>
        </row>
        <row r="3191">
          <cell r="N3191">
            <v>0</v>
          </cell>
        </row>
        <row r="3192">
          <cell r="N3192">
            <v>0</v>
          </cell>
        </row>
        <row r="3193">
          <cell r="N3193">
            <v>0</v>
          </cell>
        </row>
        <row r="3194">
          <cell r="N3194">
            <v>0</v>
          </cell>
        </row>
        <row r="3195">
          <cell r="N3195">
            <v>0</v>
          </cell>
        </row>
        <row r="3196">
          <cell r="N3196">
            <v>0</v>
          </cell>
        </row>
        <row r="3197">
          <cell r="N3197">
            <v>0</v>
          </cell>
        </row>
        <row r="3198">
          <cell r="N3198">
            <v>0</v>
          </cell>
        </row>
        <row r="3199">
          <cell r="N3199">
            <v>0</v>
          </cell>
        </row>
        <row r="3200">
          <cell r="N3200">
            <v>0</v>
          </cell>
        </row>
        <row r="3201">
          <cell r="N3201">
            <v>0</v>
          </cell>
        </row>
        <row r="3202">
          <cell r="N3202">
            <v>0</v>
          </cell>
        </row>
        <row r="3203">
          <cell r="N3203">
            <v>11879813.460000001</v>
          </cell>
        </row>
        <row r="3204">
          <cell r="N3204">
            <v>11879813.460000001</v>
          </cell>
        </row>
        <row r="3205">
          <cell r="N3205">
            <v>0</v>
          </cell>
        </row>
        <row r="3206">
          <cell r="N3206">
            <v>0</v>
          </cell>
        </row>
        <row r="3207">
          <cell r="N3207">
            <v>0</v>
          </cell>
        </row>
        <row r="3208">
          <cell r="N3208">
            <v>0</v>
          </cell>
        </row>
        <row r="3209">
          <cell r="N3209">
            <v>0</v>
          </cell>
        </row>
        <row r="3210">
          <cell r="N3210">
            <v>0</v>
          </cell>
        </row>
        <row r="3211">
          <cell r="N3211">
            <v>0</v>
          </cell>
        </row>
        <row r="3212">
          <cell r="N3212">
            <v>0</v>
          </cell>
        </row>
        <row r="3213">
          <cell r="N3213">
            <v>0</v>
          </cell>
        </row>
        <row r="3214">
          <cell r="N3214">
            <v>0</v>
          </cell>
        </row>
        <row r="3215">
          <cell r="N3215">
            <v>0</v>
          </cell>
        </row>
        <row r="3216">
          <cell r="N3216">
            <v>0</v>
          </cell>
        </row>
        <row r="3217">
          <cell r="N3217">
            <v>0</v>
          </cell>
        </row>
        <row r="3218">
          <cell r="N3218">
            <v>0</v>
          </cell>
        </row>
        <row r="3219">
          <cell r="N3219">
            <v>0</v>
          </cell>
        </row>
        <row r="3220">
          <cell r="N3220">
            <v>0</v>
          </cell>
        </row>
        <row r="3221">
          <cell r="N3221">
            <v>0</v>
          </cell>
        </row>
        <row r="3222">
          <cell r="N3222">
            <v>0</v>
          </cell>
        </row>
        <row r="3223">
          <cell r="N3223">
            <v>0</v>
          </cell>
        </row>
        <row r="3224">
          <cell r="N3224">
            <v>0</v>
          </cell>
        </row>
        <row r="3225">
          <cell r="N3225">
            <v>0</v>
          </cell>
        </row>
        <row r="3226">
          <cell r="N3226">
            <v>0</v>
          </cell>
        </row>
        <row r="3227">
          <cell r="N3227">
            <v>0</v>
          </cell>
        </row>
        <row r="3228">
          <cell r="N3228">
            <v>0</v>
          </cell>
        </row>
        <row r="3229">
          <cell r="N3229">
            <v>0</v>
          </cell>
        </row>
        <row r="3230">
          <cell r="N3230">
            <v>0</v>
          </cell>
        </row>
        <row r="3231">
          <cell r="N3231">
            <v>0</v>
          </cell>
        </row>
        <row r="3232">
          <cell r="N3232">
            <v>0</v>
          </cell>
        </row>
        <row r="3233">
          <cell r="N3233">
            <v>0</v>
          </cell>
        </row>
        <row r="3234">
          <cell r="N3234">
            <v>0</v>
          </cell>
        </row>
        <row r="3235">
          <cell r="N3235">
            <v>0</v>
          </cell>
        </row>
        <row r="3236">
          <cell r="N3236">
            <v>0</v>
          </cell>
        </row>
        <row r="3237">
          <cell r="N3237">
            <v>0</v>
          </cell>
        </row>
        <row r="3238">
          <cell r="N3238">
            <v>0</v>
          </cell>
        </row>
        <row r="3239">
          <cell r="N3239">
            <v>0</v>
          </cell>
        </row>
        <row r="3240">
          <cell r="N3240">
            <v>0</v>
          </cell>
        </row>
        <row r="3241">
          <cell r="N3241">
            <v>0</v>
          </cell>
        </row>
        <row r="3242">
          <cell r="N3242">
            <v>0</v>
          </cell>
        </row>
        <row r="3243">
          <cell r="N3243">
            <v>0</v>
          </cell>
        </row>
        <row r="3244">
          <cell r="N3244">
            <v>0</v>
          </cell>
        </row>
        <row r="3245">
          <cell r="N3245">
            <v>0</v>
          </cell>
        </row>
        <row r="3246">
          <cell r="N3246">
            <v>0</v>
          </cell>
        </row>
        <row r="3247">
          <cell r="N3247">
            <v>0</v>
          </cell>
        </row>
        <row r="3248">
          <cell r="N3248">
            <v>0</v>
          </cell>
        </row>
        <row r="3249">
          <cell r="N3249">
            <v>0</v>
          </cell>
        </row>
        <row r="3250">
          <cell r="N3250">
            <v>0</v>
          </cell>
        </row>
        <row r="3251">
          <cell r="N3251">
            <v>0</v>
          </cell>
        </row>
        <row r="3252">
          <cell r="N3252">
            <v>0</v>
          </cell>
        </row>
        <row r="3253">
          <cell r="N3253">
            <v>0</v>
          </cell>
        </row>
        <row r="3254">
          <cell r="N3254">
            <v>0</v>
          </cell>
        </row>
        <row r="3255">
          <cell r="N3255">
            <v>0</v>
          </cell>
        </row>
        <row r="3256">
          <cell r="N3256">
            <v>0</v>
          </cell>
        </row>
        <row r="3257">
          <cell r="N3257">
            <v>0</v>
          </cell>
        </row>
        <row r="3258">
          <cell r="N3258">
            <v>0</v>
          </cell>
        </row>
        <row r="3259">
          <cell r="N3259">
            <v>0</v>
          </cell>
        </row>
        <row r="3260">
          <cell r="N3260">
            <v>0</v>
          </cell>
        </row>
        <row r="3261">
          <cell r="N3261">
            <v>0</v>
          </cell>
        </row>
        <row r="3262">
          <cell r="N3262">
            <v>0</v>
          </cell>
        </row>
        <row r="3263">
          <cell r="N3263">
            <v>0</v>
          </cell>
        </row>
        <row r="3264">
          <cell r="N3264">
            <v>0</v>
          </cell>
        </row>
        <row r="3265">
          <cell r="N3265">
            <v>0</v>
          </cell>
        </row>
        <row r="3266">
          <cell r="N3266">
            <v>0</v>
          </cell>
        </row>
        <row r="3267">
          <cell r="N3267">
            <v>0</v>
          </cell>
        </row>
        <row r="3268">
          <cell r="N3268">
            <v>0</v>
          </cell>
        </row>
        <row r="3269">
          <cell r="N3269">
            <v>0</v>
          </cell>
        </row>
        <row r="3270">
          <cell r="N3270">
            <v>0</v>
          </cell>
        </row>
        <row r="3271">
          <cell r="N3271">
            <v>0</v>
          </cell>
        </row>
        <row r="3272">
          <cell r="N3272">
            <v>43600.08</v>
          </cell>
        </row>
        <row r="3273">
          <cell r="N3273">
            <v>0</v>
          </cell>
        </row>
        <row r="3274">
          <cell r="N3274">
            <v>0</v>
          </cell>
        </row>
        <row r="3275">
          <cell r="N3275">
            <v>0</v>
          </cell>
        </row>
        <row r="3276">
          <cell r="N3276">
            <v>0</v>
          </cell>
        </row>
        <row r="3277">
          <cell r="N3277">
            <v>0</v>
          </cell>
        </row>
        <row r="3278">
          <cell r="N3278">
            <v>0</v>
          </cell>
        </row>
        <row r="3279">
          <cell r="N3279">
            <v>0</v>
          </cell>
        </row>
        <row r="3280">
          <cell r="N3280">
            <v>43600.08</v>
          </cell>
        </row>
        <row r="3281">
          <cell r="N3281">
            <v>43600.08</v>
          </cell>
        </row>
        <row r="3282">
          <cell r="N3282">
            <v>0</v>
          </cell>
        </row>
        <row r="3283">
          <cell r="N3283">
            <v>0</v>
          </cell>
        </row>
        <row r="3284">
          <cell r="N3284">
            <v>0</v>
          </cell>
        </row>
        <row r="3285">
          <cell r="N3285">
            <v>0</v>
          </cell>
        </row>
        <row r="3286">
          <cell r="N3286">
            <v>0</v>
          </cell>
        </row>
        <row r="3287">
          <cell r="N3287">
            <v>0</v>
          </cell>
        </row>
        <row r="3288">
          <cell r="N3288">
            <v>0</v>
          </cell>
        </row>
        <row r="3289">
          <cell r="N3289">
            <v>0</v>
          </cell>
        </row>
        <row r="3290">
          <cell r="N3290">
            <v>0</v>
          </cell>
        </row>
        <row r="3291">
          <cell r="N3291">
            <v>11652213.380000001</v>
          </cell>
        </row>
        <row r="3292">
          <cell r="N3292">
            <v>11652213.380000001</v>
          </cell>
        </row>
        <row r="3293">
          <cell r="N3293">
            <v>0</v>
          </cell>
        </row>
        <row r="3294">
          <cell r="N3294">
            <v>0</v>
          </cell>
        </row>
        <row r="3295">
          <cell r="N3295">
            <v>0</v>
          </cell>
        </row>
        <row r="3296">
          <cell r="N3296">
            <v>10392089.58</v>
          </cell>
        </row>
        <row r="3297">
          <cell r="N3297">
            <v>2076000</v>
          </cell>
        </row>
        <row r="3298">
          <cell r="N3298">
            <v>6772625.5800000001</v>
          </cell>
        </row>
        <row r="3299">
          <cell r="N3299">
            <v>1543464</v>
          </cell>
        </row>
        <row r="3300">
          <cell r="N3300">
            <v>1260123.8</v>
          </cell>
        </row>
        <row r="3301">
          <cell r="N3301">
            <v>1260123.8</v>
          </cell>
        </row>
        <row r="3302">
          <cell r="N3302">
            <v>0</v>
          </cell>
        </row>
        <row r="3303">
          <cell r="N3303">
            <v>0</v>
          </cell>
        </row>
        <row r="3304">
          <cell r="N3304">
            <v>0</v>
          </cell>
        </row>
        <row r="3305">
          <cell r="N3305">
            <v>0</v>
          </cell>
        </row>
        <row r="3306">
          <cell r="N3306">
            <v>0</v>
          </cell>
        </row>
        <row r="3307">
          <cell r="N3307">
            <v>0</v>
          </cell>
        </row>
        <row r="3308">
          <cell r="N3308">
            <v>0</v>
          </cell>
        </row>
        <row r="3309">
          <cell r="N3309">
            <v>0</v>
          </cell>
        </row>
        <row r="3310">
          <cell r="N3310">
            <v>0</v>
          </cell>
        </row>
        <row r="3311">
          <cell r="N3311">
            <v>0</v>
          </cell>
        </row>
        <row r="3312">
          <cell r="N3312">
            <v>0</v>
          </cell>
        </row>
        <row r="3313">
          <cell r="N3313">
            <v>0</v>
          </cell>
        </row>
        <row r="3314">
          <cell r="N3314">
            <v>0</v>
          </cell>
        </row>
        <row r="3315">
          <cell r="N3315">
            <v>0</v>
          </cell>
        </row>
        <row r="3316">
          <cell r="N3316">
            <v>0</v>
          </cell>
        </row>
        <row r="3317">
          <cell r="N3317">
            <v>0</v>
          </cell>
        </row>
        <row r="3318">
          <cell r="N3318">
            <v>0</v>
          </cell>
        </row>
        <row r="3319">
          <cell r="N3319">
            <v>0</v>
          </cell>
        </row>
        <row r="3320">
          <cell r="N3320">
            <v>0</v>
          </cell>
        </row>
        <row r="3321">
          <cell r="N3321">
            <v>0</v>
          </cell>
        </row>
        <row r="3322">
          <cell r="N3322">
            <v>0</v>
          </cell>
        </row>
        <row r="3323">
          <cell r="N3323">
            <v>0</v>
          </cell>
        </row>
        <row r="3324">
          <cell r="N3324">
            <v>0</v>
          </cell>
        </row>
        <row r="3325">
          <cell r="N3325">
            <v>0</v>
          </cell>
        </row>
        <row r="3326">
          <cell r="N3326">
            <v>0</v>
          </cell>
        </row>
        <row r="3327">
          <cell r="N3327">
            <v>0</v>
          </cell>
        </row>
        <row r="3328">
          <cell r="N3328">
            <v>0</v>
          </cell>
        </row>
        <row r="3329">
          <cell r="N3329">
            <v>0</v>
          </cell>
        </row>
        <row r="3330">
          <cell r="N3330">
            <v>0</v>
          </cell>
        </row>
        <row r="3331">
          <cell r="N3331">
            <v>0</v>
          </cell>
        </row>
        <row r="3332">
          <cell r="N3332">
            <v>0</v>
          </cell>
        </row>
        <row r="3333">
          <cell r="N3333">
            <v>0</v>
          </cell>
        </row>
        <row r="3334">
          <cell r="N3334">
            <v>184000</v>
          </cell>
        </row>
        <row r="3335">
          <cell r="N3335">
            <v>0</v>
          </cell>
        </row>
        <row r="3336">
          <cell r="N3336">
            <v>0</v>
          </cell>
        </row>
        <row r="3337">
          <cell r="N3337">
            <v>184000</v>
          </cell>
        </row>
        <row r="3338">
          <cell r="N3338">
            <v>184000</v>
          </cell>
        </row>
        <row r="3339">
          <cell r="N3339">
            <v>5559110.9800000004</v>
          </cell>
        </row>
        <row r="3340">
          <cell r="N3340">
            <v>5559110.9800000004</v>
          </cell>
        </row>
        <row r="3341">
          <cell r="N3341">
            <v>1789498.23</v>
          </cell>
        </row>
        <row r="3342">
          <cell r="N3342">
            <v>1396966.23</v>
          </cell>
        </row>
        <row r="3343">
          <cell r="N3343">
            <v>109181.51</v>
          </cell>
        </row>
        <row r="3344">
          <cell r="N3344">
            <v>181969.2</v>
          </cell>
        </row>
        <row r="3345">
          <cell r="N3345">
            <v>0</v>
          </cell>
        </row>
        <row r="3346">
          <cell r="N3346">
            <v>85945.34</v>
          </cell>
        </row>
        <row r="3347">
          <cell r="N3347">
            <v>0</v>
          </cell>
        </row>
        <row r="3348">
          <cell r="N3348">
            <v>0</v>
          </cell>
        </row>
        <row r="3349">
          <cell r="N3349">
            <v>0</v>
          </cell>
        </row>
        <row r="3350">
          <cell r="N3350">
            <v>0</v>
          </cell>
        </row>
        <row r="3351">
          <cell r="N3351">
            <v>392480.56</v>
          </cell>
        </row>
        <row r="3352">
          <cell r="N3352">
            <v>0</v>
          </cell>
        </row>
        <row r="3353">
          <cell r="N3353">
            <v>0</v>
          </cell>
        </row>
        <row r="3354">
          <cell r="N3354">
            <v>0</v>
          </cell>
        </row>
        <row r="3355">
          <cell r="N3355">
            <v>0</v>
          </cell>
        </row>
        <row r="3356">
          <cell r="N3356">
            <v>0</v>
          </cell>
        </row>
        <row r="3357">
          <cell r="N3357">
            <v>29529.08</v>
          </cell>
        </row>
        <row r="3358">
          <cell r="N3358">
            <v>101923.18</v>
          </cell>
        </row>
        <row r="3359">
          <cell r="N3359">
            <v>16549.36</v>
          </cell>
        </row>
        <row r="3360">
          <cell r="N3360">
            <v>0</v>
          </cell>
        </row>
        <row r="3361">
          <cell r="N3361">
            <v>0</v>
          </cell>
        </row>
        <row r="3362">
          <cell r="N3362">
            <v>0</v>
          </cell>
        </row>
        <row r="3363">
          <cell r="N3363">
            <v>0</v>
          </cell>
        </row>
        <row r="3364">
          <cell r="N3364">
            <v>0</v>
          </cell>
        </row>
        <row r="3365">
          <cell r="N3365">
            <v>0</v>
          </cell>
        </row>
        <row r="3366">
          <cell r="N3366">
            <v>479388</v>
          </cell>
        </row>
        <row r="3367">
          <cell r="N3367">
            <v>0</v>
          </cell>
        </row>
        <row r="3368">
          <cell r="N3368">
            <v>0</v>
          </cell>
        </row>
        <row r="3369">
          <cell r="N3369">
            <v>49532</v>
          </cell>
        </row>
        <row r="3370">
          <cell r="N3370">
            <v>0</v>
          </cell>
        </row>
        <row r="3371">
          <cell r="N3371">
            <v>0</v>
          </cell>
        </row>
        <row r="3372">
          <cell r="N3372">
            <v>0</v>
          </cell>
        </row>
        <row r="3373">
          <cell r="N3373">
            <v>0</v>
          </cell>
        </row>
        <row r="3374">
          <cell r="N3374">
            <v>0</v>
          </cell>
        </row>
        <row r="3375">
          <cell r="N3375">
            <v>49532</v>
          </cell>
        </row>
        <row r="3376">
          <cell r="N3376">
            <v>43000</v>
          </cell>
        </row>
        <row r="3377">
          <cell r="N3377">
            <v>0</v>
          </cell>
        </row>
        <row r="3378">
          <cell r="N3378">
            <v>28000</v>
          </cell>
        </row>
        <row r="3379">
          <cell r="N3379">
            <v>0</v>
          </cell>
        </row>
        <row r="3380">
          <cell r="N3380">
            <v>0</v>
          </cell>
        </row>
        <row r="3381">
          <cell r="N3381">
            <v>0</v>
          </cell>
        </row>
        <row r="3382">
          <cell r="N3382">
            <v>15000</v>
          </cell>
        </row>
        <row r="3383">
          <cell r="N3383">
            <v>0</v>
          </cell>
        </row>
        <row r="3384">
          <cell r="N3384">
            <v>0</v>
          </cell>
        </row>
        <row r="3385">
          <cell r="N3385">
            <v>0</v>
          </cell>
        </row>
        <row r="3386">
          <cell r="N3386">
            <v>0</v>
          </cell>
        </row>
        <row r="3387">
          <cell r="N3387">
            <v>0</v>
          </cell>
        </row>
        <row r="3388">
          <cell r="N3388">
            <v>0</v>
          </cell>
        </row>
        <row r="3389">
          <cell r="N3389">
            <v>0</v>
          </cell>
        </row>
        <row r="3390">
          <cell r="N3390">
            <v>0</v>
          </cell>
        </row>
        <row r="3391">
          <cell r="N3391">
            <v>0</v>
          </cell>
        </row>
        <row r="3392">
          <cell r="N3392">
            <v>0</v>
          </cell>
        </row>
        <row r="3393">
          <cell r="N3393">
            <v>0</v>
          </cell>
        </row>
        <row r="3394">
          <cell r="N3394">
            <v>300000</v>
          </cell>
        </row>
        <row r="3395">
          <cell r="N3395">
            <v>0</v>
          </cell>
        </row>
        <row r="3396">
          <cell r="N3396">
            <v>0</v>
          </cell>
        </row>
        <row r="3397">
          <cell r="N3397">
            <v>0</v>
          </cell>
        </row>
        <row r="3398">
          <cell r="N3398">
            <v>0</v>
          </cell>
        </row>
        <row r="3399">
          <cell r="N3399">
            <v>0</v>
          </cell>
        </row>
        <row r="3400">
          <cell r="N3400">
            <v>0</v>
          </cell>
        </row>
        <row r="3401">
          <cell r="N3401">
            <v>0</v>
          </cell>
        </row>
        <row r="3402">
          <cell r="N3402">
            <v>0</v>
          </cell>
        </row>
        <row r="3403">
          <cell r="N3403">
            <v>0</v>
          </cell>
        </row>
        <row r="3404">
          <cell r="N3404">
            <v>0</v>
          </cell>
        </row>
        <row r="3405">
          <cell r="N3405">
            <v>0</v>
          </cell>
        </row>
        <row r="3406">
          <cell r="N3406">
            <v>300000</v>
          </cell>
        </row>
        <row r="3407">
          <cell r="N3407">
            <v>0</v>
          </cell>
        </row>
        <row r="3408">
          <cell r="N3408">
            <v>0</v>
          </cell>
        </row>
        <row r="3409">
          <cell r="N3409">
            <v>150000</v>
          </cell>
        </row>
        <row r="3410">
          <cell r="N3410">
            <v>0</v>
          </cell>
        </row>
        <row r="3411">
          <cell r="N3411">
            <v>0</v>
          </cell>
        </row>
        <row r="3412">
          <cell r="N3412">
            <v>0</v>
          </cell>
        </row>
        <row r="3413">
          <cell r="N3413">
            <v>0</v>
          </cell>
        </row>
        <row r="3414">
          <cell r="N3414">
            <v>0</v>
          </cell>
        </row>
        <row r="3415">
          <cell r="N3415">
            <v>0</v>
          </cell>
        </row>
        <row r="3416">
          <cell r="N3416">
            <v>0</v>
          </cell>
        </row>
        <row r="3417">
          <cell r="N3417">
            <v>150000</v>
          </cell>
        </row>
        <row r="3418">
          <cell r="N3418">
            <v>150000</v>
          </cell>
        </row>
        <row r="3419">
          <cell r="N3419">
            <v>0</v>
          </cell>
        </row>
        <row r="3420">
          <cell r="N3420">
            <v>0</v>
          </cell>
        </row>
        <row r="3421">
          <cell r="N3421">
            <v>0</v>
          </cell>
        </row>
        <row r="3422">
          <cell r="N3422">
            <v>0</v>
          </cell>
        </row>
        <row r="3423">
          <cell r="N3423">
            <v>0</v>
          </cell>
        </row>
        <row r="3424">
          <cell r="N3424">
            <v>0</v>
          </cell>
        </row>
        <row r="3425">
          <cell r="N3425">
            <v>0</v>
          </cell>
        </row>
        <row r="3426">
          <cell r="N3426">
            <v>0</v>
          </cell>
        </row>
        <row r="3427">
          <cell r="N3427">
            <v>0</v>
          </cell>
        </row>
        <row r="3428">
          <cell r="N3428">
            <v>61172.81</v>
          </cell>
        </row>
        <row r="3429">
          <cell r="N3429">
            <v>61172.81</v>
          </cell>
        </row>
        <row r="3430">
          <cell r="N3430">
            <v>0</v>
          </cell>
        </row>
        <row r="3431">
          <cell r="N3431">
            <v>0</v>
          </cell>
        </row>
        <row r="3432">
          <cell r="N3432">
            <v>0</v>
          </cell>
        </row>
        <row r="3433">
          <cell r="N3433">
            <v>0</v>
          </cell>
        </row>
        <row r="3434">
          <cell r="N3434">
            <v>0</v>
          </cell>
        </row>
        <row r="3435">
          <cell r="N3435">
            <v>0</v>
          </cell>
        </row>
        <row r="3436">
          <cell r="N3436">
            <v>0</v>
          </cell>
        </row>
        <row r="3437">
          <cell r="N3437">
            <v>0</v>
          </cell>
        </row>
        <row r="3438">
          <cell r="N3438">
            <v>0</v>
          </cell>
        </row>
        <row r="3439">
          <cell r="N3439">
            <v>0</v>
          </cell>
        </row>
        <row r="3440">
          <cell r="N3440">
            <v>0</v>
          </cell>
        </row>
        <row r="3441">
          <cell r="N3441">
            <v>0</v>
          </cell>
        </row>
        <row r="3442">
          <cell r="N3442">
            <v>0</v>
          </cell>
        </row>
        <row r="3443">
          <cell r="N3443">
            <v>0</v>
          </cell>
        </row>
        <row r="3444">
          <cell r="N3444">
            <v>0</v>
          </cell>
        </row>
        <row r="3445">
          <cell r="N3445">
            <v>0</v>
          </cell>
        </row>
        <row r="3446">
          <cell r="N3446">
            <v>0</v>
          </cell>
        </row>
        <row r="3447">
          <cell r="N3447">
            <v>0</v>
          </cell>
        </row>
        <row r="3448">
          <cell r="N3448">
            <v>0</v>
          </cell>
        </row>
        <row r="3449">
          <cell r="N3449">
            <v>0</v>
          </cell>
        </row>
        <row r="3450">
          <cell r="N3450">
            <v>0</v>
          </cell>
        </row>
        <row r="3451">
          <cell r="N3451">
            <v>0</v>
          </cell>
        </row>
        <row r="3452">
          <cell r="N3452">
            <v>0</v>
          </cell>
        </row>
        <row r="3453">
          <cell r="N3453">
            <v>0</v>
          </cell>
        </row>
        <row r="3454">
          <cell r="N3454">
            <v>0</v>
          </cell>
        </row>
        <row r="3455">
          <cell r="N3455">
            <v>0</v>
          </cell>
        </row>
        <row r="3456">
          <cell r="N3456">
            <v>0</v>
          </cell>
        </row>
        <row r="3457">
          <cell r="N3457">
            <v>0</v>
          </cell>
        </row>
        <row r="3458">
          <cell r="N3458">
            <v>0</v>
          </cell>
        </row>
        <row r="3459">
          <cell r="N3459">
            <v>0</v>
          </cell>
        </row>
        <row r="3460">
          <cell r="N3460">
            <v>0</v>
          </cell>
        </row>
        <row r="3461">
          <cell r="N3461">
            <v>0</v>
          </cell>
        </row>
        <row r="3462">
          <cell r="N3462">
            <v>0</v>
          </cell>
        </row>
        <row r="3463">
          <cell r="N3463">
            <v>0</v>
          </cell>
        </row>
        <row r="3464">
          <cell r="N3464">
            <v>0</v>
          </cell>
        </row>
        <row r="3465">
          <cell r="N3465">
            <v>0</v>
          </cell>
        </row>
        <row r="3466">
          <cell r="N3466">
            <v>0</v>
          </cell>
        </row>
        <row r="3467">
          <cell r="N3467">
            <v>0</v>
          </cell>
        </row>
        <row r="3468">
          <cell r="N3468">
            <v>0</v>
          </cell>
        </row>
        <row r="3469">
          <cell r="N3469">
            <v>0</v>
          </cell>
        </row>
        <row r="3470">
          <cell r="N3470">
            <v>0</v>
          </cell>
        </row>
        <row r="3471">
          <cell r="N3471">
            <v>0</v>
          </cell>
        </row>
        <row r="3472">
          <cell r="N3472">
            <v>0</v>
          </cell>
        </row>
        <row r="3473">
          <cell r="N3473">
            <v>0</v>
          </cell>
        </row>
        <row r="3474">
          <cell r="N3474">
            <v>0</v>
          </cell>
        </row>
        <row r="3475">
          <cell r="N3475">
            <v>0</v>
          </cell>
        </row>
        <row r="3476">
          <cell r="N3476">
            <v>0</v>
          </cell>
        </row>
        <row r="3477">
          <cell r="N3477">
            <v>0</v>
          </cell>
        </row>
        <row r="3478">
          <cell r="N3478">
            <v>0</v>
          </cell>
        </row>
        <row r="3479">
          <cell r="N3479">
            <v>0</v>
          </cell>
        </row>
        <row r="3480">
          <cell r="N3480">
            <v>0</v>
          </cell>
        </row>
        <row r="3481">
          <cell r="N3481">
            <v>0</v>
          </cell>
        </row>
        <row r="3482">
          <cell r="N3482">
            <v>0</v>
          </cell>
        </row>
        <row r="3483">
          <cell r="N3483">
            <v>0</v>
          </cell>
        </row>
        <row r="3484">
          <cell r="N3484">
            <v>0</v>
          </cell>
        </row>
        <row r="3485">
          <cell r="N3485">
            <v>0</v>
          </cell>
        </row>
        <row r="3486">
          <cell r="N3486">
            <v>0</v>
          </cell>
        </row>
        <row r="3487">
          <cell r="N3487">
            <v>0</v>
          </cell>
        </row>
        <row r="3488">
          <cell r="N3488">
            <v>0</v>
          </cell>
        </row>
        <row r="3489">
          <cell r="N3489">
            <v>55000</v>
          </cell>
        </row>
        <row r="3490">
          <cell r="N3490">
            <v>6172.81</v>
          </cell>
        </row>
        <row r="3491">
          <cell r="N3491">
            <v>0</v>
          </cell>
        </row>
        <row r="3492">
          <cell r="N3492">
            <v>0</v>
          </cell>
        </row>
        <row r="3493">
          <cell r="N3493">
            <v>2242961</v>
          </cell>
        </row>
        <row r="3494">
          <cell r="N3494">
            <v>2242961</v>
          </cell>
        </row>
        <row r="3495">
          <cell r="N3495">
            <v>0</v>
          </cell>
        </row>
        <row r="3496">
          <cell r="N3496">
            <v>0</v>
          </cell>
        </row>
        <row r="3497">
          <cell r="N3497">
            <v>0</v>
          </cell>
        </row>
        <row r="3498">
          <cell r="N3498">
            <v>2242961</v>
          </cell>
        </row>
        <row r="3499">
          <cell r="N3499">
            <v>688350</v>
          </cell>
        </row>
        <row r="3500">
          <cell r="N3500">
            <v>746855</v>
          </cell>
        </row>
        <row r="3501">
          <cell r="N3501">
            <v>807756</v>
          </cell>
        </row>
        <row r="3502">
          <cell r="N3502">
            <v>691864</v>
          </cell>
        </row>
        <row r="3503">
          <cell r="N3503">
            <v>691864</v>
          </cell>
        </row>
        <row r="3504">
          <cell r="N3504">
            <v>0</v>
          </cell>
        </row>
        <row r="3505">
          <cell r="N3505">
            <v>0</v>
          </cell>
        </row>
        <row r="3506">
          <cell r="N3506">
            <v>84000</v>
          </cell>
        </row>
        <row r="3507">
          <cell r="N3507">
            <v>607864</v>
          </cell>
        </row>
        <row r="3508">
          <cell r="N3508">
            <v>0</v>
          </cell>
        </row>
        <row r="3509">
          <cell r="N3509">
            <v>0</v>
          </cell>
        </row>
        <row r="3510">
          <cell r="N3510">
            <v>0</v>
          </cell>
        </row>
        <row r="3511">
          <cell r="N3511">
            <v>0</v>
          </cell>
        </row>
        <row r="3512">
          <cell r="N3512">
            <v>0</v>
          </cell>
        </row>
        <row r="3513">
          <cell r="N3513">
            <v>0</v>
          </cell>
        </row>
        <row r="3514">
          <cell r="N3514">
            <v>0</v>
          </cell>
        </row>
        <row r="3515">
          <cell r="N3515">
            <v>0</v>
          </cell>
        </row>
        <row r="3516">
          <cell r="N3516">
            <v>0</v>
          </cell>
        </row>
        <row r="3517">
          <cell r="N3517">
            <v>0</v>
          </cell>
        </row>
        <row r="3518">
          <cell r="N3518">
            <v>0</v>
          </cell>
        </row>
        <row r="3519">
          <cell r="N3519">
            <v>0</v>
          </cell>
        </row>
        <row r="3520">
          <cell r="N3520">
            <v>0</v>
          </cell>
        </row>
        <row r="3521">
          <cell r="N3521">
            <v>0</v>
          </cell>
        </row>
        <row r="3522">
          <cell r="N3522">
            <v>0</v>
          </cell>
        </row>
        <row r="3523">
          <cell r="N3523">
            <v>0</v>
          </cell>
        </row>
        <row r="3524">
          <cell r="N3524">
            <v>43500</v>
          </cell>
        </row>
        <row r="3525">
          <cell r="N3525">
            <v>0</v>
          </cell>
        </row>
        <row r="3526">
          <cell r="N3526">
            <v>0</v>
          </cell>
        </row>
        <row r="3527">
          <cell r="N3527">
            <v>0</v>
          </cell>
        </row>
        <row r="3528">
          <cell r="N3528">
            <v>0</v>
          </cell>
        </row>
        <row r="3529">
          <cell r="N3529">
            <v>0</v>
          </cell>
        </row>
        <row r="3530">
          <cell r="N3530">
            <v>43500</v>
          </cell>
        </row>
        <row r="3531">
          <cell r="N3531">
            <v>43500</v>
          </cell>
        </row>
        <row r="3532">
          <cell r="N3532">
            <v>0</v>
          </cell>
        </row>
        <row r="3533">
          <cell r="N3533">
            <v>0</v>
          </cell>
        </row>
        <row r="3534">
          <cell r="N3534">
            <v>0</v>
          </cell>
        </row>
        <row r="3535">
          <cell r="N3535">
            <v>0</v>
          </cell>
        </row>
        <row r="3536">
          <cell r="N3536">
            <v>0</v>
          </cell>
        </row>
        <row r="3537">
          <cell r="N3537">
            <v>0</v>
          </cell>
        </row>
        <row r="3538">
          <cell r="N3538">
            <v>0</v>
          </cell>
        </row>
        <row r="3539">
          <cell r="N3539">
            <v>0</v>
          </cell>
        </row>
        <row r="3540">
          <cell r="N3540">
            <v>0</v>
          </cell>
        </row>
        <row r="3541">
          <cell r="N3541">
            <v>580114.93999999994</v>
          </cell>
        </row>
        <row r="3542">
          <cell r="N3542">
            <v>0</v>
          </cell>
        </row>
        <row r="3543">
          <cell r="N3543">
            <v>0</v>
          </cell>
        </row>
        <row r="3544">
          <cell r="N3544">
            <v>580114.93999999994</v>
          </cell>
        </row>
        <row r="3545">
          <cell r="N3545">
            <v>580114.93999999994</v>
          </cell>
        </row>
        <row r="3546">
          <cell r="N3546">
            <v>2998226.98</v>
          </cell>
        </row>
        <row r="3547">
          <cell r="N3547">
            <v>2998226.98</v>
          </cell>
        </row>
        <row r="3548">
          <cell r="N3548">
            <v>2998226.98</v>
          </cell>
        </row>
        <row r="3549">
          <cell r="N3549">
            <v>499939.38</v>
          </cell>
        </row>
        <row r="3550">
          <cell r="N3550">
            <v>499939.38</v>
          </cell>
        </row>
        <row r="3551">
          <cell r="N3551">
            <v>2498287.6</v>
          </cell>
        </row>
        <row r="3552">
          <cell r="N3552">
            <v>2498287.6</v>
          </cell>
        </row>
      </sheetData>
      <sheetData sheetId="7">
        <row r="1342">
          <cell r="X1342">
            <v>2350602</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2018 "/>
      <sheetName val="24 San Luis Potosi"/>
      <sheetName val="25 Sinaloa"/>
      <sheetName val="26 Sonora"/>
      <sheetName val="28 Tamaulipas"/>
      <sheetName val="Evaluacion del Desempeño"/>
      <sheetName val="Formacion Inicial"/>
      <sheetName val="Control de Confianza"/>
      <sheetName val="InformacionCUP"/>
      <sheetName val="Competencias Basicas"/>
      <sheetName val="Nivel de Mando"/>
      <sheetName val="Puesto"/>
      <sheetName val="Centro de Trabajo"/>
      <sheetName val="Escolaridad"/>
      <sheetName val="Lista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2018 "/>
      <sheetName val="24 San Luis Potosi"/>
      <sheetName val="25 Sinaloa"/>
      <sheetName val="26 Sonora"/>
      <sheetName val="28 Tamaulipas"/>
    </sheetNames>
    <sheetDataSet>
      <sheetData sheetId="0"/>
      <sheetData sheetId="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S"/>
      <sheetName val="BC"/>
      <sheetName val="BCS"/>
      <sheetName val="CAM"/>
      <sheetName val="COA"/>
      <sheetName val="COL"/>
      <sheetName val="CHIS"/>
      <sheetName val="CHIH"/>
      <sheetName val="CDMX"/>
      <sheetName val="DGO"/>
      <sheetName val="GTO"/>
      <sheetName val="GRO"/>
      <sheetName val="ESTRUCTURA"/>
      <sheetName val="ESTRUCTURA (24)"/>
      <sheetName val="ESTRUCTURA (2)"/>
      <sheetName val="ESTRUCTURA (3)"/>
      <sheetName val="ESTRUCTURA (4)"/>
      <sheetName val="ESTRUCTURA (22)"/>
      <sheetName val="ESTRUCTURA (5)"/>
      <sheetName val="ESTRUCTURA (6)"/>
      <sheetName val="ESTRUCTURA (7)"/>
      <sheetName val="ESTRUCTURA (8)"/>
      <sheetName val="ESTRUCTURA (9)"/>
      <sheetName val="ESTRUCTURA (10)"/>
      <sheetName val="ESTRUCTURA (11)"/>
      <sheetName val="ESTRUCTURA (12)"/>
      <sheetName val="ESTRUCTURA (13)"/>
      <sheetName val="ESTRUCTURA (14)"/>
      <sheetName val="ESTRUCTURA (15)"/>
      <sheetName val="ESTRUCTURA (20)"/>
      <sheetName val="ESTRUCTURA (16)"/>
      <sheetName val="ESTRUCTURA (18)"/>
      <sheetName val="HGO"/>
      <sheetName val="JAL"/>
      <sheetName val="MEX"/>
      <sheetName val="MICH"/>
      <sheetName val="MOR"/>
      <sheetName val="NAY"/>
      <sheetName val="NL"/>
      <sheetName val="OAX"/>
      <sheetName val="PUE"/>
      <sheetName val="QRO"/>
      <sheetName val="QROO"/>
      <sheetName val="SLP"/>
      <sheetName val="SIN"/>
      <sheetName val="SON"/>
      <sheetName val="TAB"/>
      <sheetName val="TAM"/>
      <sheetName val="TLAX"/>
      <sheetName val="VER"/>
      <sheetName val="YUC"/>
      <sheetName val="ZA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BD1860"/>
  <sheetViews>
    <sheetView tabSelected="1" zoomScale="40" zoomScaleNormal="40" zoomScaleSheetLayoutView="45" zoomScalePageLayoutView="70" workbookViewId="0">
      <selection activeCell="F19" sqref="F19"/>
    </sheetView>
  </sheetViews>
  <sheetFormatPr baseColWidth="10" defaultColWidth="11.42578125" defaultRowHeight="37.15" customHeight="1"/>
  <cols>
    <col min="1" max="1" width="11.42578125" style="2"/>
    <col min="2" max="2" width="16.140625" style="2" customWidth="1"/>
    <col min="3" max="3" width="14.28515625" style="2" customWidth="1"/>
    <col min="4" max="4" width="32" style="2" customWidth="1"/>
    <col min="5" max="5" width="14.28515625" style="2" hidden="1" customWidth="1"/>
    <col min="6" max="6" width="8.28515625" style="2" customWidth="1"/>
    <col min="7" max="7" width="10.140625" style="2" customWidth="1"/>
    <col min="8" max="8" width="9.7109375" style="2" customWidth="1"/>
    <col min="9" max="9" width="12.5703125" style="2" customWidth="1"/>
    <col min="10" max="10" width="12.42578125" style="2" customWidth="1"/>
    <col min="11" max="11" width="10.140625" style="2" customWidth="1"/>
    <col min="12" max="12" width="14.5703125" style="42" customWidth="1"/>
    <col min="13" max="13" width="100.5703125" style="214" customWidth="1"/>
    <col min="14" max="14" width="37.5703125" style="214" customWidth="1"/>
    <col min="15" max="15" width="36.85546875" style="214" customWidth="1"/>
    <col min="16" max="16" width="37" style="214" customWidth="1"/>
    <col min="17" max="17" width="30" style="2" customWidth="1"/>
    <col min="18" max="18" width="18" style="217" customWidth="1"/>
    <col min="19" max="19" width="15.7109375" style="217" customWidth="1"/>
    <col min="20" max="27" width="37.42578125" style="2" customWidth="1"/>
    <col min="28" max="28" width="37.5703125" style="214" customWidth="1"/>
    <col min="29" max="29" width="36.85546875" style="214" customWidth="1"/>
    <col min="30" max="30" width="37" style="214" customWidth="1"/>
    <col min="31" max="31" width="37.5703125" style="214" customWidth="1"/>
    <col min="32" max="32" width="36.85546875" style="214" customWidth="1"/>
    <col min="33" max="33" width="37" style="214" customWidth="1"/>
    <col min="34" max="34" width="37.5703125" style="214" customWidth="1"/>
    <col min="35" max="35" width="36.85546875" style="214" customWidth="1"/>
    <col min="36" max="36" width="37" style="214" customWidth="1"/>
    <col min="37" max="37" width="37.5703125" style="214" customWidth="1"/>
    <col min="38" max="38" width="36.85546875" style="214" customWidth="1"/>
    <col min="39" max="39" width="37" style="214" customWidth="1"/>
    <col min="40" max="40" width="37.5703125" style="214" customWidth="1"/>
    <col min="41" max="41" width="36.85546875" style="214" customWidth="1"/>
    <col min="42" max="42" width="37" style="214" customWidth="1"/>
    <col min="43" max="43" width="37.5703125" style="214" customWidth="1"/>
    <col min="44" max="44" width="36.85546875" style="214" customWidth="1"/>
    <col min="45" max="45" width="37" style="214" customWidth="1"/>
    <col min="46" max="46" width="37.5703125" style="214" customWidth="1"/>
    <col min="47" max="47" width="36.85546875" style="214" customWidth="1"/>
    <col min="48" max="48" width="37" style="214" customWidth="1"/>
    <col min="49" max="56" width="19.5703125" style="2" customWidth="1"/>
    <col min="57" max="16384" width="11.42578125" style="2"/>
  </cols>
  <sheetData>
    <row r="1" spans="2:48" ht="24">
      <c r="B1" s="1" t="s">
        <v>0</v>
      </c>
      <c r="C1" s="1"/>
      <c r="D1" s="1"/>
      <c r="E1" s="1"/>
      <c r="F1" s="1"/>
      <c r="G1" s="1"/>
      <c r="H1" s="1"/>
      <c r="I1" s="1"/>
      <c r="J1" s="1"/>
      <c r="K1" s="1"/>
      <c r="L1" s="1"/>
      <c r="M1" s="1"/>
      <c r="N1" s="1"/>
      <c r="O1" s="1"/>
      <c r="P1" s="1"/>
      <c r="Q1" s="1"/>
      <c r="R1" s="1"/>
      <c r="S1" s="1"/>
      <c r="AB1" s="1"/>
      <c r="AC1" s="1"/>
      <c r="AD1" s="1"/>
      <c r="AE1" s="1"/>
      <c r="AF1" s="1"/>
      <c r="AG1" s="1"/>
      <c r="AH1" s="1"/>
      <c r="AI1" s="1"/>
      <c r="AJ1" s="1"/>
      <c r="AK1" s="1"/>
      <c r="AL1" s="1"/>
      <c r="AM1" s="1"/>
      <c r="AN1" s="1"/>
      <c r="AO1" s="1"/>
      <c r="AP1" s="1"/>
      <c r="AQ1" s="1"/>
      <c r="AR1" s="1"/>
      <c r="AS1" s="1"/>
      <c r="AT1" s="1"/>
      <c r="AU1" s="1"/>
      <c r="AV1" s="1"/>
    </row>
    <row r="2" spans="2:48" ht="24">
      <c r="B2" s="3" t="s">
        <v>1</v>
      </c>
      <c r="C2" s="3"/>
      <c r="D2" s="3"/>
      <c r="E2" s="3"/>
      <c r="F2" s="3"/>
      <c r="G2" s="3"/>
      <c r="H2" s="3"/>
      <c r="I2" s="3"/>
      <c r="J2" s="3"/>
      <c r="K2" s="3"/>
      <c r="L2" s="3"/>
      <c r="M2" s="3"/>
      <c r="N2" s="3"/>
      <c r="O2" s="3"/>
      <c r="P2" s="3"/>
      <c r="Q2" s="3"/>
      <c r="R2" s="3"/>
      <c r="S2" s="3"/>
      <c r="AB2" s="3"/>
      <c r="AC2" s="3"/>
      <c r="AD2" s="3"/>
      <c r="AE2" s="3"/>
      <c r="AF2" s="3"/>
      <c r="AG2" s="3"/>
      <c r="AH2" s="3"/>
      <c r="AI2" s="3"/>
      <c r="AJ2" s="3"/>
      <c r="AK2" s="3"/>
      <c r="AL2" s="3"/>
      <c r="AM2" s="3"/>
      <c r="AN2" s="3"/>
      <c r="AO2" s="3"/>
      <c r="AP2" s="3"/>
      <c r="AQ2" s="3"/>
      <c r="AR2" s="3"/>
      <c r="AS2" s="3"/>
      <c r="AT2" s="3"/>
      <c r="AU2" s="3"/>
      <c r="AV2" s="3"/>
    </row>
    <row r="3" spans="2:48" ht="21.75" customHeight="1">
      <c r="B3" s="4" t="str">
        <f>+B19</f>
        <v>ENTIDAD FEDERATIVA: OAXACA</v>
      </c>
      <c r="C3" s="5"/>
      <c r="D3" s="5"/>
      <c r="E3" s="5"/>
      <c r="F3" s="5"/>
      <c r="G3" s="5"/>
      <c r="H3" s="5"/>
      <c r="I3" s="5"/>
      <c r="J3" s="5"/>
      <c r="K3" s="5"/>
      <c r="L3" s="5"/>
      <c r="M3" s="5"/>
      <c r="N3" s="5"/>
      <c r="O3" s="5"/>
      <c r="P3" s="5"/>
      <c r="Q3" s="5"/>
      <c r="R3" s="5"/>
      <c r="S3" s="5"/>
      <c r="AB3" s="5"/>
      <c r="AC3" s="5"/>
      <c r="AD3" s="5"/>
      <c r="AE3" s="5"/>
      <c r="AF3" s="5"/>
      <c r="AG3" s="5"/>
      <c r="AH3" s="5"/>
      <c r="AI3" s="5"/>
      <c r="AJ3" s="5"/>
      <c r="AK3" s="5"/>
      <c r="AL3" s="5"/>
      <c r="AM3" s="5"/>
      <c r="AN3" s="5"/>
      <c r="AO3" s="5"/>
      <c r="AP3" s="5"/>
      <c r="AQ3" s="5"/>
      <c r="AR3" s="5"/>
      <c r="AS3" s="5"/>
      <c r="AT3" s="5"/>
      <c r="AU3" s="5"/>
      <c r="AV3" s="5"/>
    </row>
    <row r="4" spans="2:48" ht="21" customHeight="1">
      <c r="B4" s="1" t="s">
        <v>2</v>
      </c>
      <c r="C4" s="1"/>
      <c r="D4" s="1"/>
      <c r="E4" s="1"/>
      <c r="F4" s="1"/>
      <c r="G4" s="1"/>
      <c r="H4" s="1"/>
      <c r="I4" s="1"/>
      <c r="J4" s="1"/>
      <c r="K4" s="1"/>
      <c r="L4" s="1"/>
      <c r="M4" s="1"/>
      <c r="N4" s="1"/>
      <c r="O4" s="1"/>
      <c r="P4" s="1"/>
      <c r="Q4" s="1"/>
      <c r="R4" s="1"/>
      <c r="S4" s="1"/>
      <c r="AB4" s="1"/>
      <c r="AC4" s="1"/>
      <c r="AD4" s="1"/>
      <c r="AE4" s="1"/>
      <c r="AF4" s="1"/>
      <c r="AG4" s="1"/>
      <c r="AH4" s="1"/>
      <c r="AI4" s="1"/>
      <c r="AJ4" s="1"/>
      <c r="AK4" s="1"/>
      <c r="AL4" s="1"/>
      <c r="AM4" s="1"/>
      <c r="AN4" s="1"/>
      <c r="AO4" s="1"/>
      <c r="AP4" s="1"/>
      <c r="AQ4" s="1"/>
      <c r="AR4" s="1"/>
      <c r="AS4" s="1"/>
      <c r="AT4" s="1"/>
      <c r="AU4" s="1"/>
      <c r="AV4" s="1"/>
    </row>
    <row r="5" spans="2:48" ht="21" customHeight="1" thickBot="1">
      <c r="B5" s="6" t="str">
        <f>+B21</f>
        <v>FECHA DE CORTE: MAYO</v>
      </c>
      <c r="C5" s="7"/>
      <c r="D5" s="7"/>
      <c r="E5" s="7"/>
      <c r="F5" s="7"/>
      <c r="G5" s="7"/>
      <c r="H5" s="7"/>
      <c r="I5" s="7"/>
      <c r="J5" s="7"/>
      <c r="K5" s="7"/>
      <c r="L5" s="7"/>
      <c r="M5" s="7"/>
      <c r="N5" s="7"/>
      <c r="O5" s="7"/>
      <c r="P5" s="7"/>
      <c r="Q5" s="7"/>
      <c r="R5" s="7"/>
      <c r="S5" s="7"/>
      <c r="AB5" s="7"/>
      <c r="AC5" s="7"/>
      <c r="AD5" s="7"/>
      <c r="AE5" s="7"/>
      <c r="AF5" s="7"/>
      <c r="AG5" s="7"/>
      <c r="AH5" s="7"/>
      <c r="AI5" s="7"/>
      <c r="AJ5" s="7"/>
      <c r="AK5" s="7"/>
      <c r="AL5" s="7"/>
      <c r="AM5" s="7"/>
      <c r="AN5" s="7"/>
      <c r="AO5" s="7"/>
      <c r="AP5" s="7"/>
      <c r="AQ5" s="7"/>
      <c r="AR5" s="7"/>
      <c r="AS5" s="7"/>
      <c r="AT5" s="7"/>
      <c r="AU5" s="7"/>
      <c r="AV5" s="7"/>
    </row>
    <row r="6" spans="2:48" ht="21" customHeight="1" thickBot="1">
      <c r="B6" s="501" t="s">
        <v>3</v>
      </c>
      <c r="C6" s="501" t="s">
        <v>4</v>
      </c>
      <c r="D6" s="495" t="s">
        <v>5</v>
      </c>
      <c r="E6" s="495" t="s">
        <v>6</v>
      </c>
      <c r="F6" s="501" t="s">
        <v>7</v>
      </c>
      <c r="G6" s="501" t="s">
        <v>8</v>
      </c>
      <c r="H6" s="501" t="s">
        <v>9</v>
      </c>
      <c r="I6" s="501" t="s">
        <v>10</v>
      </c>
      <c r="J6" s="501" t="s">
        <v>11</v>
      </c>
      <c r="K6" s="495" t="s">
        <v>12</v>
      </c>
      <c r="L6" s="501" t="s">
        <v>13</v>
      </c>
      <c r="M6" s="504" t="s">
        <v>14</v>
      </c>
      <c r="N6" s="477" t="s">
        <v>15</v>
      </c>
      <c r="O6" s="478"/>
      <c r="P6" s="479"/>
      <c r="Q6" s="8"/>
      <c r="R6" s="8"/>
      <c r="S6" s="8"/>
      <c r="T6" s="8"/>
      <c r="AB6" s="477" t="s">
        <v>16</v>
      </c>
      <c r="AC6" s="478"/>
      <c r="AD6" s="479"/>
      <c r="AE6" s="483" t="s">
        <v>17</v>
      </c>
      <c r="AF6" s="484"/>
      <c r="AG6" s="485"/>
      <c r="AH6" s="435" t="s">
        <v>18</v>
      </c>
      <c r="AI6" s="436"/>
      <c r="AJ6" s="437"/>
      <c r="AK6" s="443" t="s">
        <v>19</v>
      </c>
      <c r="AL6" s="444"/>
      <c r="AM6" s="445"/>
      <c r="AN6" s="449" t="s">
        <v>20</v>
      </c>
      <c r="AO6" s="450"/>
      <c r="AP6" s="451"/>
      <c r="AQ6" s="455" t="s">
        <v>21</v>
      </c>
      <c r="AR6" s="456"/>
      <c r="AS6" s="457"/>
      <c r="AT6" s="461" t="s">
        <v>22</v>
      </c>
      <c r="AU6" s="462"/>
      <c r="AV6" s="463"/>
    </row>
    <row r="7" spans="2:48" ht="69" customHeight="1" thickBot="1">
      <c r="B7" s="502"/>
      <c r="C7" s="501"/>
      <c r="D7" s="496"/>
      <c r="E7" s="496"/>
      <c r="F7" s="501"/>
      <c r="G7" s="501"/>
      <c r="H7" s="501"/>
      <c r="I7" s="501"/>
      <c r="J7" s="501"/>
      <c r="K7" s="496"/>
      <c r="L7" s="502"/>
      <c r="M7" s="504"/>
      <c r="N7" s="480"/>
      <c r="O7" s="481"/>
      <c r="P7" s="482"/>
      <c r="Q7" s="8"/>
      <c r="R7" s="8"/>
      <c r="S7" s="8"/>
      <c r="T7" s="8"/>
      <c r="AB7" s="480"/>
      <c r="AC7" s="481"/>
      <c r="AD7" s="482"/>
      <c r="AE7" s="486"/>
      <c r="AF7" s="487"/>
      <c r="AG7" s="488"/>
      <c r="AH7" s="438"/>
      <c r="AI7" s="439"/>
      <c r="AJ7" s="440"/>
      <c r="AK7" s="446"/>
      <c r="AL7" s="447"/>
      <c r="AM7" s="448"/>
      <c r="AN7" s="452"/>
      <c r="AO7" s="453"/>
      <c r="AP7" s="454"/>
      <c r="AQ7" s="458"/>
      <c r="AR7" s="459"/>
      <c r="AS7" s="460"/>
      <c r="AT7" s="464"/>
      <c r="AU7" s="465"/>
      <c r="AV7" s="466"/>
    </row>
    <row r="8" spans="2:48" ht="90.75" customHeight="1" thickBot="1">
      <c r="B8" s="503"/>
      <c r="C8" s="501"/>
      <c r="D8" s="497"/>
      <c r="E8" s="497"/>
      <c r="F8" s="501"/>
      <c r="G8" s="501"/>
      <c r="H8" s="501"/>
      <c r="I8" s="501"/>
      <c r="J8" s="501"/>
      <c r="K8" s="497"/>
      <c r="L8" s="503"/>
      <c r="M8" s="504"/>
      <c r="N8" s="9" t="s">
        <v>23</v>
      </c>
      <c r="O8" s="9" t="s">
        <v>24</v>
      </c>
      <c r="P8" s="9" t="s">
        <v>25</v>
      </c>
      <c r="Q8" s="10"/>
      <c r="R8" s="10"/>
      <c r="S8" s="10"/>
      <c r="T8" s="10"/>
      <c r="AB8" s="9" t="s">
        <v>23</v>
      </c>
      <c r="AC8" s="9" t="s">
        <v>24</v>
      </c>
      <c r="AD8" s="9" t="s">
        <v>25</v>
      </c>
      <c r="AE8" s="11" t="s">
        <v>23</v>
      </c>
      <c r="AF8" s="11" t="s">
        <v>24</v>
      </c>
      <c r="AG8" s="11" t="s">
        <v>25</v>
      </c>
      <c r="AH8" s="12" t="s">
        <v>23</v>
      </c>
      <c r="AI8" s="12" t="s">
        <v>24</v>
      </c>
      <c r="AJ8" s="12" t="s">
        <v>25</v>
      </c>
      <c r="AK8" s="13" t="s">
        <v>23</v>
      </c>
      <c r="AL8" s="13" t="s">
        <v>24</v>
      </c>
      <c r="AM8" s="13" t="s">
        <v>25</v>
      </c>
      <c r="AN8" s="14" t="s">
        <v>23</v>
      </c>
      <c r="AO8" s="14" t="s">
        <v>24</v>
      </c>
      <c r="AP8" s="14" t="s">
        <v>25</v>
      </c>
      <c r="AQ8" s="15" t="s">
        <v>23</v>
      </c>
      <c r="AR8" s="15" t="s">
        <v>24</v>
      </c>
      <c r="AS8" s="15" t="s">
        <v>25</v>
      </c>
      <c r="AT8" s="16" t="s">
        <v>23</v>
      </c>
      <c r="AU8" s="16" t="s">
        <v>24</v>
      </c>
      <c r="AV8" s="16" t="s">
        <v>25</v>
      </c>
    </row>
    <row r="9" spans="2:48" ht="21" customHeight="1">
      <c r="B9" s="17"/>
      <c r="C9" s="17"/>
      <c r="D9" s="17"/>
      <c r="E9" s="17"/>
      <c r="F9" s="18"/>
      <c r="G9" s="18"/>
      <c r="H9" s="18"/>
      <c r="I9" s="18"/>
      <c r="J9" s="19"/>
      <c r="K9" s="20"/>
      <c r="L9" s="20"/>
      <c r="M9" s="21" t="s">
        <v>26</v>
      </c>
      <c r="N9" s="22">
        <f>+N25</f>
        <v>33685191</v>
      </c>
      <c r="O9" s="22">
        <f>+O25</f>
        <v>33685191</v>
      </c>
      <c r="P9" s="22">
        <f>+P25</f>
        <v>67370382</v>
      </c>
      <c r="Q9" s="23"/>
      <c r="R9"/>
      <c r="S9"/>
      <c r="T9"/>
      <c r="U9"/>
      <c r="V9"/>
      <c r="AB9" s="24">
        <f t="shared" ref="AB9:AV9" si="0">+AB25</f>
        <v>33685191</v>
      </c>
      <c r="AC9" s="24">
        <f t="shared" si="0"/>
        <v>33685191</v>
      </c>
      <c r="AD9" s="24">
        <f t="shared" si="0"/>
        <v>67370382</v>
      </c>
      <c r="AE9" s="25">
        <f t="shared" si="0"/>
        <v>0</v>
      </c>
      <c r="AF9" s="25">
        <f t="shared" si="0"/>
        <v>0</v>
      </c>
      <c r="AG9" s="25">
        <f t="shared" si="0"/>
        <v>0</v>
      </c>
      <c r="AH9" s="26">
        <f t="shared" si="0"/>
        <v>0</v>
      </c>
      <c r="AI9" s="26">
        <f t="shared" si="0"/>
        <v>0</v>
      </c>
      <c r="AJ9" s="26">
        <f t="shared" si="0"/>
        <v>0</v>
      </c>
      <c r="AK9" s="27">
        <f t="shared" si="0"/>
        <v>0</v>
      </c>
      <c r="AL9" s="27">
        <f t="shared" si="0"/>
        <v>0</v>
      </c>
      <c r="AM9" s="27">
        <f t="shared" si="0"/>
        <v>0</v>
      </c>
      <c r="AN9" s="28">
        <f t="shared" si="0"/>
        <v>0</v>
      </c>
      <c r="AO9" s="28">
        <f t="shared" si="0"/>
        <v>0</v>
      </c>
      <c r="AP9" s="28">
        <f t="shared" si="0"/>
        <v>0</v>
      </c>
      <c r="AQ9" s="29">
        <f t="shared" si="0"/>
        <v>0</v>
      </c>
      <c r="AR9" s="29">
        <f t="shared" si="0"/>
        <v>0</v>
      </c>
      <c r="AS9" s="29">
        <f t="shared" si="0"/>
        <v>0</v>
      </c>
      <c r="AT9" s="30">
        <f t="shared" si="0"/>
        <v>33685191</v>
      </c>
      <c r="AU9" s="30">
        <f t="shared" si="0"/>
        <v>33685191</v>
      </c>
      <c r="AV9" s="30">
        <f t="shared" si="0"/>
        <v>67370382</v>
      </c>
    </row>
    <row r="10" spans="2:48" ht="102" customHeight="1">
      <c r="B10" s="31">
        <f>+B27</f>
        <v>2024</v>
      </c>
      <c r="C10" s="31">
        <f>+C27</f>
        <v>20.100000000000001</v>
      </c>
      <c r="D10" s="31"/>
      <c r="E10" s="31"/>
      <c r="F10" s="31">
        <f t="shared" ref="F10:H11" si="1">+F27</f>
        <v>1</v>
      </c>
      <c r="G10" s="31">
        <f t="shared" si="1"/>
        <v>1</v>
      </c>
      <c r="H10" s="31">
        <f t="shared" si="1"/>
        <v>0</v>
      </c>
      <c r="I10" s="31"/>
      <c r="J10" s="31"/>
      <c r="K10" s="31"/>
      <c r="L10" s="31"/>
      <c r="M10" s="32" t="s">
        <v>27</v>
      </c>
      <c r="N10" s="33">
        <f t="shared" ref="N10:P11" si="2">+N27</f>
        <v>33685191</v>
      </c>
      <c r="O10" s="33">
        <f t="shared" si="2"/>
        <v>33685191</v>
      </c>
      <c r="P10" s="33">
        <f t="shared" si="2"/>
        <v>67370382</v>
      </c>
      <c r="Q10" s="34"/>
      <c r="R10"/>
      <c r="S10"/>
      <c r="T10"/>
      <c r="U10"/>
      <c r="V10"/>
      <c r="AB10" s="33">
        <f t="shared" ref="AB10:AV11" si="3">+AB27</f>
        <v>33685191</v>
      </c>
      <c r="AC10" s="33">
        <f t="shared" si="3"/>
        <v>33685191</v>
      </c>
      <c r="AD10" s="33">
        <f t="shared" si="3"/>
        <v>67370382</v>
      </c>
      <c r="AE10" s="33">
        <f t="shared" si="3"/>
        <v>0</v>
      </c>
      <c r="AF10" s="33">
        <f t="shared" si="3"/>
        <v>0</v>
      </c>
      <c r="AG10" s="33">
        <f t="shared" si="3"/>
        <v>0</v>
      </c>
      <c r="AH10" s="33">
        <f t="shared" si="3"/>
        <v>0</v>
      </c>
      <c r="AI10" s="33">
        <f t="shared" si="3"/>
        <v>0</v>
      </c>
      <c r="AJ10" s="33">
        <f t="shared" si="3"/>
        <v>0</v>
      </c>
      <c r="AK10" s="33">
        <f t="shared" si="3"/>
        <v>0</v>
      </c>
      <c r="AL10" s="33">
        <f t="shared" si="3"/>
        <v>0</v>
      </c>
      <c r="AM10" s="33">
        <f t="shared" si="3"/>
        <v>0</v>
      </c>
      <c r="AN10" s="33">
        <f t="shared" si="3"/>
        <v>0</v>
      </c>
      <c r="AO10" s="33">
        <f t="shared" si="3"/>
        <v>0</v>
      </c>
      <c r="AP10" s="33">
        <f t="shared" si="3"/>
        <v>0</v>
      </c>
      <c r="AQ10" s="33">
        <f t="shared" si="3"/>
        <v>0</v>
      </c>
      <c r="AR10" s="33">
        <f t="shared" si="3"/>
        <v>0</v>
      </c>
      <c r="AS10" s="33">
        <f t="shared" si="3"/>
        <v>0</v>
      </c>
      <c r="AT10" s="33">
        <f t="shared" si="3"/>
        <v>33685191</v>
      </c>
      <c r="AU10" s="33">
        <f t="shared" si="3"/>
        <v>33685191</v>
      </c>
      <c r="AV10" s="33">
        <f t="shared" si="3"/>
        <v>67370382</v>
      </c>
    </row>
    <row r="11" spans="2:48" ht="58.5" customHeight="1">
      <c r="B11" s="31">
        <f>+B28</f>
        <v>2024</v>
      </c>
      <c r="C11" s="31">
        <f>+C28</f>
        <v>20.100000000000001</v>
      </c>
      <c r="D11" s="31"/>
      <c r="E11" s="31"/>
      <c r="F11" s="31">
        <f t="shared" si="1"/>
        <v>1</v>
      </c>
      <c r="G11" s="31">
        <f t="shared" si="1"/>
        <v>1</v>
      </c>
      <c r="H11" s="31">
        <f t="shared" si="1"/>
        <v>2</v>
      </c>
      <c r="I11" s="31"/>
      <c r="J11" s="31"/>
      <c r="K11" s="31"/>
      <c r="L11" s="31"/>
      <c r="M11" s="35" t="s">
        <v>28</v>
      </c>
      <c r="N11" s="36">
        <f t="shared" si="2"/>
        <v>33685191</v>
      </c>
      <c r="O11" s="36">
        <f t="shared" si="2"/>
        <v>33685191</v>
      </c>
      <c r="P11" s="36">
        <f t="shared" si="2"/>
        <v>67370382</v>
      </c>
      <c r="Q11" s="37"/>
      <c r="R11"/>
      <c r="S11"/>
      <c r="T11"/>
      <c r="U11"/>
      <c r="V11"/>
      <c r="AB11" s="36">
        <f t="shared" si="3"/>
        <v>33685191</v>
      </c>
      <c r="AC11" s="36">
        <f t="shared" si="3"/>
        <v>33685191</v>
      </c>
      <c r="AD11" s="36">
        <f t="shared" si="3"/>
        <v>67370382</v>
      </c>
      <c r="AE11" s="36">
        <f t="shared" si="3"/>
        <v>0</v>
      </c>
      <c r="AF11" s="36">
        <f t="shared" si="3"/>
        <v>0</v>
      </c>
      <c r="AG11" s="36">
        <f t="shared" si="3"/>
        <v>0</v>
      </c>
      <c r="AH11" s="36">
        <f t="shared" si="3"/>
        <v>0</v>
      </c>
      <c r="AI11" s="36">
        <f t="shared" si="3"/>
        <v>0</v>
      </c>
      <c r="AJ11" s="36">
        <f t="shared" si="3"/>
        <v>0</v>
      </c>
      <c r="AK11" s="36">
        <f t="shared" si="3"/>
        <v>0</v>
      </c>
      <c r="AL11" s="36">
        <f t="shared" si="3"/>
        <v>0</v>
      </c>
      <c r="AM11" s="36">
        <f t="shared" si="3"/>
        <v>0</v>
      </c>
      <c r="AN11" s="36">
        <f t="shared" si="3"/>
        <v>0</v>
      </c>
      <c r="AO11" s="36">
        <f t="shared" si="3"/>
        <v>0</v>
      </c>
      <c r="AP11" s="36">
        <f t="shared" si="3"/>
        <v>0</v>
      </c>
      <c r="AQ11" s="36">
        <f t="shared" si="3"/>
        <v>0</v>
      </c>
      <c r="AR11" s="36">
        <f t="shared" si="3"/>
        <v>0</v>
      </c>
      <c r="AS11" s="36">
        <f t="shared" si="3"/>
        <v>0</v>
      </c>
      <c r="AT11" s="36">
        <f t="shared" si="3"/>
        <v>33685191</v>
      </c>
      <c r="AU11" s="36">
        <f t="shared" si="3"/>
        <v>33685191</v>
      </c>
      <c r="AV11" s="36">
        <f t="shared" si="3"/>
        <v>67370382</v>
      </c>
    </row>
    <row r="12" spans="2:48" ht="96.75" customHeight="1">
      <c r="B12" s="31">
        <f>+B317</f>
        <v>2024</v>
      </c>
      <c r="C12" s="31">
        <f>+C317</f>
        <v>20.100000000000001</v>
      </c>
      <c r="D12" s="31"/>
      <c r="E12" s="31"/>
      <c r="F12" s="31">
        <f t="shared" ref="F12:H13" si="4">+F317</f>
        <v>1</v>
      </c>
      <c r="G12" s="31">
        <f t="shared" si="4"/>
        <v>2</v>
      </c>
      <c r="H12" s="31">
        <f t="shared" si="4"/>
        <v>0</v>
      </c>
      <c r="I12" s="31"/>
      <c r="J12" s="31"/>
      <c r="K12" s="31"/>
      <c r="L12" s="31"/>
      <c r="M12" s="32" t="s">
        <v>29</v>
      </c>
      <c r="N12" s="33">
        <f t="shared" ref="N12:P13" si="5">+N317</f>
        <v>0</v>
      </c>
      <c r="O12" s="33">
        <f t="shared" si="5"/>
        <v>0</v>
      </c>
      <c r="P12" s="33">
        <f t="shared" si="5"/>
        <v>0</v>
      </c>
      <c r="Q12" s="34"/>
      <c r="R12"/>
      <c r="S12"/>
      <c r="T12"/>
      <c r="U12"/>
      <c r="V12"/>
      <c r="AB12" s="33">
        <f t="shared" ref="AB12:AV13" si="6">+AB317</f>
        <v>0</v>
      </c>
      <c r="AC12" s="33">
        <f t="shared" si="6"/>
        <v>0</v>
      </c>
      <c r="AD12" s="33">
        <f t="shared" si="6"/>
        <v>0</v>
      </c>
      <c r="AE12" s="33">
        <f t="shared" si="6"/>
        <v>0</v>
      </c>
      <c r="AF12" s="33">
        <f t="shared" si="6"/>
        <v>0</v>
      </c>
      <c r="AG12" s="33">
        <f t="shared" si="6"/>
        <v>0</v>
      </c>
      <c r="AH12" s="33">
        <f t="shared" si="6"/>
        <v>0</v>
      </c>
      <c r="AI12" s="33">
        <f t="shared" si="6"/>
        <v>0</v>
      </c>
      <c r="AJ12" s="33">
        <f t="shared" si="6"/>
        <v>0</v>
      </c>
      <c r="AK12" s="33">
        <f t="shared" si="6"/>
        <v>0</v>
      </c>
      <c r="AL12" s="33">
        <f t="shared" si="6"/>
        <v>0</v>
      </c>
      <c r="AM12" s="33">
        <f t="shared" si="6"/>
        <v>0</v>
      </c>
      <c r="AN12" s="33">
        <f t="shared" si="6"/>
        <v>0</v>
      </c>
      <c r="AO12" s="33">
        <f t="shared" si="6"/>
        <v>0</v>
      </c>
      <c r="AP12" s="33">
        <f t="shared" si="6"/>
        <v>0</v>
      </c>
      <c r="AQ12" s="33">
        <f t="shared" si="6"/>
        <v>0</v>
      </c>
      <c r="AR12" s="33">
        <f t="shared" si="6"/>
        <v>0</v>
      </c>
      <c r="AS12" s="33">
        <f t="shared" si="6"/>
        <v>0</v>
      </c>
      <c r="AT12" s="33">
        <f t="shared" si="6"/>
        <v>0</v>
      </c>
      <c r="AU12" s="33">
        <f t="shared" si="6"/>
        <v>0</v>
      </c>
      <c r="AV12" s="33">
        <f t="shared" si="6"/>
        <v>0</v>
      </c>
    </row>
    <row r="13" spans="2:48" ht="54.75" customHeight="1">
      <c r="B13" s="31">
        <f>+B318</f>
        <v>2024</v>
      </c>
      <c r="C13" s="31">
        <f>+C318</f>
        <v>20.100000000000001</v>
      </c>
      <c r="D13" s="31"/>
      <c r="E13" s="31"/>
      <c r="F13" s="31">
        <f t="shared" si="4"/>
        <v>1</v>
      </c>
      <c r="G13" s="31">
        <f t="shared" si="4"/>
        <v>2</v>
      </c>
      <c r="H13" s="31">
        <f t="shared" si="4"/>
        <v>3</v>
      </c>
      <c r="I13" s="31"/>
      <c r="J13" s="31"/>
      <c r="K13" s="31"/>
      <c r="L13" s="31"/>
      <c r="M13" s="35" t="s">
        <v>30</v>
      </c>
      <c r="N13" s="36">
        <f t="shared" si="5"/>
        <v>0</v>
      </c>
      <c r="O13" s="36">
        <f t="shared" si="5"/>
        <v>0</v>
      </c>
      <c r="P13" s="36">
        <f t="shared" si="5"/>
        <v>0</v>
      </c>
      <c r="Q13" s="37"/>
      <c r="R13"/>
      <c r="S13"/>
      <c r="T13"/>
      <c r="U13"/>
      <c r="V13"/>
      <c r="AB13" s="36">
        <f t="shared" si="6"/>
        <v>0</v>
      </c>
      <c r="AC13" s="36">
        <f t="shared" si="6"/>
        <v>0</v>
      </c>
      <c r="AD13" s="36">
        <f t="shared" si="6"/>
        <v>0</v>
      </c>
      <c r="AE13" s="36">
        <f t="shared" si="6"/>
        <v>0</v>
      </c>
      <c r="AF13" s="36">
        <f t="shared" si="6"/>
        <v>0</v>
      </c>
      <c r="AG13" s="36">
        <f t="shared" si="6"/>
        <v>0</v>
      </c>
      <c r="AH13" s="36">
        <f t="shared" si="6"/>
        <v>0</v>
      </c>
      <c r="AI13" s="36">
        <f t="shared" si="6"/>
        <v>0</v>
      </c>
      <c r="AJ13" s="36">
        <f t="shared" si="6"/>
        <v>0</v>
      </c>
      <c r="AK13" s="36">
        <f t="shared" si="6"/>
        <v>0</v>
      </c>
      <c r="AL13" s="36">
        <f t="shared" si="6"/>
        <v>0</v>
      </c>
      <c r="AM13" s="36">
        <f t="shared" si="6"/>
        <v>0</v>
      </c>
      <c r="AN13" s="36">
        <f t="shared" si="6"/>
        <v>0</v>
      </c>
      <c r="AO13" s="36">
        <f t="shared" si="6"/>
        <v>0</v>
      </c>
      <c r="AP13" s="36">
        <f t="shared" si="6"/>
        <v>0</v>
      </c>
      <c r="AQ13" s="36">
        <f t="shared" si="6"/>
        <v>0</v>
      </c>
      <c r="AR13" s="36">
        <f t="shared" si="6"/>
        <v>0</v>
      </c>
      <c r="AS13" s="36">
        <f t="shared" si="6"/>
        <v>0</v>
      </c>
      <c r="AT13" s="36">
        <f t="shared" si="6"/>
        <v>0</v>
      </c>
      <c r="AU13" s="36">
        <f t="shared" si="6"/>
        <v>0</v>
      </c>
      <c r="AV13" s="36">
        <f t="shared" si="6"/>
        <v>0</v>
      </c>
    </row>
    <row r="14" spans="2:48" ht="111.75" customHeight="1" thickBot="1">
      <c r="B14" s="38">
        <f>+B325</f>
        <v>2024</v>
      </c>
      <c r="C14" s="38">
        <f>+C325</f>
        <v>20.100000000000001</v>
      </c>
      <c r="D14" s="38"/>
      <c r="E14" s="38"/>
      <c r="F14" s="38">
        <f>+F325</f>
        <v>1</v>
      </c>
      <c r="G14" s="38">
        <f>+G325</f>
        <v>2</v>
      </c>
      <c r="H14" s="38">
        <f>+H325</f>
        <v>4</v>
      </c>
      <c r="I14" s="38"/>
      <c r="J14" s="38"/>
      <c r="K14" s="38"/>
      <c r="L14" s="38"/>
      <c r="M14" s="39" t="s">
        <v>31</v>
      </c>
      <c r="N14" s="40">
        <f>+N325</f>
        <v>0</v>
      </c>
      <c r="O14" s="40">
        <f>+O325</f>
        <v>0</v>
      </c>
      <c r="P14" s="40">
        <f>+P325</f>
        <v>0</v>
      </c>
      <c r="Q14" s="37"/>
      <c r="R14"/>
      <c r="S14"/>
      <c r="T14"/>
      <c r="U14"/>
      <c r="V14"/>
      <c r="AB14" s="40">
        <f t="shared" ref="AB14:AV14" si="7">+AB325</f>
        <v>0</v>
      </c>
      <c r="AC14" s="40">
        <f t="shared" si="7"/>
        <v>0</v>
      </c>
      <c r="AD14" s="40">
        <f t="shared" si="7"/>
        <v>0</v>
      </c>
      <c r="AE14" s="40">
        <f t="shared" si="7"/>
        <v>0</v>
      </c>
      <c r="AF14" s="40">
        <f t="shared" si="7"/>
        <v>0</v>
      </c>
      <c r="AG14" s="40">
        <f t="shared" si="7"/>
        <v>0</v>
      </c>
      <c r="AH14" s="40">
        <f t="shared" si="7"/>
        <v>0</v>
      </c>
      <c r="AI14" s="40">
        <f t="shared" si="7"/>
        <v>0</v>
      </c>
      <c r="AJ14" s="40">
        <f t="shared" si="7"/>
        <v>0</v>
      </c>
      <c r="AK14" s="40">
        <f t="shared" si="7"/>
        <v>0</v>
      </c>
      <c r="AL14" s="40">
        <f t="shared" si="7"/>
        <v>0</v>
      </c>
      <c r="AM14" s="40">
        <f t="shared" si="7"/>
        <v>0</v>
      </c>
      <c r="AN14" s="40">
        <f t="shared" si="7"/>
        <v>0</v>
      </c>
      <c r="AO14" s="40">
        <f t="shared" si="7"/>
        <v>0</v>
      </c>
      <c r="AP14" s="40">
        <f t="shared" si="7"/>
        <v>0</v>
      </c>
      <c r="AQ14" s="40">
        <f t="shared" si="7"/>
        <v>0</v>
      </c>
      <c r="AR14" s="40">
        <f t="shared" si="7"/>
        <v>0</v>
      </c>
      <c r="AS14" s="40">
        <f t="shared" si="7"/>
        <v>0</v>
      </c>
      <c r="AT14" s="40">
        <f t="shared" si="7"/>
        <v>0</v>
      </c>
      <c r="AU14" s="40">
        <f t="shared" si="7"/>
        <v>0</v>
      </c>
      <c r="AV14" s="40">
        <f t="shared" si="7"/>
        <v>0</v>
      </c>
    </row>
    <row r="15" spans="2:48" ht="21" customHeight="1">
      <c r="B15" s="7"/>
      <c r="C15" s="7"/>
      <c r="D15" s="7"/>
      <c r="E15" s="7"/>
      <c r="F15" s="7"/>
      <c r="G15" s="7"/>
      <c r="H15" s="7"/>
      <c r="I15" s="7"/>
      <c r="J15" s="7"/>
      <c r="K15" s="7"/>
      <c r="L15" s="7"/>
      <c r="M15" s="7"/>
      <c r="N15" s="7"/>
      <c r="O15" s="7"/>
      <c r="P15" s="7"/>
      <c r="Q15" s="7"/>
      <c r="R15" s="7"/>
      <c r="S15" s="7"/>
      <c r="AB15" s="7"/>
      <c r="AC15" s="7"/>
      <c r="AD15" s="7"/>
      <c r="AE15" s="7"/>
      <c r="AF15" s="7"/>
      <c r="AG15" s="7"/>
      <c r="AH15" s="7"/>
      <c r="AI15" s="7"/>
      <c r="AJ15" s="7"/>
      <c r="AK15" s="7"/>
      <c r="AL15" s="7"/>
      <c r="AM15" s="7"/>
      <c r="AN15" s="7"/>
      <c r="AO15" s="7"/>
      <c r="AP15" s="7"/>
      <c r="AQ15" s="7"/>
      <c r="AR15" s="7"/>
      <c r="AS15" s="7"/>
      <c r="AT15" s="7"/>
      <c r="AU15" s="7"/>
      <c r="AV15" s="7"/>
    </row>
    <row r="16" spans="2:48" ht="21" customHeight="1">
      <c r="B16" s="7"/>
      <c r="C16" s="7"/>
      <c r="D16" s="7"/>
      <c r="E16" s="7"/>
      <c r="F16" s="7"/>
      <c r="G16" s="7"/>
      <c r="H16" s="7"/>
      <c r="I16" s="7"/>
      <c r="J16" s="7"/>
      <c r="K16" s="7"/>
      <c r="L16" s="7"/>
      <c r="M16" s="7"/>
      <c r="N16" s="7"/>
      <c r="O16" s="7"/>
      <c r="P16" s="7"/>
      <c r="Q16" s="7"/>
      <c r="R16" s="7"/>
      <c r="S16" s="7"/>
      <c r="AB16" s="7"/>
      <c r="AC16" s="7"/>
      <c r="AD16" s="7"/>
      <c r="AE16" s="7"/>
      <c r="AF16" s="7"/>
      <c r="AG16" s="7"/>
      <c r="AH16" s="7"/>
      <c r="AI16" s="7"/>
      <c r="AJ16" s="7"/>
      <c r="AK16" s="7"/>
      <c r="AL16" s="7"/>
      <c r="AM16" s="7"/>
      <c r="AN16" s="7"/>
      <c r="AO16" s="7"/>
      <c r="AP16" s="7"/>
      <c r="AQ16" s="7"/>
      <c r="AR16" s="7"/>
      <c r="AS16" s="7"/>
      <c r="AT16" s="7"/>
      <c r="AU16" s="7"/>
      <c r="AV16" s="7"/>
    </row>
    <row r="17" spans="1:56" ht="21" customHeight="1">
      <c r="B17" s="1" t="s">
        <v>32</v>
      </c>
      <c r="C17" s="7"/>
      <c r="D17" s="7"/>
      <c r="E17" s="7"/>
      <c r="F17" s="7"/>
      <c r="G17" s="7"/>
      <c r="H17" s="7"/>
      <c r="I17" s="7"/>
      <c r="J17" s="7"/>
      <c r="K17" s="7"/>
      <c r="L17" s="7"/>
      <c r="M17" s="7"/>
      <c r="N17" s="7"/>
      <c r="O17" s="7"/>
      <c r="P17" s="7"/>
      <c r="Q17" s="7"/>
      <c r="R17" s="7"/>
      <c r="S17" s="7"/>
      <c r="AB17" s="7"/>
      <c r="AC17" s="7"/>
      <c r="AD17" s="7"/>
      <c r="AE17" s="7"/>
      <c r="AF17" s="7"/>
      <c r="AG17" s="7"/>
      <c r="AH17" s="7"/>
      <c r="AI17" s="7"/>
      <c r="AJ17" s="7"/>
      <c r="AK17" s="7"/>
      <c r="AL17" s="7"/>
      <c r="AM17" s="7"/>
      <c r="AN17" s="7"/>
      <c r="AO17" s="7"/>
      <c r="AP17" s="7"/>
      <c r="AQ17" s="7"/>
      <c r="AR17" s="7"/>
      <c r="AS17" s="7"/>
      <c r="AT17" s="7"/>
      <c r="AU17" s="7"/>
      <c r="AV17" s="7"/>
    </row>
    <row r="18" spans="1:56" ht="21" customHeight="1">
      <c r="B18" s="3" t="s">
        <v>1</v>
      </c>
      <c r="C18" s="7"/>
      <c r="D18" s="7"/>
      <c r="E18" s="7"/>
      <c r="F18" s="7"/>
      <c r="G18" s="7"/>
      <c r="H18" s="7"/>
      <c r="I18" s="7"/>
      <c r="J18" s="7"/>
      <c r="K18" s="7"/>
      <c r="L18" s="7"/>
      <c r="M18" s="7"/>
      <c r="N18" s="7"/>
      <c r="O18" s="7"/>
      <c r="P18" s="7"/>
      <c r="Q18" s="7"/>
      <c r="R18" s="7"/>
      <c r="S18" s="7"/>
      <c r="AB18" s="7"/>
      <c r="AC18" s="7"/>
      <c r="AD18" s="7"/>
      <c r="AE18" s="7"/>
      <c r="AF18" s="7"/>
      <c r="AG18" s="7"/>
      <c r="AH18" s="7"/>
      <c r="AI18" s="7"/>
      <c r="AJ18" s="7"/>
      <c r="AK18" s="7"/>
      <c r="AL18" s="7"/>
      <c r="AM18" s="7"/>
      <c r="AN18" s="7"/>
      <c r="AO18" s="7"/>
      <c r="AP18" s="7"/>
      <c r="AQ18" s="7"/>
      <c r="AR18" s="7"/>
      <c r="AS18" s="7"/>
      <c r="AT18" s="7"/>
      <c r="AU18" s="7"/>
      <c r="AV18" s="7"/>
    </row>
    <row r="19" spans="1:56" ht="21" customHeight="1">
      <c r="B19" s="4" t="s">
        <v>33</v>
      </c>
      <c r="C19" s="7"/>
      <c r="D19" s="7"/>
      <c r="E19" s="7"/>
      <c r="F19" s="7"/>
      <c r="G19" s="41"/>
      <c r="H19" s="41"/>
      <c r="I19" s="7"/>
      <c r="J19" s="7"/>
      <c r="K19" s="7"/>
      <c r="L19" s="7"/>
      <c r="M19" s="7"/>
      <c r="N19" s="7"/>
      <c r="O19" s="7"/>
      <c r="P19" s="7"/>
      <c r="Q19" s="7"/>
      <c r="R19" s="7"/>
      <c r="S19" s="7"/>
      <c r="AB19" s="7"/>
      <c r="AC19" s="7"/>
      <c r="AD19" s="7"/>
      <c r="AE19" s="7"/>
      <c r="AF19" s="7"/>
      <c r="AG19" s="7"/>
      <c r="AH19" s="7"/>
      <c r="AI19" s="7"/>
      <c r="AJ19" s="7"/>
      <c r="AK19" s="7"/>
      <c r="AL19" s="7"/>
      <c r="AM19" s="7"/>
      <c r="AN19" s="7"/>
      <c r="AO19" s="7"/>
      <c r="AP19" s="7"/>
      <c r="AQ19" s="7"/>
      <c r="AR19" s="7"/>
      <c r="AS19" s="7"/>
      <c r="AT19" s="7"/>
      <c r="AU19" s="7"/>
      <c r="AV19" s="7"/>
    </row>
    <row r="20" spans="1:56" ht="21" customHeight="1">
      <c r="B20" s="1" t="s">
        <v>2</v>
      </c>
      <c r="C20" s="7"/>
      <c r="D20" s="7"/>
      <c r="E20" s="7"/>
      <c r="F20" s="7"/>
      <c r="G20" s="7"/>
      <c r="H20" s="7"/>
      <c r="I20" s="7"/>
      <c r="J20" s="7"/>
      <c r="K20" s="7"/>
      <c r="L20" s="7"/>
      <c r="M20" s="7"/>
      <c r="N20" s="7"/>
      <c r="O20" s="7"/>
      <c r="P20" s="7"/>
      <c r="Q20" s="7"/>
      <c r="R20" s="7"/>
      <c r="S20" s="7"/>
      <c r="AB20" s="7"/>
      <c r="AC20" s="7"/>
      <c r="AD20" s="7"/>
      <c r="AE20" s="7"/>
      <c r="AF20" s="7"/>
      <c r="AG20" s="7"/>
      <c r="AH20" s="7"/>
      <c r="AI20" s="7"/>
      <c r="AJ20" s="7"/>
      <c r="AK20" s="7"/>
      <c r="AL20" s="7"/>
      <c r="AM20" s="7"/>
      <c r="AN20" s="7"/>
      <c r="AO20" s="7"/>
      <c r="AP20" s="7"/>
      <c r="AQ20" s="7"/>
      <c r="AR20" s="7"/>
      <c r="AS20" s="7"/>
      <c r="AT20" s="7"/>
      <c r="AU20" s="7"/>
      <c r="AV20" s="7"/>
    </row>
    <row r="21" spans="1:56" ht="24.75" thickBot="1">
      <c r="B21" s="6" t="s">
        <v>533</v>
      </c>
      <c r="D21" s="419"/>
      <c r="M21" s="43"/>
      <c r="N21" s="43"/>
      <c r="O21" s="43"/>
      <c r="P21" s="43"/>
      <c r="Q21" s="44"/>
      <c r="R21" s="45"/>
      <c r="S21" s="45"/>
      <c r="AB21" s="43"/>
      <c r="AC21" s="43"/>
      <c r="AD21" s="43"/>
      <c r="AE21" s="43"/>
      <c r="AF21" s="43"/>
      <c r="AG21" s="43"/>
      <c r="AH21" s="43"/>
      <c r="AI21" s="43"/>
      <c r="AJ21" s="43"/>
      <c r="AK21" s="43"/>
      <c r="AL21" s="43"/>
      <c r="AM21" s="43"/>
      <c r="AN21" s="43"/>
      <c r="AO21" s="43"/>
      <c r="AP21" s="43"/>
      <c r="AQ21" s="43"/>
      <c r="AR21" s="43"/>
      <c r="AS21" s="43"/>
      <c r="AT21" s="43"/>
      <c r="AU21" s="43"/>
      <c r="AV21" s="43"/>
    </row>
    <row r="22" spans="1:56" ht="45.6" customHeight="1" thickBot="1">
      <c r="B22" s="495" t="s">
        <v>3</v>
      </c>
      <c r="C22" s="495" t="s">
        <v>4</v>
      </c>
      <c r="D22" s="495" t="s">
        <v>5</v>
      </c>
      <c r="E22" s="495" t="s">
        <v>6</v>
      </c>
      <c r="F22" s="495" t="s">
        <v>7</v>
      </c>
      <c r="G22" s="495" t="s">
        <v>8</v>
      </c>
      <c r="H22" s="495" t="s">
        <v>9</v>
      </c>
      <c r="I22" s="495" t="s">
        <v>10</v>
      </c>
      <c r="J22" s="495" t="s">
        <v>11</v>
      </c>
      <c r="K22" s="495" t="s">
        <v>12</v>
      </c>
      <c r="L22" s="495" t="s">
        <v>13</v>
      </c>
      <c r="M22" s="498" t="s">
        <v>14</v>
      </c>
      <c r="N22" s="477" t="s">
        <v>15</v>
      </c>
      <c r="O22" s="478"/>
      <c r="P22" s="479"/>
      <c r="Q22" s="471" t="s">
        <v>34</v>
      </c>
      <c r="R22" s="468" t="s">
        <v>35</v>
      </c>
      <c r="S22" s="471" t="s">
        <v>36</v>
      </c>
      <c r="T22" s="474" t="s">
        <v>37</v>
      </c>
      <c r="U22" s="475"/>
      <c r="V22" s="475"/>
      <c r="W22" s="475"/>
      <c r="X22" s="475"/>
      <c r="Y22" s="475"/>
      <c r="Z22" s="475"/>
      <c r="AA22" s="476"/>
      <c r="AB22" s="477" t="s">
        <v>16</v>
      </c>
      <c r="AC22" s="478"/>
      <c r="AD22" s="479"/>
      <c r="AE22" s="483" t="s">
        <v>17</v>
      </c>
      <c r="AF22" s="484"/>
      <c r="AG22" s="485"/>
      <c r="AH22" s="435" t="s">
        <v>18</v>
      </c>
      <c r="AI22" s="436"/>
      <c r="AJ22" s="437"/>
      <c r="AK22" s="443" t="s">
        <v>19</v>
      </c>
      <c r="AL22" s="444"/>
      <c r="AM22" s="445"/>
      <c r="AN22" s="449" t="s">
        <v>20</v>
      </c>
      <c r="AO22" s="450"/>
      <c r="AP22" s="451"/>
      <c r="AQ22" s="455" t="s">
        <v>21</v>
      </c>
      <c r="AR22" s="456"/>
      <c r="AS22" s="457"/>
      <c r="AT22" s="461" t="s">
        <v>22</v>
      </c>
      <c r="AU22" s="462"/>
      <c r="AV22" s="463"/>
      <c r="AW22" s="429" t="s">
        <v>38</v>
      </c>
      <c r="AX22" s="467"/>
      <c r="AY22" s="467"/>
      <c r="AZ22" s="467"/>
      <c r="BA22" s="467"/>
      <c r="BB22" s="467"/>
      <c r="BC22" s="467"/>
      <c r="BD22" s="430"/>
    </row>
    <row r="23" spans="1:56" ht="45.6" customHeight="1" thickBot="1">
      <c r="B23" s="496"/>
      <c r="C23" s="496"/>
      <c r="D23" s="496"/>
      <c r="E23" s="496"/>
      <c r="F23" s="496"/>
      <c r="G23" s="496"/>
      <c r="H23" s="496"/>
      <c r="I23" s="496"/>
      <c r="J23" s="496"/>
      <c r="K23" s="496"/>
      <c r="L23" s="496"/>
      <c r="M23" s="499"/>
      <c r="N23" s="480"/>
      <c r="O23" s="481"/>
      <c r="P23" s="482"/>
      <c r="Q23" s="472"/>
      <c r="R23" s="469"/>
      <c r="S23" s="472"/>
      <c r="T23" s="489" t="s">
        <v>39</v>
      </c>
      <c r="U23" s="490"/>
      <c r="V23" s="490"/>
      <c r="W23" s="491"/>
      <c r="X23" s="492" t="s">
        <v>40</v>
      </c>
      <c r="Y23" s="493"/>
      <c r="Z23" s="493"/>
      <c r="AA23" s="494"/>
      <c r="AB23" s="480"/>
      <c r="AC23" s="481"/>
      <c r="AD23" s="482"/>
      <c r="AE23" s="486"/>
      <c r="AF23" s="487"/>
      <c r="AG23" s="488"/>
      <c r="AH23" s="438"/>
      <c r="AI23" s="439"/>
      <c r="AJ23" s="440"/>
      <c r="AK23" s="446"/>
      <c r="AL23" s="447"/>
      <c r="AM23" s="448"/>
      <c r="AN23" s="452"/>
      <c r="AO23" s="453"/>
      <c r="AP23" s="454"/>
      <c r="AQ23" s="458"/>
      <c r="AR23" s="459"/>
      <c r="AS23" s="460"/>
      <c r="AT23" s="464"/>
      <c r="AU23" s="465"/>
      <c r="AV23" s="466"/>
      <c r="AW23" s="429" t="s">
        <v>41</v>
      </c>
      <c r="AX23" s="430"/>
      <c r="AY23" s="431" t="s">
        <v>42</v>
      </c>
      <c r="AZ23" s="432"/>
      <c r="BA23" s="433" t="s">
        <v>43</v>
      </c>
      <c r="BB23" s="434"/>
      <c r="BC23" s="441" t="s">
        <v>44</v>
      </c>
      <c r="BD23" s="442"/>
    </row>
    <row r="24" spans="1:56" ht="107.45" customHeight="1" thickBot="1">
      <c r="B24" s="497"/>
      <c r="C24" s="497"/>
      <c r="D24" s="497"/>
      <c r="E24" s="497"/>
      <c r="F24" s="497"/>
      <c r="G24" s="497"/>
      <c r="H24" s="497"/>
      <c r="I24" s="497"/>
      <c r="J24" s="497"/>
      <c r="K24" s="497"/>
      <c r="L24" s="497"/>
      <c r="M24" s="500"/>
      <c r="N24" s="9" t="s">
        <v>23</v>
      </c>
      <c r="O24" s="9" t="s">
        <v>24</v>
      </c>
      <c r="P24" s="9" t="s">
        <v>25</v>
      </c>
      <c r="Q24" s="473"/>
      <c r="R24" s="470"/>
      <c r="S24" s="473"/>
      <c r="T24" s="46" t="s">
        <v>23</v>
      </c>
      <c r="U24" s="46" t="s">
        <v>24</v>
      </c>
      <c r="V24" s="47" t="s">
        <v>35</v>
      </c>
      <c r="W24" s="47" t="s">
        <v>36</v>
      </c>
      <c r="X24" s="46" t="s">
        <v>23</v>
      </c>
      <c r="Y24" s="46" t="s">
        <v>24</v>
      </c>
      <c r="Z24" s="47" t="s">
        <v>35</v>
      </c>
      <c r="AA24" s="47" t="s">
        <v>36</v>
      </c>
      <c r="AB24" s="9" t="s">
        <v>23</v>
      </c>
      <c r="AC24" s="9" t="s">
        <v>24</v>
      </c>
      <c r="AD24" s="9" t="s">
        <v>25</v>
      </c>
      <c r="AE24" s="11" t="s">
        <v>23</v>
      </c>
      <c r="AF24" s="11" t="s">
        <v>24</v>
      </c>
      <c r="AG24" s="11" t="s">
        <v>25</v>
      </c>
      <c r="AH24" s="12" t="s">
        <v>23</v>
      </c>
      <c r="AI24" s="12" t="s">
        <v>24</v>
      </c>
      <c r="AJ24" s="12" t="s">
        <v>25</v>
      </c>
      <c r="AK24" s="13" t="s">
        <v>23</v>
      </c>
      <c r="AL24" s="13" t="s">
        <v>24</v>
      </c>
      <c r="AM24" s="13" t="s">
        <v>25</v>
      </c>
      <c r="AN24" s="14" t="s">
        <v>23</v>
      </c>
      <c r="AO24" s="14" t="s">
        <v>24</v>
      </c>
      <c r="AP24" s="14" t="s">
        <v>25</v>
      </c>
      <c r="AQ24" s="15" t="s">
        <v>23</v>
      </c>
      <c r="AR24" s="15" t="s">
        <v>24</v>
      </c>
      <c r="AS24" s="15" t="s">
        <v>25</v>
      </c>
      <c r="AT24" s="16" t="s">
        <v>23</v>
      </c>
      <c r="AU24" s="16" t="s">
        <v>24</v>
      </c>
      <c r="AV24" s="16" t="s">
        <v>25</v>
      </c>
      <c r="AW24" s="48" t="s">
        <v>35</v>
      </c>
      <c r="AX24" s="49" t="s">
        <v>36</v>
      </c>
      <c r="AY24" s="50" t="s">
        <v>35</v>
      </c>
      <c r="AZ24" s="50" t="s">
        <v>36</v>
      </c>
      <c r="BA24" s="51" t="s">
        <v>35</v>
      </c>
      <c r="BB24" s="51" t="s">
        <v>36</v>
      </c>
      <c r="BC24" s="52" t="s">
        <v>35</v>
      </c>
      <c r="BD24" s="52" t="s">
        <v>36</v>
      </c>
    </row>
    <row r="25" spans="1:56" ht="35.25" customHeight="1">
      <c r="B25" s="53"/>
      <c r="C25" s="53"/>
      <c r="D25" s="53"/>
      <c r="E25" s="53"/>
      <c r="F25" s="53"/>
      <c r="G25" s="54"/>
      <c r="H25" s="54"/>
      <c r="I25" s="54"/>
      <c r="J25" s="54"/>
      <c r="K25" s="55"/>
      <c r="L25" s="56"/>
      <c r="M25" s="57" t="s">
        <v>26</v>
      </c>
      <c r="N25" s="24">
        <f>+N26</f>
        <v>33685191</v>
      </c>
      <c r="O25" s="24">
        <f>+O26</f>
        <v>33685191</v>
      </c>
      <c r="P25" s="24">
        <f t="shared" ref="P25:P88" si="8">+N25+O25</f>
        <v>67370382</v>
      </c>
      <c r="Q25" s="58"/>
      <c r="R25" s="59"/>
      <c r="S25" s="59"/>
      <c r="T25" s="24">
        <f t="shared" ref="T25:AA25" si="9">+T26</f>
        <v>0</v>
      </c>
      <c r="U25" s="24">
        <f t="shared" si="9"/>
        <v>0</v>
      </c>
      <c r="V25" s="24">
        <f t="shared" si="9"/>
        <v>0</v>
      </c>
      <c r="W25" s="24">
        <f t="shared" si="9"/>
        <v>0</v>
      </c>
      <c r="X25" s="24">
        <f t="shared" si="9"/>
        <v>0</v>
      </c>
      <c r="Y25" s="24">
        <f t="shared" si="9"/>
        <v>0</v>
      </c>
      <c r="Z25" s="24">
        <f t="shared" si="9"/>
        <v>0</v>
      </c>
      <c r="AA25" s="24">
        <f t="shared" si="9"/>
        <v>0</v>
      </c>
      <c r="AB25" s="24">
        <f>+AB26</f>
        <v>33685191</v>
      </c>
      <c r="AC25" s="24">
        <f>+AC26</f>
        <v>33685191</v>
      </c>
      <c r="AD25" s="24">
        <f t="shared" ref="AD25:AD88" si="10">+AB25+AC25</f>
        <v>67370382</v>
      </c>
      <c r="AE25" s="25">
        <f>+AE26</f>
        <v>0</v>
      </c>
      <c r="AF25" s="25">
        <f>+AF26</f>
        <v>0</v>
      </c>
      <c r="AG25" s="25">
        <f t="shared" ref="AG25:AG88" si="11">+AE25+AF25</f>
        <v>0</v>
      </c>
      <c r="AH25" s="26">
        <f>+AH26</f>
        <v>0</v>
      </c>
      <c r="AI25" s="26">
        <f>+AI26</f>
        <v>0</v>
      </c>
      <c r="AJ25" s="26">
        <f t="shared" ref="AJ25:AJ88" si="12">+AH25+AI25</f>
        <v>0</v>
      </c>
      <c r="AK25" s="27">
        <f>+AK26</f>
        <v>0</v>
      </c>
      <c r="AL25" s="27">
        <f>+AL26</f>
        <v>0</v>
      </c>
      <c r="AM25" s="27">
        <f t="shared" ref="AM25:AM88" si="13">+AK25+AL25</f>
        <v>0</v>
      </c>
      <c r="AN25" s="28">
        <f>+AN26</f>
        <v>0</v>
      </c>
      <c r="AO25" s="28">
        <f>+AO26</f>
        <v>0</v>
      </c>
      <c r="AP25" s="28">
        <f t="shared" ref="AP25:AP88" si="14">+AN25+AO25</f>
        <v>0</v>
      </c>
      <c r="AQ25" s="29">
        <f>+AQ26</f>
        <v>0</v>
      </c>
      <c r="AR25" s="29">
        <f>+AR26</f>
        <v>0</v>
      </c>
      <c r="AS25" s="29">
        <f t="shared" ref="AS25:AS88" si="15">+AQ25+AR25</f>
        <v>0</v>
      </c>
      <c r="AT25" s="30">
        <f>+AT26</f>
        <v>33685191</v>
      </c>
      <c r="AU25" s="30">
        <f>+AU26</f>
        <v>33685191</v>
      </c>
      <c r="AV25" s="30">
        <f t="shared" ref="AV25:AV88" si="16">+AT25+AU25</f>
        <v>67370382</v>
      </c>
      <c r="AW25" s="60"/>
      <c r="AX25" s="60"/>
      <c r="AY25" s="61"/>
      <c r="AZ25" s="61"/>
      <c r="BA25" s="62"/>
      <c r="BB25" s="62"/>
      <c r="BC25" s="63"/>
      <c r="BD25" s="63"/>
    </row>
    <row r="26" spans="1:56" ht="85.5" customHeight="1">
      <c r="B26" s="64">
        <v>2024</v>
      </c>
      <c r="C26" s="64">
        <v>20.100000000000001</v>
      </c>
      <c r="D26" s="64"/>
      <c r="E26" s="64"/>
      <c r="F26" s="64">
        <v>1</v>
      </c>
      <c r="G26" s="64"/>
      <c r="H26" s="64"/>
      <c r="I26" s="64"/>
      <c r="J26" s="64"/>
      <c r="K26" s="65"/>
      <c r="L26" s="66"/>
      <c r="M26" s="67" t="s">
        <v>45</v>
      </c>
      <c r="N26" s="68">
        <f>+N27+N317</f>
        <v>33685191</v>
      </c>
      <c r="O26" s="68">
        <f>+O27+O317</f>
        <v>33685191</v>
      </c>
      <c r="P26" s="68">
        <f t="shared" si="8"/>
        <v>67370382</v>
      </c>
      <c r="Q26" s="69"/>
      <c r="R26" s="70"/>
      <c r="S26" s="71"/>
      <c r="T26" s="68">
        <f t="shared" ref="T26:AA26" si="17">+T27+T317</f>
        <v>0</v>
      </c>
      <c r="U26" s="68">
        <f t="shared" si="17"/>
        <v>0</v>
      </c>
      <c r="V26" s="68">
        <f t="shared" si="17"/>
        <v>0</v>
      </c>
      <c r="W26" s="68">
        <f t="shared" si="17"/>
        <v>0</v>
      </c>
      <c r="X26" s="68">
        <f t="shared" si="17"/>
        <v>0</v>
      </c>
      <c r="Y26" s="68">
        <f t="shared" si="17"/>
        <v>0</v>
      </c>
      <c r="Z26" s="68">
        <f t="shared" si="17"/>
        <v>0</v>
      </c>
      <c r="AA26" s="68">
        <f t="shared" si="17"/>
        <v>0</v>
      </c>
      <c r="AB26" s="68">
        <f>+AB27+AB317</f>
        <v>33685191</v>
      </c>
      <c r="AC26" s="68">
        <f>+AC27+AC317</f>
        <v>33685191</v>
      </c>
      <c r="AD26" s="68">
        <f t="shared" si="10"/>
        <v>67370382</v>
      </c>
      <c r="AE26" s="68">
        <f>+AE27+AE317</f>
        <v>0</v>
      </c>
      <c r="AF26" s="68">
        <f>+AF27+AF317</f>
        <v>0</v>
      </c>
      <c r="AG26" s="68">
        <f t="shared" si="11"/>
        <v>0</v>
      </c>
      <c r="AH26" s="68">
        <f>+AH27+AH317</f>
        <v>0</v>
      </c>
      <c r="AI26" s="68">
        <f>+AI27+AI317</f>
        <v>0</v>
      </c>
      <c r="AJ26" s="68">
        <f t="shared" si="12"/>
        <v>0</v>
      </c>
      <c r="AK26" s="68">
        <f>+AK27+AK317</f>
        <v>0</v>
      </c>
      <c r="AL26" s="68">
        <f>+AL27+AL317</f>
        <v>0</v>
      </c>
      <c r="AM26" s="68">
        <f t="shared" si="13"/>
        <v>0</v>
      </c>
      <c r="AN26" s="68">
        <f>+AN27+AN317</f>
        <v>0</v>
      </c>
      <c r="AO26" s="68">
        <f>+AO27+AO317</f>
        <v>0</v>
      </c>
      <c r="AP26" s="68">
        <f t="shared" si="14"/>
        <v>0</v>
      </c>
      <c r="AQ26" s="68">
        <f>+AQ27+AQ317</f>
        <v>0</v>
      </c>
      <c r="AR26" s="68">
        <f>+AR27+AR317</f>
        <v>0</v>
      </c>
      <c r="AS26" s="68">
        <f t="shared" si="15"/>
        <v>0</v>
      </c>
      <c r="AT26" s="68">
        <f>+AT27+AT317</f>
        <v>33685191</v>
      </c>
      <c r="AU26" s="68">
        <f>+AU27+AU317</f>
        <v>33685191</v>
      </c>
      <c r="AV26" s="68">
        <f t="shared" si="16"/>
        <v>67370382</v>
      </c>
      <c r="AW26" s="68"/>
      <c r="AX26" s="68"/>
      <c r="AY26" s="68"/>
      <c r="AZ26" s="68"/>
      <c r="BA26" s="68"/>
      <c r="BB26" s="68"/>
      <c r="BC26" s="68"/>
      <c r="BD26" s="68"/>
    </row>
    <row r="27" spans="1:56" s="80" customFormat="1" ht="106.15" customHeight="1">
      <c r="A27" s="2"/>
      <c r="B27" s="72">
        <v>2024</v>
      </c>
      <c r="C27" s="73">
        <v>20.100000000000001</v>
      </c>
      <c r="D27" s="73"/>
      <c r="E27" s="73"/>
      <c r="F27" s="72">
        <v>1</v>
      </c>
      <c r="G27" s="72">
        <v>1</v>
      </c>
      <c r="H27" s="72"/>
      <c r="I27" s="72"/>
      <c r="J27" s="72"/>
      <c r="K27" s="72"/>
      <c r="L27" s="74"/>
      <c r="M27" s="75" t="s">
        <v>27</v>
      </c>
      <c r="N27" s="76">
        <f>+N28</f>
        <v>33685191</v>
      </c>
      <c r="O27" s="76">
        <f>+O28</f>
        <v>33685191</v>
      </c>
      <c r="P27" s="76">
        <f t="shared" si="8"/>
        <v>67370382</v>
      </c>
      <c r="Q27" s="77"/>
      <c r="R27" s="78"/>
      <c r="S27" s="79"/>
      <c r="T27" s="76">
        <f t="shared" ref="T27:AA27" si="18">+T28</f>
        <v>0</v>
      </c>
      <c r="U27" s="76">
        <f t="shared" si="18"/>
        <v>0</v>
      </c>
      <c r="V27" s="76">
        <f t="shared" si="18"/>
        <v>0</v>
      </c>
      <c r="W27" s="76">
        <f t="shared" si="18"/>
        <v>0</v>
      </c>
      <c r="X27" s="76">
        <f t="shared" si="18"/>
        <v>0</v>
      </c>
      <c r="Y27" s="76">
        <f t="shared" si="18"/>
        <v>0</v>
      </c>
      <c r="Z27" s="76">
        <f t="shared" si="18"/>
        <v>0</v>
      </c>
      <c r="AA27" s="76">
        <f t="shared" si="18"/>
        <v>0</v>
      </c>
      <c r="AB27" s="76">
        <f>+AB28</f>
        <v>33685191</v>
      </c>
      <c r="AC27" s="76">
        <f>+AC28</f>
        <v>33685191</v>
      </c>
      <c r="AD27" s="76">
        <f t="shared" si="10"/>
        <v>67370382</v>
      </c>
      <c r="AE27" s="76">
        <f>+AE28</f>
        <v>0</v>
      </c>
      <c r="AF27" s="76">
        <f>+AF28</f>
        <v>0</v>
      </c>
      <c r="AG27" s="76">
        <f t="shared" si="11"/>
        <v>0</v>
      </c>
      <c r="AH27" s="76">
        <f>+AH28</f>
        <v>0</v>
      </c>
      <c r="AI27" s="76">
        <f>+AI28</f>
        <v>0</v>
      </c>
      <c r="AJ27" s="76">
        <f t="shared" si="12"/>
        <v>0</v>
      </c>
      <c r="AK27" s="76">
        <f>+AK28</f>
        <v>0</v>
      </c>
      <c r="AL27" s="76">
        <f>+AL28</f>
        <v>0</v>
      </c>
      <c r="AM27" s="76">
        <f t="shared" si="13"/>
        <v>0</v>
      </c>
      <c r="AN27" s="76">
        <f>+AN28</f>
        <v>0</v>
      </c>
      <c r="AO27" s="76">
        <f>+AO28</f>
        <v>0</v>
      </c>
      <c r="AP27" s="76">
        <f t="shared" si="14"/>
        <v>0</v>
      </c>
      <c r="AQ27" s="76">
        <f>+AQ28</f>
        <v>0</v>
      </c>
      <c r="AR27" s="76">
        <f>+AR28</f>
        <v>0</v>
      </c>
      <c r="AS27" s="76">
        <f t="shared" si="15"/>
        <v>0</v>
      </c>
      <c r="AT27" s="76">
        <f>+AT28</f>
        <v>33685191</v>
      </c>
      <c r="AU27" s="76">
        <f>+AU28</f>
        <v>33685191</v>
      </c>
      <c r="AV27" s="76">
        <f t="shared" si="16"/>
        <v>67370382</v>
      </c>
      <c r="AW27" s="76"/>
      <c r="AX27" s="76"/>
      <c r="AY27" s="76"/>
      <c r="AZ27" s="76"/>
      <c r="BA27" s="76"/>
      <c r="BB27" s="76"/>
      <c r="BC27" s="76"/>
      <c r="BD27" s="76"/>
    </row>
    <row r="28" spans="1:56" s="80" customFormat="1" ht="61.9" customHeight="1">
      <c r="A28" s="2"/>
      <c r="B28" s="81">
        <v>2024</v>
      </c>
      <c r="C28" s="81">
        <v>20.100000000000001</v>
      </c>
      <c r="D28" s="81"/>
      <c r="E28" s="81"/>
      <c r="F28" s="81">
        <v>1</v>
      </c>
      <c r="G28" s="81">
        <v>1</v>
      </c>
      <c r="H28" s="81">
        <v>2</v>
      </c>
      <c r="I28" s="81"/>
      <c r="J28" s="81"/>
      <c r="K28" s="82"/>
      <c r="L28" s="83"/>
      <c r="M28" s="84" t="s">
        <v>28</v>
      </c>
      <c r="N28" s="85">
        <f>+N29+N215+N219</f>
        <v>33685191</v>
      </c>
      <c r="O28" s="85">
        <f>+O29+O215+O219</f>
        <v>33685191</v>
      </c>
      <c r="P28" s="85">
        <f t="shared" si="8"/>
        <v>67370382</v>
      </c>
      <c r="Q28" s="86"/>
      <c r="R28" s="87"/>
      <c r="S28" s="87"/>
      <c r="T28" s="85">
        <f t="shared" ref="T28:AA28" si="19">+T29+T215+T219</f>
        <v>0</v>
      </c>
      <c r="U28" s="85">
        <f t="shared" si="19"/>
        <v>0</v>
      </c>
      <c r="V28" s="85">
        <f t="shared" si="19"/>
        <v>0</v>
      </c>
      <c r="W28" s="85">
        <f t="shared" si="19"/>
        <v>0</v>
      </c>
      <c r="X28" s="85">
        <f t="shared" si="19"/>
        <v>0</v>
      </c>
      <c r="Y28" s="85">
        <f t="shared" si="19"/>
        <v>0</v>
      </c>
      <c r="Z28" s="85">
        <f t="shared" si="19"/>
        <v>0</v>
      </c>
      <c r="AA28" s="85">
        <f t="shared" si="19"/>
        <v>0</v>
      </c>
      <c r="AB28" s="85">
        <f>+AB29+AB215+AB219</f>
        <v>33685191</v>
      </c>
      <c r="AC28" s="85">
        <f>+AC29+AC215+AC219</f>
        <v>33685191</v>
      </c>
      <c r="AD28" s="85">
        <f t="shared" si="10"/>
        <v>67370382</v>
      </c>
      <c r="AE28" s="85">
        <f>+AE29+AE215+AE219</f>
        <v>0</v>
      </c>
      <c r="AF28" s="85">
        <f>+AF29+AF215+AF219</f>
        <v>0</v>
      </c>
      <c r="AG28" s="85">
        <f t="shared" si="11"/>
        <v>0</v>
      </c>
      <c r="AH28" s="85">
        <f>+AH29+AH215+AH219</f>
        <v>0</v>
      </c>
      <c r="AI28" s="85">
        <f>+AI29+AI215+AI219</f>
        <v>0</v>
      </c>
      <c r="AJ28" s="85">
        <f t="shared" si="12"/>
        <v>0</v>
      </c>
      <c r="AK28" s="85">
        <f>+AK29+AK215+AK219</f>
        <v>0</v>
      </c>
      <c r="AL28" s="85">
        <f>+AL29+AL215+AL219</f>
        <v>0</v>
      </c>
      <c r="AM28" s="85">
        <f t="shared" si="13"/>
        <v>0</v>
      </c>
      <c r="AN28" s="85">
        <f>+AN29+AN215+AN219</f>
        <v>0</v>
      </c>
      <c r="AO28" s="85">
        <f>+AO29+AO215+AO219</f>
        <v>0</v>
      </c>
      <c r="AP28" s="85">
        <f t="shared" si="14"/>
        <v>0</v>
      </c>
      <c r="AQ28" s="85">
        <f>+AQ29+AQ215+AQ219</f>
        <v>0</v>
      </c>
      <c r="AR28" s="85">
        <f>+AR29+AR215+AR219</f>
        <v>0</v>
      </c>
      <c r="AS28" s="85">
        <f t="shared" si="15"/>
        <v>0</v>
      </c>
      <c r="AT28" s="85">
        <f>+AT29+AT215+AT219</f>
        <v>33685191</v>
      </c>
      <c r="AU28" s="85">
        <f>+AU29+AU215+AU219</f>
        <v>33685191</v>
      </c>
      <c r="AV28" s="85">
        <f t="shared" si="16"/>
        <v>67370382</v>
      </c>
      <c r="AW28" s="85"/>
      <c r="AX28" s="85"/>
      <c r="AY28" s="85"/>
      <c r="AZ28" s="85"/>
      <c r="BA28" s="85"/>
      <c r="BB28" s="85"/>
      <c r="BC28" s="85"/>
      <c r="BD28" s="85"/>
    </row>
    <row r="29" spans="1:56" ht="24" customHeight="1">
      <c r="B29" s="88">
        <v>2024</v>
      </c>
      <c r="C29" s="89">
        <v>20.100000000000001</v>
      </c>
      <c r="D29" s="89"/>
      <c r="E29" s="89"/>
      <c r="F29" s="88">
        <v>1</v>
      </c>
      <c r="G29" s="88">
        <v>1</v>
      </c>
      <c r="H29" s="88">
        <v>2</v>
      </c>
      <c r="I29" s="88">
        <v>2000</v>
      </c>
      <c r="J29" s="88"/>
      <c r="K29" s="88"/>
      <c r="L29" s="90"/>
      <c r="M29" s="91" t="s">
        <v>46</v>
      </c>
      <c r="N29" s="92">
        <f>+N30+N133</f>
        <v>19485191</v>
      </c>
      <c r="O29" s="92">
        <f>+O30+O133</f>
        <v>0</v>
      </c>
      <c r="P29" s="92">
        <f t="shared" si="8"/>
        <v>19485191</v>
      </c>
      <c r="Q29" s="93" t="s">
        <v>47</v>
      </c>
      <c r="R29" s="94"/>
      <c r="S29" s="95"/>
      <c r="T29" s="92">
        <f t="shared" ref="T29:AA29" si="20">+T30+T133</f>
        <v>0</v>
      </c>
      <c r="U29" s="92">
        <f t="shared" si="20"/>
        <v>0</v>
      </c>
      <c r="V29" s="92">
        <f t="shared" si="20"/>
        <v>0</v>
      </c>
      <c r="W29" s="92">
        <f t="shared" si="20"/>
        <v>0</v>
      </c>
      <c r="X29" s="92">
        <f t="shared" si="20"/>
        <v>0</v>
      </c>
      <c r="Y29" s="92">
        <f t="shared" si="20"/>
        <v>0</v>
      </c>
      <c r="Z29" s="92">
        <f t="shared" si="20"/>
        <v>0</v>
      </c>
      <c r="AA29" s="92">
        <f t="shared" si="20"/>
        <v>0</v>
      </c>
      <c r="AB29" s="92">
        <f>+AB30+AB133</f>
        <v>19485191</v>
      </c>
      <c r="AC29" s="92">
        <f>+AC30+AC133</f>
        <v>0</v>
      </c>
      <c r="AD29" s="92">
        <f t="shared" si="10"/>
        <v>19485191</v>
      </c>
      <c r="AE29" s="92">
        <f>+AE30+AE133</f>
        <v>0</v>
      </c>
      <c r="AF29" s="92">
        <f>+AF30+AF133</f>
        <v>0</v>
      </c>
      <c r="AG29" s="92">
        <f t="shared" si="11"/>
        <v>0</v>
      </c>
      <c r="AH29" s="92">
        <f>+AH30+AH133</f>
        <v>0</v>
      </c>
      <c r="AI29" s="92">
        <f>+AI30+AI133</f>
        <v>0</v>
      </c>
      <c r="AJ29" s="92">
        <f t="shared" si="12"/>
        <v>0</v>
      </c>
      <c r="AK29" s="92">
        <f>+AK30+AK133</f>
        <v>0</v>
      </c>
      <c r="AL29" s="92">
        <f>+AL30+AL133</f>
        <v>0</v>
      </c>
      <c r="AM29" s="92">
        <f t="shared" si="13"/>
        <v>0</v>
      </c>
      <c r="AN29" s="92">
        <f>+AN30+AN133</f>
        <v>0</v>
      </c>
      <c r="AO29" s="92">
        <f>+AO30+AO133</f>
        <v>0</v>
      </c>
      <c r="AP29" s="92">
        <f t="shared" si="14"/>
        <v>0</v>
      </c>
      <c r="AQ29" s="92">
        <f>+AQ30+AQ133</f>
        <v>0</v>
      </c>
      <c r="AR29" s="92">
        <f>+AR30+AR133</f>
        <v>0</v>
      </c>
      <c r="AS29" s="92">
        <f t="shared" si="15"/>
        <v>0</v>
      </c>
      <c r="AT29" s="92">
        <f>+AT30+AT133</f>
        <v>19485191</v>
      </c>
      <c r="AU29" s="92">
        <f>+AU30+AU133</f>
        <v>0</v>
      </c>
      <c r="AV29" s="92">
        <f t="shared" si="16"/>
        <v>19485191</v>
      </c>
      <c r="AW29" s="92"/>
      <c r="AX29" s="92"/>
      <c r="AY29" s="92"/>
      <c r="AZ29" s="92"/>
      <c r="BA29" s="92"/>
      <c r="BB29" s="92"/>
      <c r="BC29" s="92"/>
      <c r="BD29" s="92"/>
    </row>
    <row r="30" spans="1:56" s="80" customFormat="1" ht="48" customHeight="1">
      <c r="A30" s="2"/>
      <c r="B30" s="96">
        <v>2024</v>
      </c>
      <c r="C30" s="97">
        <v>20.100000000000001</v>
      </c>
      <c r="D30" s="97"/>
      <c r="E30" s="97"/>
      <c r="F30" s="96">
        <v>1</v>
      </c>
      <c r="G30" s="96">
        <v>1</v>
      </c>
      <c r="H30" s="96">
        <v>2</v>
      </c>
      <c r="I30" s="96">
        <v>2000</v>
      </c>
      <c r="J30" s="96">
        <v>2700</v>
      </c>
      <c r="K30" s="96"/>
      <c r="L30" s="98"/>
      <c r="M30" s="99" t="s">
        <v>48</v>
      </c>
      <c r="N30" s="100">
        <f>+N31+N128</f>
        <v>12365000</v>
      </c>
      <c r="O30" s="100">
        <f>+O31+O128</f>
        <v>0</v>
      </c>
      <c r="P30" s="100">
        <f t="shared" si="8"/>
        <v>12365000</v>
      </c>
      <c r="Q30" s="101"/>
      <c r="R30" s="102"/>
      <c r="S30" s="103"/>
      <c r="T30" s="100">
        <f t="shared" ref="T30:AA30" si="21">+T31+T128</f>
        <v>0</v>
      </c>
      <c r="U30" s="100">
        <f t="shared" si="21"/>
        <v>0</v>
      </c>
      <c r="V30" s="100">
        <f t="shared" si="21"/>
        <v>0</v>
      </c>
      <c r="W30" s="100">
        <f t="shared" si="21"/>
        <v>0</v>
      </c>
      <c r="X30" s="100">
        <f t="shared" si="21"/>
        <v>0</v>
      </c>
      <c r="Y30" s="100">
        <f t="shared" si="21"/>
        <v>0</v>
      </c>
      <c r="Z30" s="100">
        <f t="shared" si="21"/>
        <v>0</v>
      </c>
      <c r="AA30" s="100">
        <f t="shared" si="21"/>
        <v>0</v>
      </c>
      <c r="AB30" s="100">
        <f>+AB31+AB128</f>
        <v>12365000</v>
      </c>
      <c r="AC30" s="100">
        <f>+AC31+AC128</f>
        <v>0</v>
      </c>
      <c r="AD30" s="100">
        <f t="shared" si="10"/>
        <v>12365000</v>
      </c>
      <c r="AE30" s="100">
        <f>+AE31+AE128</f>
        <v>0</v>
      </c>
      <c r="AF30" s="100">
        <f>+AF31+AF128</f>
        <v>0</v>
      </c>
      <c r="AG30" s="100">
        <f t="shared" si="11"/>
        <v>0</v>
      </c>
      <c r="AH30" s="100">
        <f>+AH31+AH128</f>
        <v>0</v>
      </c>
      <c r="AI30" s="100">
        <f>+AI31+AI128</f>
        <v>0</v>
      </c>
      <c r="AJ30" s="100">
        <f t="shared" si="12"/>
        <v>0</v>
      </c>
      <c r="AK30" s="100">
        <f>+AK31+AK128</f>
        <v>0</v>
      </c>
      <c r="AL30" s="100">
        <f>+AL31+AL128</f>
        <v>0</v>
      </c>
      <c r="AM30" s="100">
        <f t="shared" si="13"/>
        <v>0</v>
      </c>
      <c r="AN30" s="100">
        <f>+AN31+AN128</f>
        <v>0</v>
      </c>
      <c r="AO30" s="100">
        <f>+AO31+AO128</f>
        <v>0</v>
      </c>
      <c r="AP30" s="100">
        <f t="shared" si="14"/>
        <v>0</v>
      </c>
      <c r="AQ30" s="100">
        <f>+AQ31+AQ128</f>
        <v>0</v>
      </c>
      <c r="AR30" s="100">
        <f>+AR31+AR128</f>
        <v>0</v>
      </c>
      <c r="AS30" s="100">
        <f t="shared" si="15"/>
        <v>0</v>
      </c>
      <c r="AT30" s="100">
        <f>+AT31+AT128</f>
        <v>12365000</v>
      </c>
      <c r="AU30" s="100">
        <f>+AU31+AU128</f>
        <v>0</v>
      </c>
      <c r="AV30" s="100">
        <f t="shared" si="16"/>
        <v>12365000</v>
      </c>
      <c r="AW30" s="100"/>
      <c r="AX30" s="100"/>
      <c r="AY30" s="100"/>
      <c r="AZ30" s="100"/>
      <c r="BA30" s="100"/>
      <c r="BB30" s="100"/>
      <c r="BC30" s="100"/>
      <c r="BD30" s="100"/>
    </row>
    <row r="31" spans="1:56" s="80" customFormat="1" ht="24">
      <c r="A31" s="2"/>
      <c r="B31" s="104">
        <v>2024</v>
      </c>
      <c r="C31" s="105">
        <v>20.100000000000001</v>
      </c>
      <c r="D31" s="105"/>
      <c r="E31" s="105"/>
      <c r="F31" s="104">
        <v>1</v>
      </c>
      <c r="G31" s="104">
        <v>1</v>
      </c>
      <c r="H31" s="104">
        <v>2</v>
      </c>
      <c r="I31" s="104">
        <v>2000</v>
      </c>
      <c r="J31" s="104">
        <v>2700</v>
      </c>
      <c r="K31" s="104">
        <v>271</v>
      </c>
      <c r="L31" s="106"/>
      <c r="M31" s="107" t="s">
        <v>49</v>
      </c>
      <c r="N31" s="108">
        <f>+N32+N64+N96</f>
        <v>12365000</v>
      </c>
      <c r="O31" s="108">
        <f>+O32+O64+O96</f>
        <v>0</v>
      </c>
      <c r="P31" s="108">
        <f t="shared" si="8"/>
        <v>12365000</v>
      </c>
      <c r="Q31" s="109"/>
      <c r="R31" s="110"/>
      <c r="S31" s="110"/>
      <c r="T31" s="108">
        <f t="shared" ref="T31:AA31" si="22">+T32+T64+T96</f>
        <v>0</v>
      </c>
      <c r="U31" s="108">
        <f t="shared" si="22"/>
        <v>0</v>
      </c>
      <c r="V31" s="108">
        <f t="shared" si="22"/>
        <v>0</v>
      </c>
      <c r="W31" s="108">
        <f t="shared" si="22"/>
        <v>0</v>
      </c>
      <c r="X31" s="108">
        <f t="shared" si="22"/>
        <v>0</v>
      </c>
      <c r="Y31" s="108">
        <f t="shared" si="22"/>
        <v>0</v>
      </c>
      <c r="Z31" s="108">
        <f t="shared" si="22"/>
        <v>0</v>
      </c>
      <c r="AA31" s="108">
        <f t="shared" si="22"/>
        <v>0</v>
      </c>
      <c r="AB31" s="108">
        <f>+AB32+AB64+AB96</f>
        <v>12365000</v>
      </c>
      <c r="AC31" s="108">
        <f>+AC32+AC64+AC96</f>
        <v>0</v>
      </c>
      <c r="AD31" s="108">
        <f t="shared" si="10"/>
        <v>12365000</v>
      </c>
      <c r="AE31" s="108">
        <f>+AE32+AE64+AE96</f>
        <v>0</v>
      </c>
      <c r="AF31" s="108">
        <f>+AF32+AF64+AF96</f>
        <v>0</v>
      </c>
      <c r="AG31" s="108">
        <f t="shared" si="11"/>
        <v>0</v>
      </c>
      <c r="AH31" s="108">
        <f>+AH32+AH64+AH96</f>
        <v>0</v>
      </c>
      <c r="AI31" s="108">
        <f>+AI32+AI64+AI96</f>
        <v>0</v>
      </c>
      <c r="AJ31" s="108">
        <f t="shared" si="12"/>
        <v>0</v>
      </c>
      <c r="AK31" s="108">
        <f>+AK32+AK64+AK96</f>
        <v>0</v>
      </c>
      <c r="AL31" s="108">
        <f>+AL32+AL64+AL96</f>
        <v>0</v>
      </c>
      <c r="AM31" s="108">
        <f t="shared" si="13"/>
        <v>0</v>
      </c>
      <c r="AN31" s="108">
        <f>+AN32+AN64+AN96</f>
        <v>0</v>
      </c>
      <c r="AO31" s="108">
        <f>+AO32+AO64+AO96</f>
        <v>0</v>
      </c>
      <c r="AP31" s="108">
        <f t="shared" si="14"/>
        <v>0</v>
      </c>
      <c r="AQ31" s="108">
        <f>+AQ32+AQ64+AQ96</f>
        <v>0</v>
      </c>
      <c r="AR31" s="108">
        <f>+AR32+AR64+AR96</f>
        <v>0</v>
      </c>
      <c r="AS31" s="108">
        <f t="shared" si="15"/>
        <v>0</v>
      </c>
      <c r="AT31" s="108">
        <f>+AT32+AT64+AT96</f>
        <v>12365000</v>
      </c>
      <c r="AU31" s="108">
        <f>+AU32+AU64+AU96</f>
        <v>0</v>
      </c>
      <c r="AV31" s="108">
        <f t="shared" si="16"/>
        <v>12365000</v>
      </c>
      <c r="AW31" s="108"/>
      <c r="AX31" s="108"/>
      <c r="AY31" s="108"/>
      <c r="AZ31" s="108"/>
      <c r="BA31" s="108"/>
      <c r="BB31" s="108"/>
      <c r="BC31" s="108"/>
      <c r="BD31" s="108"/>
    </row>
    <row r="32" spans="1:56" s="80" customFormat="1" ht="48" hidden="1">
      <c r="A32" s="2"/>
      <c r="B32" s="111">
        <v>2024</v>
      </c>
      <c r="C32" s="112">
        <v>20.100000000000001</v>
      </c>
      <c r="D32" s="112" t="s">
        <v>50</v>
      </c>
      <c r="E32" s="112" t="s">
        <v>50</v>
      </c>
      <c r="F32" s="111">
        <v>1</v>
      </c>
      <c r="G32" s="111">
        <v>1</v>
      </c>
      <c r="H32" s="111">
        <v>2</v>
      </c>
      <c r="I32" s="111">
        <v>2000</v>
      </c>
      <c r="J32" s="111">
        <v>2700</v>
      </c>
      <c r="K32" s="111">
        <v>271</v>
      </c>
      <c r="L32" s="113">
        <v>1</v>
      </c>
      <c r="M32" s="114" t="s">
        <v>51</v>
      </c>
      <c r="N32" s="115">
        <f>+SUM(N33:N63)</f>
        <v>0</v>
      </c>
      <c r="O32" s="115">
        <f>+SUM(O33:O63)</f>
        <v>0</v>
      </c>
      <c r="P32" s="115">
        <f t="shared" si="8"/>
        <v>0</v>
      </c>
      <c r="Q32" s="116"/>
      <c r="R32" s="117"/>
      <c r="S32" s="118"/>
      <c r="T32" s="115">
        <f t="shared" ref="T32:AA32" si="23">+SUM(T33:T63)</f>
        <v>0</v>
      </c>
      <c r="U32" s="115">
        <f t="shared" si="23"/>
        <v>0</v>
      </c>
      <c r="V32" s="115">
        <f t="shared" si="23"/>
        <v>0</v>
      </c>
      <c r="W32" s="115">
        <f t="shared" si="23"/>
        <v>0</v>
      </c>
      <c r="X32" s="115">
        <f t="shared" si="23"/>
        <v>0</v>
      </c>
      <c r="Y32" s="115">
        <f t="shared" si="23"/>
        <v>0</v>
      </c>
      <c r="Z32" s="115">
        <f t="shared" si="23"/>
        <v>0</v>
      </c>
      <c r="AA32" s="115">
        <f t="shared" si="23"/>
        <v>0</v>
      </c>
      <c r="AB32" s="115">
        <f>+SUM(AB33:AB63)</f>
        <v>0</v>
      </c>
      <c r="AC32" s="115">
        <f>+SUM(AC33:AC63)</f>
        <v>0</v>
      </c>
      <c r="AD32" s="115">
        <f t="shared" si="10"/>
        <v>0</v>
      </c>
      <c r="AE32" s="115">
        <f>+SUM(AE33:AE63)</f>
        <v>0</v>
      </c>
      <c r="AF32" s="115">
        <f>+SUM(AF33:AF63)</f>
        <v>0</v>
      </c>
      <c r="AG32" s="115">
        <f t="shared" si="11"/>
        <v>0</v>
      </c>
      <c r="AH32" s="115">
        <f>+SUM(AH33:AH63)</f>
        <v>0</v>
      </c>
      <c r="AI32" s="115">
        <f>+SUM(AI33:AI63)</f>
        <v>0</v>
      </c>
      <c r="AJ32" s="115">
        <f t="shared" si="12"/>
        <v>0</v>
      </c>
      <c r="AK32" s="115">
        <f>+SUM(AK33:AK63)</f>
        <v>0</v>
      </c>
      <c r="AL32" s="115">
        <f>+SUM(AL33:AL63)</f>
        <v>0</v>
      </c>
      <c r="AM32" s="115">
        <f t="shared" si="13"/>
        <v>0</v>
      </c>
      <c r="AN32" s="115">
        <f>+SUM(AN33:AN63)</f>
        <v>0</v>
      </c>
      <c r="AO32" s="115">
        <f>+SUM(AO33:AO63)</f>
        <v>0</v>
      </c>
      <c r="AP32" s="115">
        <f t="shared" si="14"/>
        <v>0</v>
      </c>
      <c r="AQ32" s="115">
        <f>+SUM(AQ33:AQ63)</f>
        <v>0</v>
      </c>
      <c r="AR32" s="115">
        <f>+SUM(AR33:AR63)</f>
        <v>0</v>
      </c>
      <c r="AS32" s="115">
        <f t="shared" si="15"/>
        <v>0</v>
      </c>
      <c r="AT32" s="115">
        <f>+SUM(AT33:AT63)</f>
        <v>0</v>
      </c>
      <c r="AU32" s="115">
        <f>+SUM(AU33:AU63)</f>
        <v>0</v>
      </c>
      <c r="AV32" s="115">
        <f t="shared" si="16"/>
        <v>0</v>
      </c>
      <c r="AW32" s="115"/>
      <c r="AX32" s="115"/>
      <c r="AY32" s="115"/>
      <c r="AZ32" s="115"/>
      <c r="BA32" s="115"/>
      <c r="BB32" s="115"/>
      <c r="BC32" s="115"/>
      <c r="BD32" s="115"/>
    </row>
    <row r="33" spans="1:56" s="80" customFormat="1" ht="24" hidden="1">
      <c r="A33" s="2"/>
      <c r="B33" s="111">
        <v>2024</v>
      </c>
      <c r="C33" s="111">
        <v>20.100000000000001</v>
      </c>
      <c r="D33" s="119" t="s">
        <v>50</v>
      </c>
      <c r="E33" s="111" t="s">
        <v>50</v>
      </c>
      <c r="F33" s="111">
        <v>1</v>
      </c>
      <c r="G33" s="111">
        <v>1</v>
      </c>
      <c r="H33" s="111">
        <v>2</v>
      </c>
      <c r="I33" s="111">
        <v>2000</v>
      </c>
      <c r="J33" s="111">
        <v>2700</v>
      </c>
      <c r="K33" s="111">
        <v>271</v>
      </c>
      <c r="L33" s="120">
        <v>1001</v>
      </c>
      <c r="M33" s="121" t="s">
        <v>52</v>
      </c>
      <c r="N33" s="122">
        <v>0</v>
      </c>
      <c r="O33" s="122">
        <v>0</v>
      </c>
      <c r="P33" s="122">
        <f t="shared" si="8"/>
        <v>0</v>
      </c>
      <c r="Q33" s="123" t="s">
        <v>53</v>
      </c>
      <c r="R33" s="124"/>
      <c r="S33" s="124"/>
      <c r="T33" s="122">
        <v>0</v>
      </c>
      <c r="U33" s="122">
        <v>0</v>
      </c>
      <c r="V33" s="122">
        <v>0</v>
      </c>
      <c r="W33" s="122">
        <v>0</v>
      </c>
      <c r="X33" s="122">
        <v>0</v>
      </c>
      <c r="Y33" s="122">
        <v>0</v>
      </c>
      <c r="Z33" s="122">
        <v>0</v>
      </c>
      <c r="AA33" s="122">
        <v>0</v>
      </c>
      <c r="AB33" s="122">
        <f>+N33+T33-X33</f>
        <v>0</v>
      </c>
      <c r="AC33" s="122">
        <f>+O33+U33-Y33</f>
        <v>0</v>
      </c>
      <c r="AD33" s="122">
        <f t="shared" si="10"/>
        <v>0</v>
      </c>
      <c r="AE33" s="122">
        <v>0</v>
      </c>
      <c r="AF33" s="122">
        <v>0</v>
      </c>
      <c r="AG33" s="122">
        <f t="shared" si="11"/>
        <v>0</v>
      </c>
      <c r="AH33" s="122">
        <v>0</v>
      </c>
      <c r="AI33" s="122">
        <v>0</v>
      </c>
      <c r="AJ33" s="122">
        <f t="shared" si="12"/>
        <v>0</v>
      </c>
      <c r="AK33" s="122">
        <v>0</v>
      </c>
      <c r="AL33" s="122">
        <v>0</v>
      </c>
      <c r="AM33" s="122">
        <f t="shared" si="13"/>
        <v>0</v>
      </c>
      <c r="AN33" s="122">
        <v>0</v>
      </c>
      <c r="AO33" s="122">
        <v>0</v>
      </c>
      <c r="AP33" s="122">
        <f t="shared" si="14"/>
        <v>0</v>
      </c>
      <c r="AQ33" s="122">
        <v>0</v>
      </c>
      <c r="AR33" s="122">
        <v>0</v>
      </c>
      <c r="AS33" s="122">
        <f t="shared" si="15"/>
        <v>0</v>
      </c>
      <c r="AT33" s="122">
        <f>+AB33-AE33-AH33-AK33-AN33-AQ33</f>
        <v>0</v>
      </c>
      <c r="AU33" s="122">
        <f>+AC33-AF33-AI33-AL33-AO33-AR33</f>
        <v>0</v>
      </c>
      <c r="AV33" s="122">
        <f>+AT33+AU33</f>
        <v>0</v>
      </c>
      <c r="AW33" s="125">
        <f>+R33+V33-Z33</f>
        <v>0</v>
      </c>
      <c r="AX33" s="125">
        <f>+S33+W33-AA33</f>
        <v>0</v>
      </c>
      <c r="AY33" s="125"/>
      <c r="AZ33" s="125"/>
      <c r="BA33" s="125"/>
      <c r="BB33" s="125"/>
      <c r="BC33" s="125">
        <f>+AW33-AY33-BA33</f>
        <v>0</v>
      </c>
      <c r="BD33" s="125">
        <f>+AX33-AZ33-BB33</f>
        <v>0</v>
      </c>
    </row>
    <row r="34" spans="1:56" s="80" customFormat="1" ht="24" hidden="1">
      <c r="A34" s="2"/>
      <c r="B34" s="111">
        <v>2024</v>
      </c>
      <c r="C34" s="111">
        <v>20.100000000000001</v>
      </c>
      <c r="D34" s="111" t="s">
        <v>50</v>
      </c>
      <c r="E34" s="111" t="s">
        <v>50</v>
      </c>
      <c r="F34" s="111">
        <v>1</v>
      </c>
      <c r="G34" s="111">
        <v>1</v>
      </c>
      <c r="H34" s="111">
        <v>2</v>
      </c>
      <c r="I34" s="111">
        <v>2000</v>
      </c>
      <c r="J34" s="111">
        <v>2700</v>
      </c>
      <c r="K34" s="111">
        <v>271</v>
      </c>
      <c r="L34" s="120">
        <v>1002</v>
      </c>
      <c r="M34" s="121" t="s">
        <v>54</v>
      </c>
      <c r="N34" s="122">
        <v>0</v>
      </c>
      <c r="O34" s="122">
        <v>0</v>
      </c>
      <c r="P34" s="122">
        <f t="shared" si="8"/>
        <v>0</v>
      </c>
      <c r="Q34" s="123" t="s">
        <v>53</v>
      </c>
      <c r="R34" s="124"/>
      <c r="S34" s="124"/>
      <c r="T34" s="122">
        <v>0</v>
      </c>
      <c r="U34" s="122">
        <v>0</v>
      </c>
      <c r="V34" s="122">
        <v>0</v>
      </c>
      <c r="W34" s="122">
        <v>0</v>
      </c>
      <c r="X34" s="122">
        <v>0</v>
      </c>
      <c r="Y34" s="122">
        <v>0</v>
      </c>
      <c r="Z34" s="122">
        <v>0</v>
      </c>
      <c r="AA34" s="122">
        <v>0</v>
      </c>
      <c r="AB34" s="122">
        <f t="shared" ref="AB34:AC63" si="24">+N34+T34-X34</f>
        <v>0</v>
      </c>
      <c r="AC34" s="122">
        <f t="shared" si="24"/>
        <v>0</v>
      </c>
      <c r="AD34" s="122">
        <f t="shared" si="10"/>
        <v>0</v>
      </c>
      <c r="AE34" s="122">
        <v>0</v>
      </c>
      <c r="AF34" s="122">
        <v>0</v>
      </c>
      <c r="AG34" s="122">
        <f t="shared" si="11"/>
        <v>0</v>
      </c>
      <c r="AH34" s="122">
        <v>0</v>
      </c>
      <c r="AI34" s="122">
        <v>0</v>
      </c>
      <c r="AJ34" s="122">
        <f t="shared" si="12"/>
        <v>0</v>
      </c>
      <c r="AK34" s="122">
        <v>0</v>
      </c>
      <c r="AL34" s="122">
        <v>0</v>
      </c>
      <c r="AM34" s="122">
        <f t="shared" si="13"/>
        <v>0</v>
      </c>
      <c r="AN34" s="122">
        <v>0</v>
      </c>
      <c r="AO34" s="122">
        <v>0</v>
      </c>
      <c r="AP34" s="122">
        <f t="shared" si="14"/>
        <v>0</v>
      </c>
      <c r="AQ34" s="122">
        <v>0</v>
      </c>
      <c r="AR34" s="122">
        <v>0</v>
      </c>
      <c r="AS34" s="122">
        <f t="shared" si="15"/>
        <v>0</v>
      </c>
      <c r="AT34" s="122">
        <f t="shared" ref="AT34:AU63" si="25">+AB34-AE34-AH34-AK34-AN34-AQ34</f>
        <v>0</v>
      </c>
      <c r="AU34" s="122">
        <f t="shared" si="25"/>
        <v>0</v>
      </c>
      <c r="AV34" s="122">
        <f t="shared" ref="AV34:AV63" si="26">+AT34+AU34</f>
        <v>0</v>
      </c>
      <c r="AW34" s="125">
        <f t="shared" ref="AW34:AX63" si="27">+R34+V34-Z34</f>
        <v>0</v>
      </c>
      <c r="AX34" s="125">
        <f t="shared" si="27"/>
        <v>0</v>
      </c>
      <c r="AY34" s="125"/>
      <c r="AZ34" s="125"/>
      <c r="BA34" s="125"/>
      <c r="BB34" s="125"/>
      <c r="BC34" s="125">
        <f t="shared" ref="BC34:BD63" si="28">+AW34-AY34-BA34</f>
        <v>0</v>
      </c>
      <c r="BD34" s="125">
        <f t="shared" si="28"/>
        <v>0</v>
      </c>
    </row>
    <row r="35" spans="1:56" s="80" customFormat="1" ht="24" hidden="1">
      <c r="A35" s="2"/>
      <c r="B35" s="111">
        <v>2024</v>
      </c>
      <c r="C35" s="111">
        <v>20.100000000000001</v>
      </c>
      <c r="D35" s="111" t="s">
        <v>50</v>
      </c>
      <c r="E35" s="111" t="s">
        <v>50</v>
      </c>
      <c r="F35" s="111">
        <v>1</v>
      </c>
      <c r="G35" s="111">
        <v>1</v>
      </c>
      <c r="H35" s="111">
        <v>2</v>
      </c>
      <c r="I35" s="111">
        <v>2000</v>
      </c>
      <c r="J35" s="111">
        <v>2700</v>
      </c>
      <c r="K35" s="111">
        <v>271</v>
      </c>
      <c r="L35" s="120">
        <v>1003</v>
      </c>
      <c r="M35" s="121" t="s">
        <v>55</v>
      </c>
      <c r="N35" s="122">
        <v>0</v>
      </c>
      <c r="O35" s="122">
        <v>0</v>
      </c>
      <c r="P35" s="122">
        <f t="shared" si="8"/>
        <v>0</v>
      </c>
      <c r="Q35" s="123" t="s">
        <v>56</v>
      </c>
      <c r="R35" s="124"/>
      <c r="S35" s="124"/>
      <c r="T35" s="122">
        <v>0</v>
      </c>
      <c r="U35" s="122">
        <v>0</v>
      </c>
      <c r="V35" s="122">
        <v>0</v>
      </c>
      <c r="W35" s="122">
        <v>0</v>
      </c>
      <c r="X35" s="122">
        <v>0</v>
      </c>
      <c r="Y35" s="122">
        <v>0</v>
      </c>
      <c r="Z35" s="122">
        <v>0</v>
      </c>
      <c r="AA35" s="122">
        <v>0</v>
      </c>
      <c r="AB35" s="122">
        <f t="shared" si="24"/>
        <v>0</v>
      </c>
      <c r="AC35" s="122">
        <f t="shared" si="24"/>
        <v>0</v>
      </c>
      <c r="AD35" s="122">
        <f t="shared" si="10"/>
        <v>0</v>
      </c>
      <c r="AE35" s="122">
        <v>0</v>
      </c>
      <c r="AF35" s="122">
        <v>0</v>
      </c>
      <c r="AG35" s="122">
        <f t="shared" si="11"/>
        <v>0</v>
      </c>
      <c r="AH35" s="122">
        <v>0</v>
      </c>
      <c r="AI35" s="122">
        <v>0</v>
      </c>
      <c r="AJ35" s="122">
        <f t="shared" si="12"/>
        <v>0</v>
      </c>
      <c r="AK35" s="122">
        <v>0</v>
      </c>
      <c r="AL35" s="122">
        <v>0</v>
      </c>
      <c r="AM35" s="122">
        <f t="shared" si="13"/>
        <v>0</v>
      </c>
      <c r="AN35" s="122">
        <v>0</v>
      </c>
      <c r="AO35" s="122">
        <v>0</v>
      </c>
      <c r="AP35" s="122">
        <f t="shared" si="14"/>
        <v>0</v>
      </c>
      <c r="AQ35" s="122">
        <v>0</v>
      </c>
      <c r="AR35" s="122">
        <v>0</v>
      </c>
      <c r="AS35" s="122">
        <f t="shared" si="15"/>
        <v>0</v>
      </c>
      <c r="AT35" s="122">
        <f t="shared" si="25"/>
        <v>0</v>
      </c>
      <c r="AU35" s="122">
        <f t="shared" si="25"/>
        <v>0</v>
      </c>
      <c r="AV35" s="122">
        <f t="shared" si="26"/>
        <v>0</v>
      </c>
      <c r="AW35" s="125">
        <f t="shared" si="27"/>
        <v>0</v>
      </c>
      <c r="AX35" s="125">
        <f t="shared" si="27"/>
        <v>0</v>
      </c>
      <c r="AY35" s="125"/>
      <c r="AZ35" s="125"/>
      <c r="BA35" s="125"/>
      <c r="BB35" s="125"/>
      <c r="BC35" s="125">
        <f t="shared" si="28"/>
        <v>0</v>
      </c>
      <c r="BD35" s="125">
        <f t="shared" si="28"/>
        <v>0</v>
      </c>
    </row>
    <row r="36" spans="1:56" s="80" customFormat="1" ht="24" hidden="1">
      <c r="A36" s="2"/>
      <c r="B36" s="111">
        <v>2024</v>
      </c>
      <c r="C36" s="111">
        <v>20.100000000000001</v>
      </c>
      <c r="D36" s="111" t="s">
        <v>50</v>
      </c>
      <c r="E36" s="111" t="s">
        <v>50</v>
      </c>
      <c r="F36" s="111">
        <v>1</v>
      </c>
      <c r="G36" s="111">
        <v>1</v>
      </c>
      <c r="H36" s="111">
        <v>2</v>
      </c>
      <c r="I36" s="111">
        <v>2000</v>
      </c>
      <c r="J36" s="111">
        <v>2700</v>
      </c>
      <c r="K36" s="111">
        <v>271</v>
      </c>
      <c r="L36" s="120">
        <v>1004</v>
      </c>
      <c r="M36" s="121" t="s">
        <v>57</v>
      </c>
      <c r="N36" s="122">
        <v>0</v>
      </c>
      <c r="O36" s="122">
        <v>0</v>
      </c>
      <c r="P36" s="122">
        <f t="shared" si="8"/>
        <v>0</v>
      </c>
      <c r="Q36" s="123" t="s">
        <v>56</v>
      </c>
      <c r="R36" s="124"/>
      <c r="S36" s="124"/>
      <c r="T36" s="122">
        <v>0</v>
      </c>
      <c r="U36" s="122">
        <v>0</v>
      </c>
      <c r="V36" s="122">
        <v>0</v>
      </c>
      <c r="W36" s="122">
        <v>0</v>
      </c>
      <c r="X36" s="122">
        <v>0</v>
      </c>
      <c r="Y36" s="122">
        <v>0</v>
      </c>
      <c r="Z36" s="122">
        <v>0</v>
      </c>
      <c r="AA36" s="122">
        <v>0</v>
      </c>
      <c r="AB36" s="122">
        <f t="shared" si="24"/>
        <v>0</v>
      </c>
      <c r="AC36" s="122">
        <f t="shared" si="24"/>
        <v>0</v>
      </c>
      <c r="AD36" s="122">
        <f t="shared" si="10"/>
        <v>0</v>
      </c>
      <c r="AE36" s="122">
        <v>0</v>
      </c>
      <c r="AF36" s="122">
        <v>0</v>
      </c>
      <c r="AG36" s="122">
        <f t="shared" si="11"/>
        <v>0</v>
      </c>
      <c r="AH36" s="122">
        <v>0</v>
      </c>
      <c r="AI36" s="122">
        <v>0</v>
      </c>
      <c r="AJ36" s="122">
        <f t="shared" si="12"/>
        <v>0</v>
      </c>
      <c r="AK36" s="122">
        <v>0</v>
      </c>
      <c r="AL36" s="122">
        <v>0</v>
      </c>
      <c r="AM36" s="122">
        <f t="shared" si="13"/>
        <v>0</v>
      </c>
      <c r="AN36" s="122">
        <v>0</v>
      </c>
      <c r="AO36" s="122">
        <v>0</v>
      </c>
      <c r="AP36" s="122">
        <f t="shared" si="14"/>
        <v>0</v>
      </c>
      <c r="AQ36" s="122">
        <v>0</v>
      </c>
      <c r="AR36" s="122">
        <v>0</v>
      </c>
      <c r="AS36" s="122">
        <f t="shared" si="15"/>
        <v>0</v>
      </c>
      <c r="AT36" s="122">
        <f t="shared" si="25"/>
        <v>0</v>
      </c>
      <c r="AU36" s="122">
        <f t="shared" si="25"/>
        <v>0</v>
      </c>
      <c r="AV36" s="122">
        <f t="shared" si="26"/>
        <v>0</v>
      </c>
      <c r="AW36" s="125">
        <f t="shared" si="27"/>
        <v>0</v>
      </c>
      <c r="AX36" s="125">
        <f t="shared" si="27"/>
        <v>0</v>
      </c>
      <c r="AY36" s="125"/>
      <c r="AZ36" s="125"/>
      <c r="BA36" s="125"/>
      <c r="BB36" s="125"/>
      <c r="BC36" s="125">
        <f t="shared" si="28"/>
        <v>0</v>
      </c>
      <c r="BD36" s="125">
        <f t="shared" si="28"/>
        <v>0</v>
      </c>
    </row>
    <row r="37" spans="1:56" s="80" customFormat="1" ht="24" hidden="1">
      <c r="A37" s="2"/>
      <c r="B37" s="111">
        <v>2024</v>
      </c>
      <c r="C37" s="111">
        <v>20.100000000000001</v>
      </c>
      <c r="D37" s="111" t="s">
        <v>50</v>
      </c>
      <c r="E37" s="111" t="s">
        <v>50</v>
      </c>
      <c r="F37" s="111">
        <v>1</v>
      </c>
      <c r="G37" s="111">
        <v>1</v>
      </c>
      <c r="H37" s="111">
        <v>2</v>
      </c>
      <c r="I37" s="111">
        <v>2000</v>
      </c>
      <c r="J37" s="111">
        <v>2700</v>
      </c>
      <c r="K37" s="111">
        <v>271</v>
      </c>
      <c r="L37" s="120">
        <v>1005</v>
      </c>
      <c r="M37" s="121" t="s">
        <v>58</v>
      </c>
      <c r="N37" s="122">
        <v>0</v>
      </c>
      <c r="O37" s="122">
        <v>0</v>
      </c>
      <c r="P37" s="122">
        <f t="shared" si="8"/>
        <v>0</v>
      </c>
      <c r="Q37" s="123" t="s">
        <v>53</v>
      </c>
      <c r="R37" s="124"/>
      <c r="S37" s="124"/>
      <c r="T37" s="122">
        <v>0</v>
      </c>
      <c r="U37" s="122">
        <v>0</v>
      </c>
      <c r="V37" s="122">
        <v>0</v>
      </c>
      <c r="W37" s="122">
        <v>0</v>
      </c>
      <c r="X37" s="122">
        <v>0</v>
      </c>
      <c r="Y37" s="122">
        <v>0</v>
      </c>
      <c r="Z37" s="122">
        <v>0</v>
      </c>
      <c r="AA37" s="122">
        <v>0</v>
      </c>
      <c r="AB37" s="122">
        <f t="shared" si="24"/>
        <v>0</v>
      </c>
      <c r="AC37" s="122">
        <f t="shared" si="24"/>
        <v>0</v>
      </c>
      <c r="AD37" s="122">
        <f t="shared" si="10"/>
        <v>0</v>
      </c>
      <c r="AE37" s="122">
        <v>0</v>
      </c>
      <c r="AF37" s="122">
        <v>0</v>
      </c>
      <c r="AG37" s="122">
        <f t="shared" si="11"/>
        <v>0</v>
      </c>
      <c r="AH37" s="122">
        <v>0</v>
      </c>
      <c r="AI37" s="122">
        <v>0</v>
      </c>
      <c r="AJ37" s="122">
        <f t="shared" si="12"/>
        <v>0</v>
      </c>
      <c r="AK37" s="122">
        <v>0</v>
      </c>
      <c r="AL37" s="122">
        <v>0</v>
      </c>
      <c r="AM37" s="122">
        <f t="shared" si="13"/>
        <v>0</v>
      </c>
      <c r="AN37" s="122">
        <v>0</v>
      </c>
      <c r="AO37" s="122">
        <v>0</v>
      </c>
      <c r="AP37" s="122">
        <f t="shared" si="14"/>
        <v>0</v>
      </c>
      <c r="AQ37" s="122">
        <v>0</v>
      </c>
      <c r="AR37" s="122">
        <v>0</v>
      </c>
      <c r="AS37" s="122">
        <f t="shared" si="15"/>
        <v>0</v>
      </c>
      <c r="AT37" s="122">
        <f t="shared" si="25"/>
        <v>0</v>
      </c>
      <c r="AU37" s="122">
        <f t="shared" si="25"/>
        <v>0</v>
      </c>
      <c r="AV37" s="122">
        <f t="shared" si="26"/>
        <v>0</v>
      </c>
      <c r="AW37" s="125">
        <f t="shared" si="27"/>
        <v>0</v>
      </c>
      <c r="AX37" s="125">
        <f t="shared" si="27"/>
        <v>0</v>
      </c>
      <c r="AY37" s="125"/>
      <c r="AZ37" s="125"/>
      <c r="BA37" s="125"/>
      <c r="BB37" s="125"/>
      <c r="BC37" s="125">
        <f t="shared" si="28"/>
        <v>0</v>
      </c>
      <c r="BD37" s="125">
        <f t="shared" si="28"/>
        <v>0</v>
      </c>
    </row>
    <row r="38" spans="1:56" s="80" customFormat="1" ht="24" hidden="1">
      <c r="A38" s="2"/>
      <c r="B38" s="111">
        <v>2024</v>
      </c>
      <c r="C38" s="111">
        <v>20.100000000000001</v>
      </c>
      <c r="D38" s="111" t="s">
        <v>50</v>
      </c>
      <c r="E38" s="111" t="s">
        <v>50</v>
      </c>
      <c r="F38" s="111">
        <v>1</v>
      </c>
      <c r="G38" s="111">
        <v>1</v>
      </c>
      <c r="H38" s="111">
        <v>2</v>
      </c>
      <c r="I38" s="111">
        <v>2000</v>
      </c>
      <c r="J38" s="111">
        <v>2700</v>
      </c>
      <c r="K38" s="111">
        <v>271</v>
      </c>
      <c r="L38" s="120">
        <v>1006</v>
      </c>
      <c r="M38" s="121" t="s">
        <v>59</v>
      </c>
      <c r="N38" s="122">
        <v>0</v>
      </c>
      <c r="O38" s="122">
        <v>0</v>
      </c>
      <c r="P38" s="122">
        <f t="shared" si="8"/>
        <v>0</v>
      </c>
      <c r="Q38" s="123" t="s">
        <v>53</v>
      </c>
      <c r="R38" s="124"/>
      <c r="S38" s="124"/>
      <c r="T38" s="122">
        <v>0</v>
      </c>
      <c r="U38" s="122">
        <v>0</v>
      </c>
      <c r="V38" s="122">
        <v>0</v>
      </c>
      <c r="W38" s="122">
        <v>0</v>
      </c>
      <c r="X38" s="122">
        <v>0</v>
      </c>
      <c r="Y38" s="122">
        <v>0</v>
      </c>
      <c r="Z38" s="122">
        <v>0</v>
      </c>
      <c r="AA38" s="122">
        <v>0</v>
      </c>
      <c r="AB38" s="122">
        <f t="shared" si="24"/>
        <v>0</v>
      </c>
      <c r="AC38" s="122">
        <f t="shared" si="24"/>
        <v>0</v>
      </c>
      <c r="AD38" s="122">
        <f t="shared" si="10"/>
        <v>0</v>
      </c>
      <c r="AE38" s="122">
        <v>0</v>
      </c>
      <c r="AF38" s="122">
        <v>0</v>
      </c>
      <c r="AG38" s="122">
        <f t="shared" si="11"/>
        <v>0</v>
      </c>
      <c r="AH38" s="122">
        <v>0</v>
      </c>
      <c r="AI38" s="122">
        <v>0</v>
      </c>
      <c r="AJ38" s="122">
        <f t="shared" si="12"/>
        <v>0</v>
      </c>
      <c r="AK38" s="122">
        <v>0</v>
      </c>
      <c r="AL38" s="122">
        <v>0</v>
      </c>
      <c r="AM38" s="122">
        <f t="shared" si="13"/>
        <v>0</v>
      </c>
      <c r="AN38" s="122">
        <v>0</v>
      </c>
      <c r="AO38" s="122">
        <v>0</v>
      </c>
      <c r="AP38" s="122">
        <f t="shared" si="14"/>
        <v>0</v>
      </c>
      <c r="AQ38" s="122">
        <v>0</v>
      </c>
      <c r="AR38" s="122">
        <v>0</v>
      </c>
      <c r="AS38" s="122">
        <f t="shared" si="15"/>
        <v>0</v>
      </c>
      <c r="AT38" s="122">
        <f t="shared" si="25"/>
        <v>0</v>
      </c>
      <c r="AU38" s="122">
        <f t="shared" si="25"/>
        <v>0</v>
      </c>
      <c r="AV38" s="122">
        <f t="shared" si="26"/>
        <v>0</v>
      </c>
      <c r="AW38" s="125">
        <f t="shared" si="27"/>
        <v>0</v>
      </c>
      <c r="AX38" s="125">
        <f t="shared" si="27"/>
        <v>0</v>
      </c>
      <c r="AY38" s="125"/>
      <c r="AZ38" s="125"/>
      <c r="BA38" s="125"/>
      <c r="BB38" s="125"/>
      <c r="BC38" s="125">
        <f t="shared" si="28"/>
        <v>0</v>
      </c>
      <c r="BD38" s="125">
        <f t="shared" si="28"/>
        <v>0</v>
      </c>
    </row>
    <row r="39" spans="1:56" s="80" customFormat="1" ht="24" hidden="1">
      <c r="A39" s="2"/>
      <c r="B39" s="111">
        <v>2024</v>
      </c>
      <c r="C39" s="111">
        <v>20.100000000000001</v>
      </c>
      <c r="D39" s="111" t="s">
        <v>50</v>
      </c>
      <c r="E39" s="111" t="s">
        <v>50</v>
      </c>
      <c r="F39" s="111">
        <v>1</v>
      </c>
      <c r="G39" s="111">
        <v>1</v>
      </c>
      <c r="H39" s="111">
        <v>2</v>
      </c>
      <c r="I39" s="111">
        <v>2000</v>
      </c>
      <c r="J39" s="111">
        <v>2700</v>
      </c>
      <c r="K39" s="111">
        <v>271</v>
      </c>
      <c r="L39" s="120">
        <v>1007</v>
      </c>
      <c r="M39" s="121" t="s">
        <v>60</v>
      </c>
      <c r="N39" s="122">
        <v>0</v>
      </c>
      <c r="O39" s="122">
        <v>0</v>
      </c>
      <c r="P39" s="122">
        <f t="shared" si="8"/>
        <v>0</v>
      </c>
      <c r="Q39" s="123" t="s">
        <v>53</v>
      </c>
      <c r="R39" s="124"/>
      <c r="S39" s="124"/>
      <c r="T39" s="122">
        <v>0</v>
      </c>
      <c r="U39" s="122">
        <v>0</v>
      </c>
      <c r="V39" s="122">
        <v>0</v>
      </c>
      <c r="W39" s="122">
        <v>0</v>
      </c>
      <c r="X39" s="122">
        <v>0</v>
      </c>
      <c r="Y39" s="122">
        <v>0</v>
      </c>
      <c r="Z39" s="122">
        <v>0</v>
      </c>
      <c r="AA39" s="122">
        <v>0</v>
      </c>
      <c r="AB39" s="122">
        <f t="shared" si="24"/>
        <v>0</v>
      </c>
      <c r="AC39" s="122">
        <f t="shared" si="24"/>
        <v>0</v>
      </c>
      <c r="AD39" s="122">
        <f t="shared" si="10"/>
        <v>0</v>
      </c>
      <c r="AE39" s="122">
        <v>0</v>
      </c>
      <c r="AF39" s="122">
        <v>0</v>
      </c>
      <c r="AG39" s="122">
        <f t="shared" si="11"/>
        <v>0</v>
      </c>
      <c r="AH39" s="122">
        <v>0</v>
      </c>
      <c r="AI39" s="122">
        <v>0</v>
      </c>
      <c r="AJ39" s="122">
        <f t="shared" si="12"/>
        <v>0</v>
      </c>
      <c r="AK39" s="122">
        <v>0</v>
      </c>
      <c r="AL39" s="122">
        <v>0</v>
      </c>
      <c r="AM39" s="122">
        <f t="shared" si="13"/>
        <v>0</v>
      </c>
      <c r="AN39" s="122">
        <v>0</v>
      </c>
      <c r="AO39" s="122">
        <v>0</v>
      </c>
      <c r="AP39" s="122">
        <f t="shared" si="14"/>
        <v>0</v>
      </c>
      <c r="AQ39" s="122">
        <v>0</v>
      </c>
      <c r="AR39" s="122">
        <v>0</v>
      </c>
      <c r="AS39" s="122">
        <f t="shared" si="15"/>
        <v>0</v>
      </c>
      <c r="AT39" s="122">
        <f t="shared" si="25"/>
        <v>0</v>
      </c>
      <c r="AU39" s="122">
        <f t="shared" si="25"/>
        <v>0</v>
      </c>
      <c r="AV39" s="122">
        <f t="shared" si="26"/>
        <v>0</v>
      </c>
      <c r="AW39" s="125">
        <f t="shared" si="27"/>
        <v>0</v>
      </c>
      <c r="AX39" s="125">
        <f t="shared" si="27"/>
        <v>0</v>
      </c>
      <c r="AY39" s="125"/>
      <c r="AZ39" s="125"/>
      <c r="BA39" s="125"/>
      <c r="BB39" s="125"/>
      <c r="BC39" s="125">
        <f t="shared" si="28"/>
        <v>0</v>
      </c>
      <c r="BD39" s="125">
        <f t="shared" si="28"/>
        <v>0</v>
      </c>
    </row>
    <row r="40" spans="1:56" s="80" customFormat="1" ht="24" hidden="1">
      <c r="A40" s="2"/>
      <c r="B40" s="111">
        <v>2024</v>
      </c>
      <c r="C40" s="111">
        <v>20.100000000000001</v>
      </c>
      <c r="D40" s="111" t="s">
        <v>50</v>
      </c>
      <c r="E40" s="111" t="s">
        <v>50</v>
      </c>
      <c r="F40" s="111">
        <v>1</v>
      </c>
      <c r="G40" s="111">
        <v>1</v>
      </c>
      <c r="H40" s="111">
        <v>2</v>
      </c>
      <c r="I40" s="111">
        <v>2000</v>
      </c>
      <c r="J40" s="111">
        <v>2700</v>
      </c>
      <c r="K40" s="111">
        <v>271</v>
      </c>
      <c r="L40" s="120">
        <v>1008</v>
      </c>
      <c r="M40" s="121" t="s">
        <v>61</v>
      </c>
      <c r="N40" s="122">
        <v>0</v>
      </c>
      <c r="O40" s="122">
        <v>0</v>
      </c>
      <c r="P40" s="122">
        <f t="shared" si="8"/>
        <v>0</v>
      </c>
      <c r="Q40" s="123" t="s">
        <v>53</v>
      </c>
      <c r="R40" s="124"/>
      <c r="S40" s="124"/>
      <c r="T40" s="122">
        <v>0</v>
      </c>
      <c r="U40" s="122">
        <v>0</v>
      </c>
      <c r="V40" s="122">
        <v>0</v>
      </c>
      <c r="W40" s="122">
        <v>0</v>
      </c>
      <c r="X40" s="122">
        <v>0</v>
      </c>
      <c r="Y40" s="122">
        <v>0</v>
      </c>
      <c r="Z40" s="122">
        <v>0</v>
      </c>
      <c r="AA40" s="122">
        <v>0</v>
      </c>
      <c r="AB40" s="122">
        <f t="shared" si="24"/>
        <v>0</v>
      </c>
      <c r="AC40" s="122">
        <f t="shared" si="24"/>
        <v>0</v>
      </c>
      <c r="AD40" s="122">
        <f t="shared" si="10"/>
        <v>0</v>
      </c>
      <c r="AE40" s="122">
        <v>0</v>
      </c>
      <c r="AF40" s="122">
        <v>0</v>
      </c>
      <c r="AG40" s="122">
        <f t="shared" si="11"/>
        <v>0</v>
      </c>
      <c r="AH40" s="122">
        <v>0</v>
      </c>
      <c r="AI40" s="122">
        <v>0</v>
      </c>
      <c r="AJ40" s="122">
        <f t="shared" si="12"/>
        <v>0</v>
      </c>
      <c r="AK40" s="122">
        <v>0</v>
      </c>
      <c r="AL40" s="122">
        <v>0</v>
      </c>
      <c r="AM40" s="122">
        <f t="shared" si="13"/>
        <v>0</v>
      </c>
      <c r="AN40" s="122">
        <v>0</v>
      </c>
      <c r="AO40" s="122">
        <v>0</v>
      </c>
      <c r="AP40" s="122">
        <f t="shared" si="14"/>
        <v>0</v>
      </c>
      <c r="AQ40" s="122">
        <v>0</v>
      </c>
      <c r="AR40" s="122">
        <v>0</v>
      </c>
      <c r="AS40" s="122">
        <f t="shared" si="15"/>
        <v>0</v>
      </c>
      <c r="AT40" s="122">
        <f t="shared" si="25"/>
        <v>0</v>
      </c>
      <c r="AU40" s="122">
        <f t="shared" si="25"/>
        <v>0</v>
      </c>
      <c r="AV40" s="122">
        <f t="shared" si="26"/>
        <v>0</v>
      </c>
      <c r="AW40" s="125">
        <f t="shared" si="27"/>
        <v>0</v>
      </c>
      <c r="AX40" s="125">
        <f t="shared" si="27"/>
        <v>0</v>
      </c>
      <c r="AY40" s="125"/>
      <c r="AZ40" s="125"/>
      <c r="BA40" s="125"/>
      <c r="BB40" s="125"/>
      <c r="BC40" s="125">
        <f t="shared" si="28"/>
        <v>0</v>
      </c>
      <c r="BD40" s="125">
        <f t="shared" si="28"/>
        <v>0</v>
      </c>
    </row>
    <row r="41" spans="1:56" s="80" customFormat="1" ht="24" hidden="1">
      <c r="A41" s="2"/>
      <c r="B41" s="111">
        <v>2024</v>
      </c>
      <c r="C41" s="111">
        <v>20.100000000000001</v>
      </c>
      <c r="D41" s="111" t="s">
        <v>50</v>
      </c>
      <c r="E41" s="111" t="s">
        <v>50</v>
      </c>
      <c r="F41" s="111">
        <v>1</v>
      </c>
      <c r="G41" s="111">
        <v>1</v>
      </c>
      <c r="H41" s="111">
        <v>2</v>
      </c>
      <c r="I41" s="111">
        <v>2000</v>
      </c>
      <c r="J41" s="111">
        <v>2700</v>
      </c>
      <c r="K41" s="111">
        <v>271</v>
      </c>
      <c r="L41" s="120">
        <v>1009</v>
      </c>
      <c r="M41" s="121" t="s">
        <v>62</v>
      </c>
      <c r="N41" s="122">
        <v>0</v>
      </c>
      <c r="O41" s="122">
        <v>0</v>
      </c>
      <c r="P41" s="122">
        <f t="shared" si="8"/>
        <v>0</v>
      </c>
      <c r="Q41" s="123" t="s">
        <v>53</v>
      </c>
      <c r="R41" s="124"/>
      <c r="S41" s="124"/>
      <c r="T41" s="122">
        <v>0</v>
      </c>
      <c r="U41" s="122">
        <v>0</v>
      </c>
      <c r="V41" s="122">
        <v>0</v>
      </c>
      <c r="W41" s="122">
        <v>0</v>
      </c>
      <c r="X41" s="122">
        <v>0</v>
      </c>
      <c r="Y41" s="122">
        <v>0</v>
      </c>
      <c r="Z41" s="122">
        <v>0</v>
      </c>
      <c r="AA41" s="122">
        <v>0</v>
      </c>
      <c r="AB41" s="122">
        <f t="shared" si="24"/>
        <v>0</v>
      </c>
      <c r="AC41" s="122">
        <f t="shared" si="24"/>
        <v>0</v>
      </c>
      <c r="AD41" s="122">
        <f t="shared" si="10"/>
        <v>0</v>
      </c>
      <c r="AE41" s="122">
        <v>0</v>
      </c>
      <c r="AF41" s="122">
        <v>0</v>
      </c>
      <c r="AG41" s="122">
        <f t="shared" si="11"/>
        <v>0</v>
      </c>
      <c r="AH41" s="122">
        <v>0</v>
      </c>
      <c r="AI41" s="122">
        <v>0</v>
      </c>
      <c r="AJ41" s="122">
        <f t="shared" si="12"/>
        <v>0</v>
      </c>
      <c r="AK41" s="122">
        <v>0</v>
      </c>
      <c r="AL41" s="122">
        <v>0</v>
      </c>
      <c r="AM41" s="122">
        <f t="shared" si="13"/>
        <v>0</v>
      </c>
      <c r="AN41" s="122">
        <v>0</v>
      </c>
      <c r="AO41" s="122">
        <v>0</v>
      </c>
      <c r="AP41" s="122">
        <f t="shared" si="14"/>
        <v>0</v>
      </c>
      <c r="AQ41" s="122">
        <v>0</v>
      </c>
      <c r="AR41" s="122">
        <v>0</v>
      </c>
      <c r="AS41" s="122">
        <f t="shared" si="15"/>
        <v>0</v>
      </c>
      <c r="AT41" s="122">
        <f t="shared" si="25"/>
        <v>0</v>
      </c>
      <c r="AU41" s="122">
        <f t="shared" si="25"/>
        <v>0</v>
      </c>
      <c r="AV41" s="122">
        <f t="shared" si="26"/>
        <v>0</v>
      </c>
      <c r="AW41" s="125">
        <f t="shared" si="27"/>
        <v>0</v>
      </c>
      <c r="AX41" s="125">
        <f t="shared" si="27"/>
        <v>0</v>
      </c>
      <c r="AY41" s="125"/>
      <c r="AZ41" s="125"/>
      <c r="BA41" s="125"/>
      <c r="BB41" s="125"/>
      <c r="BC41" s="125">
        <f t="shared" si="28"/>
        <v>0</v>
      </c>
      <c r="BD41" s="125">
        <f t="shared" si="28"/>
        <v>0</v>
      </c>
    </row>
    <row r="42" spans="1:56" s="80" customFormat="1" ht="24" hidden="1">
      <c r="A42" s="2"/>
      <c r="B42" s="111">
        <v>2024</v>
      </c>
      <c r="C42" s="111">
        <v>20.100000000000001</v>
      </c>
      <c r="D42" s="111" t="s">
        <v>50</v>
      </c>
      <c r="E42" s="111" t="s">
        <v>50</v>
      </c>
      <c r="F42" s="111">
        <v>1</v>
      </c>
      <c r="G42" s="111">
        <v>1</v>
      </c>
      <c r="H42" s="111">
        <v>2</v>
      </c>
      <c r="I42" s="111">
        <v>2000</v>
      </c>
      <c r="J42" s="111">
        <v>2700</v>
      </c>
      <c r="K42" s="111">
        <v>271</v>
      </c>
      <c r="L42" s="120">
        <v>1010</v>
      </c>
      <c r="M42" s="121" t="s">
        <v>63</v>
      </c>
      <c r="N42" s="122">
        <v>0</v>
      </c>
      <c r="O42" s="122">
        <v>0</v>
      </c>
      <c r="P42" s="122">
        <f t="shared" si="8"/>
        <v>0</v>
      </c>
      <c r="Q42" s="123" t="s">
        <v>53</v>
      </c>
      <c r="R42" s="124"/>
      <c r="S42" s="124"/>
      <c r="T42" s="122">
        <v>0</v>
      </c>
      <c r="U42" s="122">
        <v>0</v>
      </c>
      <c r="V42" s="122">
        <v>0</v>
      </c>
      <c r="W42" s="122">
        <v>0</v>
      </c>
      <c r="X42" s="122">
        <v>0</v>
      </c>
      <c r="Y42" s="122">
        <v>0</v>
      </c>
      <c r="Z42" s="122">
        <v>0</v>
      </c>
      <c r="AA42" s="122">
        <v>0</v>
      </c>
      <c r="AB42" s="122">
        <f t="shared" si="24"/>
        <v>0</v>
      </c>
      <c r="AC42" s="122">
        <f t="shared" si="24"/>
        <v>0</v>
      </c>
      <c r="AD42" s="122">
        <f t="shared" si="10"/>
        <v>0</v>
      </c>
      <c r="AE42" s="122">
        <v>0</v>
      </c>
      <c r="AF42" s="122">
        <v>0</v>
      </c>
      <c r="AG42" s="122">
        <f t="shared" si="11"/>
        <v>0</v>
      </c>
      <c r="AH42" s="122">
        <v>0</v>
      </c>
      <c r="AI42" s="122">
        <v>0</v>
      </c>
      <c r="AJ42" s="122">
        <f t="shared" si="12"/>
        <v>0</v>
      </c>
      <c r="AK42" s="122">
        <v>0</v>
      </c>
      <c r="AL42" s="122">
        <v>0</v>
      </c>
      <c r="AM42" s="122">
        <f t="shared" si="13"/>
        <v>0</v>
      </c>
      <c r="AN42" s="122">
        <v>0</v>
      </c>
      <c r="AO42" s="122">
        <v>0</v>
      </c>
      <c r="AP42" s="122">
        <f t="shared" si="14"/>
        <v>0</v>
      </c>
      <c r="AQ42" s="122">
        <v>0</v>
      </c>
      <c r="AR42" s="122">
        <v>0</v>
      </c>
      <c r="AS42" s="122">
        <f t="shared" si="15"/>
        <v>0</v>
      </c>
      <c r="AT42" s="122">
        <f t="shared" si="25"/>
        <v>0</v>
      </c>
      <c r="AU42" s="122">
        <f t="shared" si="25"/>
        <v>0</v>
      </c>
      <c r="AV42" s="122">
        <f t="shared" si="26"/>
        <v>0</v>
      </c>
      <c r="AW42" s="125">
        <f t="shared" si="27"/>
        <v>0</v>
      </c>
      <c r="AX42" s="125">
        <f t="shared" si="27"/>
        <v>0</v>
      </c>
      <c r="AY42" s="125"/>
      <c r="AZ42" s="125"/>
      <c r="BA42" s="125"/>
      <c r="BB42" s="125"/>
      <c r="BC42" s="125">
        <f t="shared" si="28"/>
        <v>0</v>
      </c>
      <c r="BD42" s="125">
        <f t="shared" si="28"/>
        <v>0</v>
      </c>
    </row>
    <row r="43" spans="1:56" s="80" customFormat="1" ht="24" hidden="1">
      <c r="A43" s="2"/>
      <c r="B43" s="111">
        <v>2024</v>
      </c>
      <c r="C43" s="111">
        <v>20.100000000000001</v>
      </c>
      <c r="D43" s="111" t="s">
        <v>50</v>
      </c>
      <c r="E43" s="111" t="s">
        <v>50</v>
      </c>
      <c r="F43" s="111">
        <v>1</v>
      </c>
      <c r="G43" s="111">
        <v>1</v>
      </c>
      <c r="H43" s="111">
        <v>2</v>
      </c>
      <c r="I43" s="111">
        <v>2000</v>
      </c>
      <c r="J43" s="111">
        <v>2700</v>
      </c>
      <c r="K43" s="111">
        <v>271</v>
      </c>
      <c r="L43" s="120">
        <v>1011</v>
      </c>
      <c r="M43" s="121" t="s">
        <v>64</v>
      </c>
      <c r="N43" s="122">
        <v>0</v>
      </c>
      <c r="O43" s="122">
        <v>0</v>
      </c>
      <c r="P43" s="122">
        <f t="shared" si="8"/>
        <v>0</v>
      </c>
      <c r="Q43" s="123" t="s">
        <v>53</v>
      </c>
      <c r="R43" s="124"/>
      <c r="S43" s="124"/>
      <c r="T43" s="122">
        <v>0</v>
      </c>
      <c r="U43" s="122">
        <v>0</v>
      </c>
      <c r="V43" s="122">
        <v>0</v>
      </c>
      <c r="W43" s="122">
        <v>0</v>
      </c>
      <c r="X43" s="122">
        <v>0</v>
      </c>
      <c r="Y43" s="122">
        <v>0</v>
      </c>
      <c r="Z43" s="122">
        <v>0</v>
      </c>
      <c r="AA43" s="122">
        <v>0</v>
      </c>
      <c r="AB43" s="122">
        <f t="shared" si="24"/>
        <v>0</v>
      </c>
      <c r="AC43" s="122">
        <f t="shared" si="24"/>
        <v>0</v>
      </c>
      <c r="AD43" s="122">
        <f t="shared" si="10"/>
        <v>0</v>
      </c>
      <c r="AE43" s="122">
        <v>0</v>
      </c>
      <c r="AF43" s="122">
        <v>0</v>
      </c>
      <c r="AG43" s="122">
        <f t="shared" si="11"/>
        <v>0</v>
      </c>
      <c r="AH43" s="122">
        <v>0</v>
      </c>
      <c r="AI43" s="122">
        <v>0</v>
      </c>
      <c r="AJ43" s="122">
        <f t="shared" si="12"/>
        <v>0</v>
      </c>
      <c r="AK43" s="122">
        <v>0</v>
      </c>
      <c r="AL43" s="122">
        <v>0</v>
      </c>
      <c r="AM43" s="122">
        <f t="shared" si="13"/>
        <v>0</v>
      </c>
      <c r="AN43" s="122">
        <v>0</v>
      </c>
      <c r="AO43" s="122">
        <v>0</v>
      </c>
      <c r="AP43" s="122">
        <f t="shared" si="14"/>
        <v>0</v>
      </c>
      <c r="AQ43" s="122">
        <v>0</v>
      </c>
      <c r="AR43" s="122">
        <v>0</v>
      </c>
      <c r="AS43" s="122">
        <f t="shared" si="15"/>
        <v>0</v>
      </c>
      <c r="AT43" s="122">
        <f t="shared" si="25"/>
        <v>0</v>
      </c>
      <c r="AU43" s="122">
        <f t="shared" si="25"/>
        <v>0</v>
      </c>
      <c r="AV43" s="122">
        <f t="shared" si="26"/>
        <v>0</v>
      </c>
      <c r="AW43" s="125">
        <f t="shared" si="27"/>
        <v>0</v>
      </c>
      <c r="AX43" s="125">
        <f t="shared" si="27"/>
        <v>0</v>
      </c>
      <c r="AY43" s="125"/>
      <c r="AZ43" s="125"/>
      <c r="BA43" s="125"/>
      <c r="BB43" s="125"/>
      <c r="BC43" s="125">
        <f t="shared" si="28"/>
        <v>0</v>
      </c>
      <c r="BD43" s="125">
        <f t="shared" si="28"/>
        <v>0</v>
      </c>
    </row>
    <row r="44" spans="1:56" s="80" customFormat="1" ht="24" hidden="1">
      <c r="A44" s="2"/>
      <c r="B44" s="111">
        <v>2024</v>
      </c>
      <c r="C44" s="111">
        <v>20.100000000000001</v>
      </c>
      <c r="D44" s="111" t="s">
        <v>50</v>
      </c>
      <c r="E44" s="111" t="s">
        <v>50</v>
      </c>
      <c r="F44" s="111">
        <v>1</v>
      </c>
      <c r="G44" s="111">
        <v>1</v>
      </c>
      <c r="H44" s="111">
        <v>2</v>
      </c>
      <c r="I44" s="111">
        <v>2000</v>
      </c>
      <c r="J44" s="111">
        <v>2700</v>
      </c>
      <c r="K44" s="111">
        <v>271</v>
      </c>
      <c r="L44" s="120">
        <v>1012</v>
      </c>
      <c r="M44" s="121" t="s">
        <v>65</v>
      </c>
      <c r="N44" s="122">
        <v>0</v>
      </c>
      <c r="O44" s="122">
        <v>0</v>
      </c>
      <c r="P44" s="122">
        <f t="shared" si="8"/>
        <v>0</v>
      </c>
      <c r="Q44" s="123" t="s">
        <v>53</v>
      </c>
      <c r="R44" s="124"/>
      <c r="S44" s="124"/>
      <c r="T44" s="122">
        <v>0</v>
      </c>
      <c r="U44" s="122">
        <v>0</v>
      </c>
      <c r="V44" s="122">
        <v>0</v>
      </c>
      <c r="W44" s="122">
        <v>0</v>
      </c>
      <c r="X44" s="122">
        <v>0</v>
      </c>
      <c r="Y44" s="122">
        <v>0</v>
      </c>
      <c r="Z44" s="122">
        <v>0</v>
      </c>
      <c r="AA44" s="122">
        <v>0</v>
      </c>
      <c r="AB44" s="122">
        <f t="shared" si="24"/>
        <v>0</v>
      </c>
      <c r="AC44" s="122">
        <f t="shared" si="24"/>
        <v>0</v>
      </c>
      <c r="AD44" s="122">
        <f t="shared" si="10"/>
        <v>0</v>
      </c>
      <c r="AE44" s="122">
        <v>0</v>
      </c>
      <c r="AF44" s="122">
        <v>0</v>
      </c>
      <c r="AG44" s="122">
        <f t="shared" si="11"/>
        <v>0</v>
      </c>
      <c r="AH44" s="122">
        <v>0</v>
      </c>
      <c r="AI44" s="122">
        <v>0</v>
      </c>
      <c r="AJ44" s="122">
        <f t="shared" si="12"/>
        <v>0</v>
      </c>
      <c r="AK44" s="122">
        <v>0</v>
      </c>
      <c r="AL44" s="122">
        <v>0</v>
      </c>
      <c r="AM44" s="122">
        <f t="shared" si="13"/>
        <v>0</v>
      </c>
      <c r="AN44" s="122">
        <v>0</v>
      </c>
      <c r="AO44" s="122">
        <v>0</v>
      </c>
      <c r="AP44" s="122">
        <f t="shared" si="14"/>
        <v>0</v>
      </c>
      <c r="AQ44" s="122">
        <v>0</v>
      </c>
      <c r="AR44" s="122">
        <v>0</v>
      </c>
      <c r="AS44" s="122">
        <f t="shared" si="15"/>
        <v>0</v>
      </c>
      <c r="AT44" s="122">
        <f t="shared" si="25"/>
        <v>0</v>
      </c>
      <c r="AU44" s="122">
        <f t="shared" si="25"/>
        <v>0</v>
      </c>
      <c r="AV44" s="122">
        <f t="shared" si="26"/>
        <v>0</v>
      </c>
      <c r="AW44" s="125">
        <f t="shared" si="27"/>
        <v>0</v>
      </c>
      <c r="AX44" s="125">
        <f t="shared" si="27"/>
        <v>0</v>
      </c>
      <c r="AY44" s="125"/>
      <c r="AZ44" s="125"/>
      <c r="BA44" s="125"/>
      <c r="BB44" s="125"/>
      <c r="BC44" s="125">
        <f t="shared" si="28"/>
        <v>0</v>
      </c>
      <c r="BD44" s="125">
        <f t="shared" si="28"/>
        <v>0</v>
      </c>
    </row>
    <row r="45" spans="1:56" s="80" customFormat="1" ht="24" hidden="1">
      <c r="A45" s="2"/>
      <c r="B45" s="111">
        <v>2024</v>
      </c>
      <c r="C45" s="111">
        <v>20.100000000000001</v>
      </c>
      <c r="D45" s="111" t="s">
        <v>50</v>
      </c>
      <c r="E45" s="111" t="s">
        <v>50</v>
      </c>
      <c r="F45" s="111">
        <v>1</v>
      </c>
      <c r="G45" s="111">
        <v>1</v>
      </c>
      <c r="H45" s="111">
        <v>2</v>
      </c>
      <c r="I45" s="111">
        <v>2000</v>
      </c>
      <c r="J45" s="111">
        <v>2700</v>
      </c>
      <c r="K45" s="111">
        <v>271</v>
      </c>
      <c r="L45" s="120">
        <v>1013</v>
      </c>
      <c r="M45" s="121" t="s">
        <v>66</v>
      </c>
      <c r="N45" s="122">
        <v>0</v>
      </c>
      <c r="O45" s="122">
        <v>0</v>
      </c>
      <c r="P45" s="122">
        <f t="shared" si="8"/>
        <v>0</v>
      </c>
      <c r="Q45" s="123" t="s">
        <v>53</v>
      </c>
      <c r="R45" s="124"/>
      <c r="S45" s="124"/>
      <c r="T45" s="122">
        <v>0</v>
      </c>
      <c r="U45" s="122">
        <v>0</v>
      </c>
      <c r="V45" s="122">
        <v>0</v>
      </c>
      <c r="W45" s="122">
        <v>0</v>
      </c>
      <c r="X45" s="122">
        <v>0</v>
      </c>
      <c r="Y45" s="122">
        <v>0</v>
      </c>
      <c r="Z45" s="122">
        <v>0</v>
      </c>
      <c r="AA45" s="122">
        <v>0</v>
      </c>
      <c r="AB45" s="122">
        <f t="shared" si="24"/>
        <v>0</v>
      </c>
      <c r="AC45" s="122">
        <f t="shared" si="24"/>
        <v>0</v>
      </c>
      <c r="AD45" s="122">
        <f t="shared" si="10"/>
        <v>0</v>
      </c>
      <c r="AE45" s="122">
        <v>0</v>
      </c>
      <c r="AF45" s="122">
        <v>0</v>
      </c>
      <c r="AG45" s="122">
        <f t="shared" si="11"/>
        <v>0</v>
      </c>
      <c r="AH45" s="122">
        <v>0</v>
      </c>
      <c r="AI45" s="122">
        <v>0</v>
      </c>
      <c r="AJ45" s="122">
        <f t="shared" si="12"/>
        <v>0</v>
      </c>
      <c r="AK45" s="122">
        <v>0</v>
      </c>
      <c r="AL45" s="122">
        <v>0</v>
      </c>
      <c r="AM45" s="122">
        <f t="shared" si="13"/>
        <v>0</v>
      </c>
      <c r="AN45" s="122">
        <v>0</v>
      </c>
      <c r="AO45" s="122">
        <v>0</v>
      </c>
      <c r="AP45" s="122">
        <f t="shared" si="14"/>
        <v>0</v>
      </c>
      <c r="AQ45" s="122">
        <v>0</v>
      </c>
      <c r="AR45" s="122">
        <v>0</v>
      </c>
      <c r="AS45" s="122">
        <f t="shared" si="15"/>
        <v>0</v>
      </c>
      <c r="AT45" s="122">
        <f t="shared" si="25"/>
        <v>0</v>
      </c>
      <c r="AU45" s="122">
        <f t="shared" si="25"/>
        <v>0</v>
      </c>
      <c r="AV45" s="122">
        <f t="shared" si="26"/>
        <v>0</v>
      </c>
      <c r="AW45" s="125">
        <f t="shared" si="27"/>
        <v>0</v>
      </c>
      <c r="AX45" s="125">
        <f t="shared" si="27"/>
        <v>0</v>
      </c>
      <c r="AY45" s="125"/>
      <c r="AZ45" s="125"/>
      <c r="BA45" s="125"/>
      <c r="BB45" s="125"/>
      <c r="BC45" s="125">
        <f t="shared" si="28"/>
        <v>0</v>
      </c>
      <c r="BD45" s="125">
        <f t="shared" si="28"/>
        <v>0</v>
      </c>
    </row>
    <row r="46" spans="1:56" s="80" customFormat="1" ht="24" hidden="1">
      <c r="A46" s="2"/>
      <c r="B46" s="111">
        <v>2024</v>
      </c>
      <c r="C46" s="111">
        <v>20.100000000000001</v>
      </c>
      <c r="D46" s="111" t="s">
        <v>50</v>
      </c>
      <c r="E46" s="111" t="s">
        <v>50</v>
      </c>
      <c r="F46" s="111">
        <v>1</v>
      </c>
      <c r="G46" s="111">
        <v>1</v>
      </c>
      <c r="H46" s="111">
        <v>2</v>
      </c>
      <c r="I46" s="111">
        <v>2000</v>
      </c>
      <c r="J46" s="111">
        <v>2700</v>
      </c>
      <c r="K46" s="111">
        <v>271</v>
      </c>
      <c r="L46" s="120">
        <v>1014</v>
      </c>
      <c r="M46" s="121" t="s">
        <v>67</v>
      </c>
      <c r="N46" s="122">
        <v>0</v>
      </c>
      <c r="O46" s="122">
        <v>0</v>
      </c>
      <c r="P46" s="122">
        <f t="shared" si="8"/>
        <v>0</v>
      </c>
      <c r="Q46" s="123" t="s">
        <v>56</v>
      </c>
      <c r="R46" s="124"/>
      <c r="S46" s="124"/>
      <c r="T46" s="122">
        <v>0</v>
      </c>
      <c r="U46" s="122">
        <v>0</v>
      </c>
      <c r="V46" s="122">
        <v>0</v>
      </c>
      <c r="W46" s="122">
        <v>0</v>
      </c>
      <c r="X46" s="122">
        <v>0</v>
      </c>
      <c r="Y46" s="122">
        <v>0</v>
      </c>
      <c r="Z46" s="122">
        <v>0</v>
      </c>
      <c r="AA46" s="122">
        <v>0</v>
      </c>
      <c r="AB46" s="122">
        <f t="shared" si="24"/>
        <v>0</v>
      </c>
      <c r="AC46" s="122">
        <f t="shared" si="24"/>
        <v>0</v>
      </c>
      <c r="AD46" s="122">
        <f t="shared" si="10"/>
        <v>0</v>
      </c>
      <c r="AE46" s="122">
        <v>0</v>
      </c>
      <c r="AF46" s="122">
        <v>0</v>
      </c>
      <c r="AG46" s="122">
        <f t="shared" si="11"/>
        <v>0</v>
      </c>
      <c r="AH46" s="122">
        <v>0</v>
      </c>
      <c r="AI46" s="122">
        <v>0</v>
      </c>
      <c r="AJ46" s="122">
        <f t="shared" si="12"/>
        <v>0</v>
      </c>
      <c r="AK46" s="122">
        <v>0</v>
      </c>
      <c r="AL46" s="122">
        <v>0</v>
      </c>
      <c r="AM46" s="122">
        <f t="shared" si="13"/>
        <v>0</v>
      </c>
      <c r="AN46" s="122">
        <v>0</v>
      </c>
      <c r="AO46" s="122">
        <v>0</v>
      </c>
      <c r="AP46" s="122">
        <f t="shared" si="14"/>
        <v>0</v>
      </c>
      <c r="AQ46" s="122">
        <v>0</v>
      </c>
      <c r="AR46" s="122">
        <v>0</v>
      </c>
      <c r="AS46" s="122">
        <f t="shared" si="15"/>
        <v>0</v>
      </c>
      <c r="AT46" s="122">
        <f t="shared" si="25"/>
        <v>0</v>
      </c>
      <c r="AU46" s="122">
        <f t="shared" si="25"/>
        <v>0</v>
      </c>
      <c r="AV46" s="122">
        <f t="shared" si="26"/>
        <v>0</v>
      </c>
      <c r="AW46" s="125">
        <f t="shared" si="27"/>
        <v>0</v>
      </c>
      <c r="AX46" s="125">
        <f t="shared" si="27"/>
        <v>0</v>
      </c>
      <c r="AY46" s="125"/>
      <c r="AZ46" s="125"/>
      <c r="BA46" s="125"/>
      <c r="BB46" s="125"/>
      <c r="BC46" s="125">
        <f t="shared" si="28"/>
        <v>0</v>
      </c>
      <c r="BD46" s="125">
        <f t="shared" si="28"/>
        <v>0</v>
      </c>
    </row>
    <row r="47" spans="1:56" s="80" customFormat="1" ht="24" hidden="1">
      <c r="A47" s="2"/>
      <c r="B47" s="111">
        <v>2024</v>
      </c>
      <c r="C47" s="111">
        <v>20.100000000000001</v>
      </c>
      <c r="D47" s="111" t="s">
        <v>50</v>
      </c>
      <c r="E47" s="111" t="s">
        <v>50</v>
      </c>
      <c r="F47" s="111">
        <v>1</v>
      </c>
      <c r="G47" s="111">
        <v>1</v>
      </c>
      <c r="H47" s="111">
        <v>2</v>
      </c>
      <c r="I47" s="111">
        <v>2000</v>
      </c>
      <c r="J47" s="111">
        <v>2700</v>
      </c>
      <c r="K47" s="111">
        <v>271</v>
      </c>
      <c r="L47" s="120">
        <v>1015</v>
      </c>
      <c r="M47" s="121" t="s">
        <v>68</v>
      </c>
      <c r="N47" s="122">
        <v>0</v>
      </c>
      <c r="O47" s="122">
        <v>0</v>
      </c>
      <c r="P47" s="122">
        <f t="shared" si="8"/>
        <v>0</v>
      </c>
      <c r="Q47" s="123" t="s">
        <v>53</v>
      </c>
      <c r="R47" s="124"/>
      <c r="S47" s="124"/>
      <c r="T47" s="122">
        <v>0</v>
      </c>
      <c r="U47" s="122">
        <v>0</v>
      </c>
      <c r="V47" s="122">
        <v>0</v>
      </c>
      <c r="W47" s="122">
        <v>0</v>
      </c>
      <c r="X47" s="122">
        <v>0</v>
      </c>
      <c r="Y47" s="122">
        <v>0</v>
      </c>
      <c r="Z47" s="122">
        <v>0</v>
      </c>
      <c r="AA47" s="122">
        <v>0</v>
      </c>
      <c r="AB47" s="122">
        <f t="shared" si="24"/>
        <v>0</v>
      </c>
      <c r="AC47" s="122">
        <f t="shared" si="24"/>
        <v>0</v>
      </c>
      <c r="AD47" s="122">
        <f t="shared" si="10"/>
        <v>0</v>
      </c>
      <c r="AE47" s="122">
        <v>0</v>
      </c>
      <c r="AF47" s="122">
        <v>0</v>
      </c>
      <c r="AG47" s="122">
        <f t="shared" si="11"/>
        <v>0</v>
      </c>
      <c r="AH47" s="122">
        <v>0</v>
      </c>
      <c r="AI47" s="122">
        <v>0</v>
      </c>
      <c r="AJ47" s="122">
        <f t="shared" si="12"/>
        <v>0</v>
      </c>
      <c r="AK47" s="122">
        <v>0</v>
      </c>
      <c r="AL47" s="122">
        <v>0</v>
      </c>
      <c r="AM47" s="122">
        <f t="shared" si="13"/>
        <v>0</v>
      </c>
      <c r="AN47" s="122">
        <v>0</v>
      </c>
      <c r="AO47" s="122">
        <v>0</v>
      </c>
      <c r="AP47" s="122">
        <f t="shared" si="14"/>
        <v>0</v>
      </c>
      <c r="AQ47" s="122">
        <v>0</v>
      </c>
      <c r="AR47" s="122">
        <v>0</v>
      </c>
      <c r="AS47" s="122">
        <f t="shared" si="15"/>
        <v>0</v>
      </c>
      <c r="AT47" s="122">
        <f t="shared" si="25"/>
        <v>0</v>
      </c>
      <c r="AU47" s="122">
        <f t="shared" si="25"/>
        <v>0</v>
      </c>
      <c r="AV47" s="122">
        <f t="shared" si="26"/>
        <v>0</v>
      </c>
      <c r="AW47" s="125">
        <f t="shared" si="27"/>
        <v>0</v>
      </c>
      <c r="AX47" s="125">
        <f t="shared" si="27"/>
        <v>0</v>
      </c>
      <c r="AY47" s="125"/>
      <c r="AZ47" s="125"/>
      <c r="BA47" s="125"/>
      <c r="BB47" s="125"/>
      <c r="BC47" s="125">
        <f t="shared" si="28"/>
        <v>0</v>
      </c>
      <c r="BD47" s="125">
        <f t="shared" si="28"/>
        <v>0</v>
      </c>
    </row>
    <row r="48" spans="1:56" s="80" customFormat="1" ht="48" hidden="1">
      <c r="A48" s="2"/>
      <c r="B48" s="111">
        <v>2024</v>
      </c>
      <c r="C48" s="111">
        <v>20.100000000000001</v>
      </c>
      <c r="D48" s="111" t="s">
        <v>50</v>
      </c>
      <c r="E48" s="111" t="s">
        <v>50</v>
      </c>
      <c r="F48" s="111">
        <v>1</v>
      </c>
      <c r="G48" s="111">
        <v>1</v>
      </c>
      <c r="H48" s="111">
        <v>2</v>
      </c>
      <c r="I48" s="111">
        <v>2000</v>
      </c>
      <c r="J48" s="111">
        <v>2700</v>
      </c>
      <c r="K48" s="111">
        <v>271</v>
      </c>
      <c r="L48" s="120">
        <v>1016</v>
      </c>
      <c r="M48" s="121" t="s">
        <v>69</v>
      </c>
      <c r="N48" s="122">
        <v>0</v>
      </c>
      <c r="O48" s="122">
        <v>0</v>
      </c>
      <c r="P48" s="122">
        <f t="shared" si="8"/>
        <v>0</v>
      </c>
      <c r="Q48" s="126" t="s">
        <v>70</v>
      </c>
      <c r="R48" s="124"/>
      <c r="S48" s="124"/>
      <c r="T48" s="122">
        <v>0</v>
      </c>
      <c r="U48" s="122">
        <v>0</v>
      </c>
      <c r="V48" s="122">
        <v>0</v>
      </c>
      <c r="W48" s="122">
        <v>0</v>
      </c>
      <c r="X48" s="122">
        <v>0</v>
      </c>
      <c r="Y48" s="122">
        <v>0</v>
      </c>
      <c r="Z48" s="122">
        <v>0</v>
      </c>
      <c r="AA48" s="122">
        <v>0</v>
      </c>
      <c r="AB48" s="122">
        <f t="shared" si="24"/>
        <v>0</v>
      </c>
      <c r="AC48" s="122">
        <f t="shared" si="24"/>
        <v>0</v>
      </c>
      <c r="AD48" s="122">
        <f t="shared" si="10"/>
        <v>0</v>
      </c>
      <c r="AE48" s="122">
        <v>0</v>
      </c>
      <c r="AF48" s="122">
        <v>0</v>
      </c>
      <c r="AG48" s="122">
        <f t="shared" si="11"/>
        <v>0</v>
      </c>
      <c r="AH48" s="122">
        <v>0</v>
      </c>
      <c r="AI48" s="122">
        <v>0</v>
      </c>
      <c r="AJ48" s="122">
        <f t="shared" si="12"/>
        <v>0</v>
      </c>
      <c r="AK48" s="122">
        <v>0</v>
      </c>
      <c r="AL48" s="122">
        <v>0</v>
      </c>
      <c r="AM48" s="122">
        <f t="shared" si="13"/>
        <v>0</v>
      </c>
      <c r="AN48" s="122">
        <v>0</v>
      </c>
      <c r="AO48" s="122">
        <v>0</v>
      </c>
      <c r="AP48" s="122">
        <f t="shared" si="14"/>
        <v>0</v>
      </c>
      <c r="AQ48" s="122">
        <v>0</v>
      </c>
      <c r="AR48" s="122">
        <v>0</v>
      </c>
      <c r="AS48" s="122">
        <f t="shared" si="15"/>
        <v>0</v>
      </c>
      <c r="AT48" s="122">
        <f t="shared" si="25"/>
        <v>0</v>
      </c>
      <c r="AU48" s="122">
        <f t="shared" si="25"/>
        <v>0</v>
      </c>
      <c r="AV48" s="122">
        <f t="shared" si="26"/>
        <v>0</v>
      </c>
      <c r="AW48" s="125">
        <f t="shared" si="27"/>
        <v>0</v>
      </c>
      <c r="AX48" s="125">
        <f t="shared" si="27"/>
        <v>0</v>
      </c>
      <c r="AY48" s="125"/>
      <c r="AZ48" s="125"/>
      <c r="BA48" s="125"/>
      <c r="BB48" s="125"/>
      <c r="BC48" s="125">
        <f t="shared" si="28"/>
        <v>0</v>
      </c>
      <c r="BD48" s="125">
        <f t="shared" si="28"/>
        <v>0</v>
      </c>
    </row>
    <row r="49" spans="1:56" s="80" customFormat="1" ht="24" hidden="1">
      <c r="A49" s="2"/>
      <c r="B49" s="111">
        <v>2024</v>
      </c>
      <c r="C49" s="111">
        <v>20.100000000000001</v>
      </c>
      <c r="D49" s="111" t="s">
        <v>50</v>
      </c>
      <c r="E49" s="111" t="s">
        <v>50</v>
      </c>
      <c r="F49" s="111">
        <v>1</v>
      </c>
      <c r="G49" s="111">
        <v>1</v>
      </c>
      <c r="H49" s="111">
        <v>2</v>
      </c>
      <c r="I49" s="111">
        <v>2000</v>
      </c>
      <c r="J49" s="111">
        <v>2700</v>
      </c>
      <c r="K49" s="111">
        <v>271</v>
      </c>
      <c r="L49" s="120">
        <v>1017</v>
      </c>
      <c r="M49" s="121" t="s">
        <v>71</v>
      </c>
      <c r="N49" s="122">
        <v>0</v>
      </c>
      <c r="O49" s="122">
        <v>0</v>
      </c>
      <c r="P49" s="122">
        <f t="shared" si="8"/>
        <v>0</v>
      </c>
      <c r="Q49" s="123" t="s">
        <v>53</v>
      </c>
      <c r="R49" s="124"/>
      <c r="S49" s="124"/>
      <c r="T49" s="122">
        <v>0</v>
      </c>
      <c r="U49" s="122">
        <v>0</v>
      </c>
      <c r="V49" s="122">
        <v>0</v>
      </c>
      <c r="W49" s="122">
        <v>0</v>
      </c>
      <c r="X49" s="122">
        <v>0</v>
      </c>
      <c r="Y49" s="122">
        <v>0</v>
      </c>
      <c r="Z49" s="122">
        <v>0</v>
      </c>
      <c r="AA49" s="122">
        <v>0</v>
      </c>
      <c r="AB49" s="122">
        <f t="shared" si="24"/>
        <v>0</v>
      </c>
      <c r="AC49" s="122">
        <f t="shared" si="24"/>
        <v>0</v>
      </c>
      <c r="AD49" s="122">
        <f t="shared" si="10"/>
        <v>0</v>
      </c>
      <c r="AE49" s="122">
        <v>0</v>
      </c>
      <c r="AF49" s="122">
        <v>0</v>
      </c>
      <c r="AG49" s="122">
        <f t="shared" si="11"/>
        <v>0</v>
      </c>
      <c r="AH49" s="122">
        <v>0</v>
      </c>
      <c r="AI49" s="122">
        <v>0</v>
      </c>
      <c r="AJ49" s="122">
        <f t="shared" si="12"/>
        <v>0</v>
      </c>
      <c r="AK49" s="122">
        <v>0</v>
      </c>
      <c r="AL49" s="122">
        <v>0</v>
      </c>
      <c r="AM49" s="122">
        <f t="shared" si="13"/>
        <v>0</v>
      </c>
      <c r="AN49" s="122">
        <v>0</v>
      </c>
      <c r="AO49" s="122">
        <v>0</v>
      </c>
      <c r="AP49" s="122">
        <f t="shared" si="14"/>
        <v>0</v>
      </c>
      <c r="AQ49" s="122">
        <v>0</v>
      </c>
      <c r="AR49" s="122">
        <v>0</v>
      </c>
      <c r="AS49" s="122">
        <f t="shared" si="15"/>
        <v>0</v>
      </c>
      <c r="AT49" s="122">
        <f t="shared" si="25"/>
        <v>0</v>
      </c>
      <c r="AU49" s="122">
        <f t="shared" si="25"/>
        <v>0</v>
      </c>
      <c r="AV49" s="122">
        <f t="shared" si="26"/>
        <v>0</v>
      </c>
      <c r="AW49" s="125">
        <f t="shared" si="27"/>
        <v>0</v>
      </c>
      <c r="AX49" s="125">
        <f t="shared" si="27"/>
        <v>0</v>
      </c>
      <c r="AY49" s="125"/>
      <c r="AZ49" s="125"/>
      <c r="BA49" s="125"/>
      <c r="BB49" s="125"/>
      <c r="BC49" s="125">
        <f t="shared" si="28"/>
        <v>0</v>
      </c>
      <c r="BD49" s="125">
        <f t="shared" si="28"/>
        <v>0</v>
      </c>
    </row>
    <row r="50" spans="1:56" s="80" customFormat="1" ht="24" hidden="1">
      <c r="A50" s="2"/>
      <c r="B50" s="111">
        <v>2024</v>
      </c>
      <c r="C50" s="111">
        <v>20.100000000000001</v>
      </c>
      <c r="D50" s="111" t="s">
        <v>50</v>
      </c>
      <c r="E50" s="111" t="s">
        <v>50</v>
      </c>
      <c r="F50" s="111">
        <v>1</v>
      </c>
      <c r="G50" s="111">
        <v>1</v>
      </c>
      <c r="H50" s="111">
        <v>2</v>
      </c>
      <c r="I50" s="111">
        <v>2000</v>
      </c>
      <c r="J50" s="111">
        <v>2700</v>
      </c>
      <c r="K50" s="111">
        <v>271</v>
      </c>
      <c r="L50" s="120">
        <v>1018</v>
      </c>
      <c r="M50" s="121" t="s">
        <v>72</v>
      </c>
      <c r="N50" s="122">
        <v>0</v>
      </c>
      <c r="O50" s="122">
        <v>0</v>
      </c>
      <c r="P50" s="122">
        <f t="shared" si="8"/>
        <v>0</v>
      </c>
      <c r="Q50" s="123" t="s">
        <v>53</v>
      </c>
      <c r="R50" s="124"/>
      <c r="S50" s="124"/>
      <c r="T50" s="122">
        <v>0</v>
      </c>
      <c r="U50" s="122">
        <v>0</v>
      </c>
      <c r="V50" s="122">
        <v>0</v>
      </c>
      <c r="W50" s="122">
        <v>0</v>
      </c>
      <c r="X50" s="122">
        <v>0</v>
      </c>
      <c r="Y50" s="122">
        <v>0</v>
      </c>
      <c r="Z50" s="122">
        <v>0</v>
      </c>
      <c r="AA50" s="122">
        <v>0</v>
      </c>
      <c r="AB50" s="122">
        <f t="shared" si="24"/>
        <v>0</v>
      </c>
      <c r="AC50" s="122">
        <f t="shared" si="24"/>
        <v>0</v>
      </c>
      <c r="AD50" s="122">
        <f t="shared" si="10"/>
        <v>0</v>
      </c>
      <c r="AE50" s="122">
        <v>0</v>
      </c>
      <c r="AF50" s="122">
        <v>0</v>
      </c>
      <c r="AG50" s="122">
        <f t="shared" si="11"/>
        <v>0</v>
      </c>
      <c r="AH50" s="122">
        <v>0</v>
      </c>
      <c r="AI50" s="122">
        <v>0</v>
      </c>
      <c r="AJ50" s="122">
        <f t="shared" si="12"/>
        <v>0</v>
      </c>
      <c r="AK50" s="122">
        <v>0</v>
      </c>
      <c r="AL50" s="122">
        <v>0</v>
      </c>
      <c r="AM50" s="122">
        <f t="shared" si="13"/>
        <v>0</v>
      </c>
      <c r="AN50" s="122">
        <v>0</v>
      </c>
      <c r="AO50" s="122">
        <v>0</v>
      </c>
      <c r="AP50" s="122">
        <f t="shared" si="14"/>
        <v>0</v>
      </c>
      <c r="AQ50" s="122">
        <v>0</v>
      </c>
      <c r="AR50" s="122">
        <v>0</v>
      </c>
      <c r="AS50" s="122">
        <f t="shared" si="15"/>
        <v>0</v>
      </c>
      <c r="AT50" s="122">
        <f t="shared" si="25"/>
        <v>0</v>
      </c>
      <c r="AU50" s="122">
        <f t="shared" si="25"/>
        <v>0</v>
      </c>
      <c r="AV50" s="122">
        <f t="shared" si="26"/>
        <v>0</v>
      </c>
      <c r="AW50" s="125">
        <f t="shared" si="27"/>
        <v>0</v>
      </c>
      <c r="AX50" s="125">
        <f t="shared" si="27"/>
        <v>0</v>
      </c>
      <c r="AY50" s="125"/>
      <c r="AZ50" s="125"/>
      <c r="BA50" s="125"/>
      <c r="BB50" s="125"/>
      <c r="BC50" s="125">
        <f t="shared" si="28"/>
        <v>0</v>
      </c>
      <c r="BD50" s="125">
        <f t="shared" si="28"/>
        <v>0</v>
      </c>
    </row>
    <row r="51" spans="1:56" s="80" customFormat="1" ht="24" hidden="1">
      <c r="A51" s="2"/>
      <c r="B51" s="111">
        <v>2024</v>
      </c>
      <c r="C51" s="111">
        <v>20.100000000000001</v>
      </c>
      <c r="D51" s="111" t="s">
        <v>50</v>
      </c>
      <c r="E51" s="111" t="s">
        <v>50</v>
      </c>
      <c r="F51" s="111">
        <v>1</v>
      </c>
      <c r="G51" s="111">
        <v>1</v>
      </c>
      <c r="H51" s="111">
        <v>2</v>
      </c>
      <c r="I51" s="111">
        <v>2000</v>
      </c>
      <c r="J51" s="111">
        <v>2700</v>
      </c>
      <c r="K51" s="111">
        <v>271</v>
      </c>
      <c r="L51" s="120">
        <v>1019</v>
      </c>
      <c r="M51" s="121" t="s">
        <v>73</v>
      </c>
      <c r="N51" s="122">
        <v>0</v>
      </c>
      <c r="O51" s="122">
        <v>0</v>
      </c>
      <c r="P51" s="122">
        <f t="shared" si="8"/>
        <v>0</v>
      </c>
      <c r="Q51" s="123" t="s">
        <v>53</v>
      </c>
      <c r="R51" s="124"/>
      <c r="S51" s="124"/>
      <c r="T51" s="122">
        <v>0</v>
      </c>
      <c r="U51" s="122">
        <v>0</v>
      </c>
      <c r="V51" s="122">
        <v>0</v>
      </c>
      <c r="W51" s="122">
        <v>0</v>
      </c>
      <c r="X51" s="122">
        <v>0</v>
      </c>
      <c r="Y51" s="122">
        <v>0</v>
      </c>
      <c r="Z51" s="122">
        <v>0</v>
      </c>
      <c r="AA51" s="122">
        <v>0</v>
      </c>
      <c r="AB51" s="122">
        <f t="shared" si="24"/>
        <v>0</v>
      </c>
      <c r="AC51" s="122">
        <f t="shared" si="24"/>
        <v>0</v>
      </c>
      <c r="AD51" s="122">
        <f t="shared" si="10"/>
        <v>0</v>
      </c>
      <c r="AE51" s="122">
        <v>0</v>
      </c>
      <c r="AF51" s="122">
        <v>0</v>
      </c>
      <c r="AG51" s="122">
        <f t="shared" si="11"/>
        <v>0</v>
      </c>
      <c r="AH51" s="122">
        <v>0</v>
      </c>
      <c r="AI51" s="122">
        <v>0</v>
      </c>
      <c r="AJ51" s="122">
        <f t="shared" si="12"/>
        <v>0</v>
      </c>
      <c r="AK51" s="122">
        <v>0</v>
      </c>
      <c r="AL51" s="122">
        <v>0</v>
      </c>
      <c r="AM51" s="122">
        <f t="shared" si="13"/>
        <v>0</v>
      </c>
      <c r="AN51" s="122">
        <v>0</v>
      </c>
      <c r="AO51" s="122">
        <v>0</v>
      </c>
      <c r="AP51" s="122">
        <f t="shared" si="14"/>
        <v>0</v>
      </c>
      <c r="AQ51" s="122">
        <v>0</v>
      </c>
      <c r="AR51" s="122">
        <v>0</v>
      </c>
      <c r="AS51" s="122">
        <f t="shared" si="15"/>
        <v>0</v>
      </c>
      <c r="AT51" s="122">
        <f t="shared" si="25"/>
        <v>0</v>
      </c>
      <c r="AU51" s="122">
        <f t="shared" si="25"/>
        <v>0</v>
      </c>
      <c r="AV51" s="122">
        <f t="shared" si="26"/>
        <v>0</v>
      </c>
      <c r="AW51" s="125">
        <f t="shared" si="27"/>
        <v>0</v>
      </c>
      <c r="AX51" s="125">
        <f t="shared" si="27"/>
        <v>0</v>
      </c>
      <c r="AY51" s="125"/>
      <c r="AZ51" s="125"/>
      <c r="BA51" s="125"/>
      <c r="BB51" s="125"/>
      <c r="BC51" s="125">
        <f t="shared" si="28"/>
        <v>0</v>
      </c>
      <c r="BD51" s="125">
        <f t="shared" si="28"/>
        <v>0</v>
      </c>
    </row>
    <row r="52" spans="1:56" s="80" customFormat="1" ht="24" hidden="1">
      <c r="A52" s="2"/>
      <c r="B52" s="111">
        <v>2024</v>
      </c>
      <c r="C52" s="111">
        <v>20.100000000000001</v>
      </c>
      <c r="D52" s="111" t="s">
        <v>50</v>
      </c>
      <c r="E52" s="111" t="s">
        <v>50</v>
      </c>
      <c r="F52" s="111">
        <v>1</v>
      </c>
      <c r="G52" s="111">
        <v>1</v>
      </c>
      <c r="H52" s="111">
        <v>2</v>
      </c>
      <c r="I52" s="111">
        <v>2000</v>
      </c>
      <c r="J52" s="111">
        <v>2700</v>
      </c>
      <c r="K52" s="111">
        <v>271</v>
      </c>
      <c r="L52" s="120">
        <v>1020</v>
      </c>
      <c r="M52" s="121" t="s">
        <v>74</v>
      </c>
      <c r="N52" s="122">
        <v>0</v>
      </c>
      <c r="O52" s="122">
        <v>0</v>
      </c>
      <c r="P52" s="122">
        <f t="shared" si="8"/>
        <v>0</v>
      </c>
      <c r="Q52" s="123" t="s">
        <v>53</v>
      </c>
      <c r="R52" s="124"/>
      <c r="S52" s="124"/>
      <c r="T52" s="122">
        <v>0</v>
      </c>
      <c r="U52" s="122">
        <v>0</v>
      </c>
      <c r="V52" s="122">
        <v>0</v>
      </c>
      <c r="W52" s="122">
        <v>0</v>
      </c>
      <c r="X52" s="122">
        <v>0</v>
      </c>
      <c r="Y52" s="122">
        <v>0</v>
      </c>
      <c r="Z52" s="122">
        <v>0</v>
      </c>
      <c r="AA52" s="122">
        <v>0</v>
      </c>
      <c r="AB52" s="122">
        <f t="shared" si="24"/>
        <v>0</v>
      </c>
      <c r="AC52" s="122">
        <f t="shared" si="24"/>
        <v>0</v>
      </c>
      <c r="AD52" s="122">
        <f t="shared" si="10"/>
        <v>0</v>
      </c>
      <c r="AE52" s="122">
        <v>0</v>
      </c>
      <c r="AF52" s="122">
        <v>0</v>
      </c>
      <c r="AG52" s="122">
        <f t="shared" si="11"/>
        <v>0</v>
      </c>
      <c r="AH52" s="122">
        <v>0</v>
      </c>
      <c r="AI52" s="122">
        <v>0</v>
      </c>
      <c r="AJ52" s="122">
        <f t="shared" si="12"/>
        <v>0</v>
      </c>
      <c r="AK52" s="122">
        <v>0</v>
      </c>
      <c r="AL52" s="122">
        <v>0</v>
      </c>
      <c r="AM52" s="122">
        <f t="shared" si="13"/>
        <v>0</v>
      </c>
      <c r="AN52" s="122">
        <v>0</v>
      </c>
      <c r="AO52" s="122">
        <v>0</v>
      </c>
      <c r="AP52" s="122">
        <f t="shared" si="14"/>
        <v>0</v>
      </c>
      <c r="AQ52" s="122">
        <v>0</v>
      </c>
      <c r="AR52" s="122">
        <v>0</v>
      </c>
      <c r="AS52" s="122">
        <f t="shared" si="15"/>
        <v>0</v>
      </c>
      <c r="AT52" s="122">
        <f t="shared" si="25"/>
        <v>0</v>
      </c>
      <c r="AU52" s="122">
        <f t="shared" si="25"/>
        <v>0</v>
      </c>
      <c r="AV52" s="122">
        <f t="shared" si="26"/>
        <v>0</v>
      </c>
      <c r="AW52" s="125">
        <f t="shared" si="27"/>
        <v>0</v>
      </c>
      <c r="AX52" s="125">
        <f t="shared" si="27"/>
        <v>0</v>
      </c>
      <c r="AY52" s="125"/>
      <c r="AZ52" s="125"/>
      <c r="BA52" s="125"/>
      <c r="BB52" s="125"/>
      <c r="BC52" s="125">
        <f t="shared" si="28"/>
        <v>0</v>
      </c>
      <c r="BD52" s="125">
        <f t="shared" si="28"/>
        <v>0</v>
      </c>
    </row>
    <row r="53" spans="1:56" s="80" customFormat="1" ht="24" hidden="1">
      <c r="A53" s="2"/>
      <c r="B53" s="111">
        <v>2024</v>
      </c>
      <c r="C53" s="111">
        <v>20.100000000000001</v>
      </c>
      <c r="D53" s="111" t="s">
        <v>50</v>
      </c>
      <c r="E53" s="111" t="s">
        <v>50</v>
      </c>
      <c r="F53" s="111">
        <v>1</v>
      </c>
      <c r="G53" s="111">
        <v>1</v>
      </c>
      <c r="H53" s="111">
        <v>2</v>
      </c>
      <c r="I53" s="111">
        <v>2000</v>
      </c>
      <c r="J53" s="111">
        <v>2700</v>
      </c>
      <c r="K53" s="111">
        <v>271</v>
      </c>
      <c r="L53" s="120">
        <v>1021</v>
      </c>
      <c r="M53" s="121" t="s">
        <v>75</v>
      </c>
      <c r="N53" s="122">
        <v>0</v>
      </c>
      <c r="O53" s="122">
        <v>0</v>
      </c>
      <c r="P53" s="122">
        <f t="shared" si="8"/>
        <v>0</v>
      </c>
      <c r="Q53" s="123" t="s">
        <v>53</v>
      </c>
      <c r="R53" s="124"/>
      <c r="S53" s="124"/>
      <c r="T53" s="122">
        <v>0</v>
      </c>
      <c r="U53" s="122">
        <v>0</v>
      </c>
      <c r="V53" s="122">
        <v>0</v>
      </c>
      <c r="W53" s="122">
        <v>0</v>
      </c>
      <c r="X53" s="122">
        <v>0</v>
      </c>
      <c r="Y53" s="122">
        <v>0</v>
      </c>
      <c r="Z53" s="122">
        <v>0</v>
      </c>
      <c r="AA53" s="122">
        <v>0</v>
      </c>
      <c r="AB53" s="122">
        <f t="shared" si="24"/>
        <v>0</v>
      </c>
      <c r="AC53" s="122">
        <f t="shared" si="24"/>
        <v>0</v>
      </c>
      <c r="AD53" s="122">
        <f t="shared" si="10"/>
        <v>0</v>
      </c>
      <c r="AE53" s="122">
        <v>0</v>
      </c>
      <c r="AF53" s="122">
        <v>0</v>
      </c>
      <c r="AG53" s="122">
        <f t="shared" si="11"/>
        <v>0</v>
      </c>
      <c r="AH53" s="122">
        <v>0</v>
      </c>
      <c r="AI53" s="122">
        <v>0</v>
      </c>
      <c r="AJ53" s="122">
        <f t="shared" si="12"/>
        <v>0</v>
      </c>
      <c r="AK53" s="122">
        <v>0</v>
      </c>
      <c r="AL53" s="122">
        <v>0</v>
      </c>
      <c r="AM53" s="122">
        <f t="shared" si="13"/>
        <v>0</v>
      </c>
      <c r="AN53" s="122">
        <v>0</v>
      </c>
      <c r="AO53" s="122">
        <v>0</v>
      </c>
      <c r="AP53" s="122">
        <f t="shared" si="14"/>
        <v>0</v>
      </c>
      <c r="AQ53" s="122">
        <v>0</v>
      </c>
      <c r="AR53" s="122">
        <v>0</v>
      </c>
      <c r="AS53" s="122">
        <f t="shared" si="15"/>
        <v>0</v>
      </c>
      <c r="AT53" s="122">
        <f t="shared" si="25"/>
        <v>0</v>
      </c>
      <c r="AU53" s="122">
        <f t="shared" si="25"/>
        <v>0</v>
      </c>
      <c r="AV53" s="122">
        <f t="shared" si="26"/>
        <v>0</v>
      </c>
      <c r="AW53" s="125">
        <f t="shared" si="27"/>
        <v>0</v>
      </c>
      <c r="AX53" s="125">
        <f t="shared" si="27"/>
        <v>0</v>
      </c>
      <c r="AY53" s="125"/>
      <c r="AZ53" s="125"/>
      <c r="BA53" s="125"/>
      <c r="BB53" s="125"/>
      <c r="BC53" s="125">
        <f t="shared" si="28"/>
        <v>0</v>
      </c>
      <c r="BD53" s="125">
        <f t="shared" si="28"/>
        <v>0</v>
      </c>
    </row>
    <row r="54" spans="1:56" s="80" customFormat="1" ht="24" hidden="1">
      <c r="A54" s="2"/>
      <c r="B54" s="111">
        <v>2024</v>
      </c>
      <c r="C54" s="111">
        <v>20.100000000000001</v>
      </c>
      <c r="D54" s="111" t="s">
        <v>50</v>
      </c>
      <c r="E54" s="111" t="s">
        <v>50</v>
      </c>
      <c r="F54" s="111">
        <v>1</v>
      </c>
      <c r="G54" s="111">
        <v>1</v>
      </c>
      <c r="H54" s="111">
        <v>2</v>
      </c>
      <c r="I54" s="111">
        <v>2000</v>
      </c>
      <c r="J54" s="111">
        <v>2700</v>
      </c>
      <c r="K54" s="111">
        <v>271</v>
      </c>
      <c r="L54" s="120">
        <v>1022</v>
      </c>
      <c r="M54" s="121" t="s">
        <v>76</v>
      </c>
      <c r="N54" s="122">
        <v>0</v>
      </c>
      <c r="O54" s="122">
        <v>0</v>
      </c>
      <c r="P54" s="122">
        <f t="shared" si="8"/>
        <v>0</v>
      </c>
      <c r="Q54" s="123" t="s">
        <v>53</v>
      </c>
      <c r="R54" s="124"/>
      <c r="S54" s="124"/>
      <c r="T54" s="122">
        <v>0</v>
      </c>
      <c r="U54" s="122">
        <v>0</v>
      </c>
      <c r="V54" s="122">
        <v>0</v>
      </c>
      <c r="W54" s="122">
        <v>0</v>
      </c>
      <c r="X54" s="122">
        <v>0</v>
      </c>
      <c r="Y54" s="122">
        <v>0</v>
      </c>
      <c r="Z54" s="122">
        <v>0</v>
      </c>
      <c r="AA54" s="122">
        <v>0</v>
      </c>
      <c r="AB54" s="122">
        <f t="shared" si="24"/>
        <v>0</v>
      </c>
      <c r="AC54" s="122">
        <f t="shared" si="24"/>
        <v>0</v>
      </c>
      <c r="AD54" s="122">
        <f t="shared" si="10"/>
        <v>0</v>
      </c>
      <c r="AE54" s="122">
        <v>0</v>
      </c>
      <c r="AF54" s="122">
        <v>0</v>
      </c>
      <c r="AG54" s="122">
        <f t="shared" si="11"/>
        <v>0</v>
      </c>
      <c r="AH54" s="122">
        <v>0</v>
      </c>
      <c r="AI54" s="122">
        <v>0</v>
      </c>
      <c r="AJ54" s="122">
        <f t="shared" si="12"/>
        <v>0</v>
      </c>
      <c r="AK54" s="122">
        <v>0</v>
      </c>
      <c r="AL54" s="122">
        <v>0</v>
      </c>
      <c r="AM54" s="122">
        <f t="shared" si="13"/>
        <v>0</v>
      </c>
      <c r="AN54" s="122">
        <v>0</v>
      </c>
      <c r="AO54" s="122">
        <v>0</v>
      </c>
      <c r="AP54" s="122">
        <f t="shared" si="14"/>
        <v>0</v>
      </c>
      <c r="AQ54" s="122">
        <v>0</v>
      </c>
      <c r="AR54" s="122">
        <v>0</v>
      </c>
      <c r="AS54" s="122">
        <f t="shared" si="15"/>
        <v>0</v>
      </c>
      <c r="AT54" s="122">
        <f t="shared" si="25"/>
        <v>0</v>
      </c>
      <c r="AU54" s="122">
        <f t="shared" si="25"/>
        <v>0</v>
      </c>
      <c r="AV54" s="122">
        <f t="shared" si="26"/>
        <v>0</v>
      </c>
      <c r="AW54" s="125">
        <f t="shared" si="27"/>
        <v>0</v>
      </c>
      <c r="AX54" s="125">
        <f t="shared" si="27"/>
        <v>0</v>
      </c>
      <c r="AY54" s="125"/>
      <c r="AZ54" s="125"/>
      <c r="BA54" s="125"/>
      <c r="BB54" s="125"/>
      <c r="BC54" s="125">
        <f t="shared" si="28"/>
        <v>0</v>
      </c>
      <c r="BD54" s="125">
        <f t="shared" si="28"/>
        <v>0</v>
      </c>
    </row>
    <row r="55" spans="1:56" s="80" customFormat="1" ht="24" hidden="1">
      <c r="A55" s="2"/>
      <c r="B55" s="111">
        <v>2024</v>
      </c>
      <c r="C55" s="111">
        <v>20.100000000000001</v>
      </c>
      <c r="D55" s="111" t="s">
        <v>50</v>
      </c>
      <c r="E55" s="111" t="s">
        <v>50</v>
      </c>
      <c r="F55" s="111">
        <v>1</v>
      </c>
      <c r="G55" s="111">
        <v>1</v>
      </c>
      <c r="H55" s="111">
        <v>2</v>
      </c>
      <c r="I55" s="111">
        <v>2000</v>
      </c>
      <c r="J55" s="111">
        <v>2700</v>
      </c>
      <c r="K55" s="111">
        <v>271</v>
      </c>
      <c r="L55" s="120">
        <v>1023</v>
      </c>
      <c r="M55" s="121" t="s">
        <v>77</v>
      </c>
      <c r="N55" s="122">
        <v>0</v>
      </c>
      <c r="O55" s="122">
        <v>0</v>
      </c>
      <c r="P55" s="122">
        <f t="shared" si="8"/>
        <v>0</v>
      </c>
      <c r="Q55" s="123" t="s">
        <v>53</v>
      </c>
      <c r="R55" s="124"/>
      <c r="S55" s="124"/>
      <c r="T55" s="122">
        <v>0</v>
      </c>
      <c r="U55" s="122">
        <v>0</v>
      </c>
      <c r="V55" s="122">
        <v>0</v>
      </c>
      <c r="W55" s="122">
        <v>0</v>
      </c>
      <c r="X55" s="122">
        <v>0</v>
      </c>
      <c r="Y55" s="122">
        <v>0</v>
      </c>
      <c r="Z55" s="122">
        <v>0</v>
      </c>
      <c r="AA55" s="122">
        <v>0</v>
      </c>
      <c r="AB55" s="122">
        <f t="shared" si="24"/>
        <v>0</v>
      </c>
      <c r="AC55" s="122">
        <f t="shared" si="24"/>
        <v>0</v>
      </c>
      <c r="AD55" s="122">
        <f t="shared" si="10"/>
        <v>0</v>
      </c>
      <c r="AE55" s="122">
        <v>0</v>
      </c>
      <c r="AF55" s="122">
        <v>0</v>
      </c>
      <c r="AG55" s="122">
        <f t="shared" si="11"/>
        <v>0</v>
      </c>
      <c r="AH55" s="122">
        <v>0</v>
      </c>
      <c r="AI55" s="122">
        <v>0</v>
      </c>
      <c r="AJ55" s="122">
        <f t="shared" si="12"/>
        <v>0</v>
      </c>
      <c r="AK55" s="122">
        <v>0</v>
      </c>
      <c r="AL55" s="122">
        <v>0</v>
      </c>
      <c r="AM55" s="122">
        <f t="shared" si="13"/>
        <v>0</v>
      </c>
      <c r="AN55" s="122">
        <v>0</v>
      </c>
      <c r="AO55" s="122">
        <v>0</v>
      </c>
      <c r="AP55" s="122">
        <f t="shared" si="14"/>
        <v>0</v>
      </c>
      <c r="AQ55" s="122">
        <v>0</v>
      </c>
      <c r="AR55" s="122">
        <v>0</v>
      </c>
      <c r="AS55" s="122">
        <f t="shared" si="15"/>
        <v>0</v>
      </c>
      <c r="AT55" s="122">
        <f t="shared" si="25"/>
        <v>0</v>
      </c>
      <c r="AU55" s="122">
        <f t="shared" si="25"/>
        <v>0</v>
      </c>
      <c r="AV55" s="122">
        <f t="shared" si="26"/>
        <v>0</v>
      </c>
      <c r="AW55" s="125">
        <f t="shared" si="27"/>
        <v>0</v>
      </c>
      <c r="AX55" s="125">
        <f t="shared" si="27"/>
        <v>0</v>
      </c>
      <c r="AY55" s="125"/>
      <c r="AZ55" s="125"/>
      <c r="BA55" s="125"/>
      <c r="BB55" s="125"/>
      <c r="BC55" s="125">
        <f t="shared" si="28"/>
        <v>0</v>
      </c>
      <c r="BD55" s="125">
        <f t="shared" si="28"/>
        <v>0</v>
      </c>
    </row>
    <row r="56" spans="1:56" s="80" customFormat="1" ht="24" hidden="1">
      <c r="A56" s="2"/>
      <c r="B56" s="111">
        <v>2024</v>
      </c>
      <c r="C56" s="111">
        <v>20.100000000000001</v>
      </c>
      <c r="D56" s="111" t="s">
        <v>50</v>
      </c>
      <c r="E56" s="111" t="s">
        <v>50</v>
      </c>
      <c r="F56" s="111">
        <v>1</v>
      </c>
      <c r="G56" s="111">
        <v>1</v>
      </c>
      <c r="H56" s="111">
        <v>2</v>
      </c>
      <c r="I56" s="111">
        <v>2000</v>
      </c>
      <c r="J56" s="111">
        <v>2700</v>
      </c>
      <c r="K56" s="111">
        <v>271</v>
      </c>
      <c r="L56" s="120">
        <v>1024</v>
      </c>
      <c r="M56" s="121" t="s">
        <v>78</v>
      </c>
      <c r="N56" s="122">
        <v>0</v>
      </c>
      <c r="O56" s="122">
        <v>0</v>
      </c>
      <c r="P56" s="122">
        <f t="shared" si="8"/>
        <v>0</v>
      </c>
      <c r="Q56" s="123" t="s">
        <v>53</v>
      </c>
      <c r="R56" s="124"/>
      <c r="S56" s="124"/>
      <c r="T56" s="122">
        <v>0</v>
      </c>
      <c r="U56" s="122">
        <v>0</v>
      </c>
      <c r="V56" s="122">
        <v>0</v>
      </c>
      <c r="W56" s="122">
        <v>0</v>
      </c>
      <c r="X56" s="122">
        <v>0</v>
      </c>
      <c r="Y56" s="122">
        <v>0</v>
      </c>
      <c r="Z56" s="122">
        <v>0</v>
      </c>
      <c r="AA56" s="122">
        <v>0</v>
      </c>
      <c r="AB56" s="122">
        <f t="shared" si="24"/>
        <v>0</v>
      </c>
      <c r="AC56" s="122">
        <f t="shared" si="24"/>
        <v>0</v>
      </c>
      <c r="AD56" s="122">
        <f t="shared" si="10"/>
        <v>0</v>
      </c>
      <c r="AE56" s="122">
        <v>0</v>
      </c>
      <c r="AF56" s="122">
        <v>0</v>
      </c>
      <c r="AG56" s="122">
        <f t="shared" si="11"/>
        <v>0</v>
      </c>
      <c r="AH56" s="122">
        <v>0</v>
      </c>
      <c r="AI56" s="122">
        <v>0</v>
      </c>
      <c r="AJ56" s="122">
        <f t="shared" si="12"/>
        <v>0</v>
      </c>
      <c r="AK56" s="122">
        <v>0</v>
      </c>
      <c r="AL56" s="122">
        <v>0</v>
      </c>
      <c r="AM56" s="122">
        <f t="shared" si="13"/>
        <v>0</v>
      </c>
      <c r="AN56" s="122">
        <v>0</v>
      </c>
      <c r="AO56" s="122">
        <v>0</v>
      </c>
      <c r="AP56" s="122">
        <f t="shared" si="14"/>
        <v>0</v>
      </c>
      <c r="AQ56" s="122">
        <v>0</v>
      </c>
      <c r="AR56" s="122">
        <v>0</v>
      </c>
      <c r="AS56" s="122">
        <f t="shared" si="15"/>
        <v>0</v>
      </c>
      <c r="AT56" s="122">
        <f t="shared" si="25"/>
        <v>0</v>
      </c>
      <c r="AU56" s="122">
        <f t="shared" si="25"/>
        <v>0</v>
      </c>
      <c r="AV56" s="122">
        <f t="shared" si="26"/>
        <v>0</v>
      </c>
      <c r="AW56" s="125">
        <f t="shared" si="27"/>
        <v>0</v>
      </c>
      <c r="AX56" s="125">
        <f t="shared" si="27"/>
        <v>0</v>
      </c>
      <c r="AY56" s="125"/>
      <c r="AZ56" s="125"/>
      <c r="BA56" s="125"/>
      <c r="BB56" s="125"/>
      <c r="BC56" s="125">
        <f t="shared" si="28"/>
        <v>0</v>
      </c>
      <c r="BD56" s="125">
        <f t="shared" si="28"/>
        <v>0</v>
      </c>
    </row>
    <row r="57" spans="1:56" s="80" customFormat="1" ht="24" hidden="1">
      <c r="A57" s="2"/>
      <c r="B57" s="111">
        <v>2024</v>
      </c>
      <c r="C57" s="111">
        <v>20.100000000000001</v>
      </c>
      <c r="D57" s="111" t="s">
        <v>50</v>
      </c>
      <c r="E57" s="111" t="s">
        <v>50</v>
      </c>
      <c r="F57" s="111">
        <v>1</v>
      </c>
      <c r="G57" s="111">
        <v>1</v>
      </c>
      <c r="H57" s="111">
        <v>2</v>
      </c>
      <c r="I57" s="111">
        <v>2000</v>
      </c>
      <c r="J57" s="111">
        <v>2700</v>
      </c>
      <c r="K57" s="111">
        <v>271</v>
      </c>
      <c r="L57" s="120">
        <v>1025</v>
      </c>
      <c r="M57" s="121" t="s">
        <v>79</v>
      </c>
      <c r="N57" s="122">
        <v>0</v>
      </c>
      <c r="O57" s="122">
        <v>0</v>
      </c>
      <c r="P57" s="122">
        <f t="shared" si="8"/>
        <v>0</v>
      </c>
      <c r="Q57" s="123" t="s">
        <v>53</v>
      </c>
      <c r="R57" s="124"/>
      <c r="S57" s="124"/>
      <c r="T57" s="122">
        <v>0</v>
      </c>
      <c r="U57" s="122">
        <v>0</v>
      </c>
      <c r="V57" s="122">
        <v>0</v>
      </c>
      <c r="W57" s="122">
        <v>0</v>
      </c>
      <c r="X57" s="122">
        <v>0</v>
      </c>
      <c r="Y57" s="122">
        <v>0</v>
      </c>
      <c r="Z57" s="122">
        <v>0</v>
      </c>
      <c r="AA57" s="122">
        <v>0</v>
      </c>
      <c r="AB57" s="122">
        <f t="shared" si="24"/>
        <v>0</v>
      </c>
      <c r="AC57" s="122">
        <f t="shared" si="24"/>
        <v>0</v>
      </c>
      <c r="AD57" s="122">
        <f t="shared" si="10"/>
        <v>0</v>
      </c>
      <c r="AE57" s="122">
        <v>0</v>
      </c>
      <c r="AF57" s="122">
        <v>0</v>
      </c>
      <c r="AG57" s="122">
        <f t="shared" si="11"/>
        <v>0</v>
      </c>
      <c r="AH57" s="122">
        <v>0</v>
      </c>
      <c r="AI57" s="122">
        <v>0</v>
      </c>
      <c r="AJ57" s="122">
        <f t="shared" si="12"/>
        <v>0</v>
      </c>
      <c r="AK57" s="122">
        <v>0</v>
      </c>
      <c r="AL57" s="122">
        <v>0</v>
      </c>
      <c r="AM57" s="122">
        <f t="shared" si="13"/>
        <v>0</v>
      </c>
      <c r="AN57" s="122">
        <v>0</v>
      </c>
      <c r="AO57" s="122">
        <v>0</v>
      </c>
      <c r="AP57" s="122">
        <f t="shared" si="14"/>
        <v>0</v>
      </c>
      <c r="AQ57" s="122">
        <v>0</v>
      </c>
      <c r="AR57" s="122">
        <v>0</v>
      </c>
      <c r="AS57" s="122">
        <f t="shared" si="15"/>
        <v>0</v>
      </c>
      <c r="AT57" s="122">
        <f t="shared" si="25"/>
        <v>0</v>
      </c>
      <c r="AU57" s="122">
        <f t="shared" si="25"/>
        <v>0</v>
      </c>
      <c r="AV57" s="122">
        <f t="shared" si="26"/>
        <v>0</v>
      </c>
      <c r="AW57" s="125">
        <f t="shared" si="27"/>
        <v>0</v>
      </c>
      <c r="AX57" s="125">
        <f t="shared" si="27"/>
        <v>0</v>
      </c>
      <c r="AY57" s="125"/>
      <c r="AZ57" s="125"/>
      <c r="BA57" s="125"/>
      <c r="BB57" s="125"/>
      <c r="BC57" s="125">
        <f t="shared" si="28"/>
        <v>0</v>
      </c>
      <c r="BD57" s="125">
        <f t="shared" si="28"/>
        <v>0</v>
      </c>
    </row>
    <row r="58" spans="1:56" s="80" customFormat="1" ht="24" hidden="1">
      <c r="A58" s="2"/>
      <c r="B58" s="111">
        <v>2024</v>
      </c>
      <c r="C58" s="111">
        <v>20.100000000000001</v>
      </c>
      <c r="D58" s="111" t="s">
        <v>50</v>
      </c>
      <c r="E58" s="111" t="s">
        <v>50</v>
      </c>
      <c r="F58" s="111">
        <v>1</v>
      </c>
      <c r="G58" s="111">
        <v>1</v>
      </c>
      <c r="H58" s="111">
        <v>2</v>
      </c>
      <c r="I58" s="111">
        <v>2000</v>
      </c>
      <c r="J58" s="111">
        <v>2700</v>
      </c>
      <c r="K58" s="111">
        <v>271</v>
      </c>
      <c r="L58" s="120">
        <v>1026</v>
      </c>
      <c r="M58" s="121" t="s">
        <v>80</v>
      </c>
      <c r="N58" s="122">
        <v>0</v>
      </c>
      <c r="O58" s="122">
        <v>0</v>
      </c>
      <c r="P58" s="122">
        <f t="shared" si="8"/>
        <v>0</v>
      </c>
      <c r="Q58" s="123" t="s">
        <v>53</v>
      </c>
      <c r="R58" s="124"/>
      <c r="S58" s="124"/>
      <c r="T58" s="122">
        <v>0</v>
      </c>
      <c r="U58" s="122">
        <v>0</v>
      </c>
      <c r="V58" s="122">
        <v>0</v>
      </c>
      <c r="W58" s="122">
        <v>0</v>
      </c>
      <c r="X58" s="122">
        <v>0</v>
      </c>
      <c r="Y58" s="122">
        <v>0</v>
      </c>
      <c r="Z58" s="122">
        <v>0</v>
      </c>
      <c r="AA58" s="122">
        <v>0</v>
      </c>
      <c r="AB58" s="122">
        <f t="shared" si="24"/>
        <v>0</v>
      </c>
      <c r="AC58" s="122">
        <f t="shared" si="24"/>
        <v>0</v>
      </c>
      <c r="AD58" s="122">
        <f t="shared" si="10"/>
        <v>0</v>
      </c>
      <c r="AE58" s="122">
        <v>0</v>
      </c>
      <c r="AF58" s="122">
        <v>0</v>
      </c>
      <c r="AG58" s="122">
        <f t="shared" si="11"/>
        <v>0</v>
      </c>
      <c r="AH58" s="122">
        <v>0</v>
      </c>
      <c r="AI58" s="122">
        <v>0</v>
      </c>
      <c r="AJ58" s="122">
        <f t="shared" si="12"/>
        <v>0</v>
      </c>
      <c r="AK58" s="122">
        <v>0</v>
      </c>
      <c r="AL58" s="122">
        <v>0</v>
      </c>
      <c r="AM58" s="122">
        <f t="shared" si="13"/>
        <v>0</v>
      </c>
      <c r="AN58" s="122">
        <v>0</v>
      </c>
      <c r="AO58" s="122">
        <v>0</v>
      </c>
      <c r="AP58" s="122">
        <f t="shared" si="14"/>
        <v>0</v>
      </c>
      <c r="AQ58" s="122">
        <v>0</v>
      </c>
      <c r="AR58" s="122">
        <v>0</v>
      </c>
      <c r="AS58" s="122">
        <f t="shared" si="15"/>
        <v>0</v>
      </c>
      <c r="AT58" s="122">
        <f t="shared" si="25"/>
        <v>0</v>
      </c>
      <c r="AU58" s="122">
        <f t="shared" si="25"/>
        <v>0</v>
      </c>
      <c r="AV58" s="122">
        <f t="shared" si="26"/>
        <v>0</v>
      </c>
      <c r="AW58" s="125">
        <f t="shared" si="27"/>
        <v>0</v>
      </c>
      <c r="AX58" s="125">
        <f t="shared" si="27"/>
        <v>0</v>
      </c>
      <c r="AY58" s="125"/>
      <c r="AZ58" s="125"/>
      <c r="BA58" s="125"/>
      <c r="BB58" s="125"/>
      <c r="BC58" s="125">
        <f t="shared" si="28"/>
        <v>0</v>
      </c>
      <c r="BD58" s="125">
        <f t="shared" si="28"/>
        <v>0</v>
      </c>
    </row>
    <row r="59" spans="1:56" s="80" customFormat="1" ht="24" hidden="1">
      <c r="A59" s="2"/>
      <c r="B59" s="111">
        <v>2024</v>
      </c>
      <c r="C59" s="111">
        <v>20.100000000000001</v>
      </c>
      <c r="D59" s="111" t="s">
        <v>50</v>
      </c>
      <c r="E59" s="111" t="s">
        <v>50</v>
      </c>
      <c r="F59" s="111">
        <v>1</v>
      </c>
      <c r="G59" s="111">
        <v>1</v>
      </c>
      <c r="H59" s="111">
        <v>2</v>
      </c>
      <c r="I59" s="111">
        <v>2000</v>
      </c>
      <c r="J59" s="111">
        <v>2700</v>
      </c>
      <c r="K59" s="111">
        <v>271</v>
      </c>
      <c r="L59" s="120">
        <v>1027</v>
      </c>
      <c r="M59" s="121" t="s">
        <v>81</v>
      </c>
      <c r="N59" s="122">
        <v>0</v>
      </c>
      <c r="O59" s="122">
        <v>0</v>
      </c>
      <c r="P59" s="122">
        <f t="shared" si="8"/>
        <v>0</v>
      </c>
      <c r="Q59" s="123" t="s">
        <v>53</v>
      </c>
      <c r="R59" s="124"/>
      <c r="S59" s="124"/>
      <c r="T59" s="122">
        <v>0</v>
      </c>
      <c r="U59" s="122">
        <v>0</v>
      </c>
      <c r="V59" s="122">
        <v>0</v>
      </c>
      <c r="W59" s="122">
        <v>0</v>
      </c>
      <c r="X59" s="122">
        <v>0</v>
      </c>
      <c r="Y59" s="122">
        <v>0</v>
      </c>
      <c r="Z59" s="122">
        <v>0</v>
      </c>
      <c r="AA59" s="122">
        <v>0</v>
      </c>
      <c r="AB59" s="122">
        <f t="shared" si="24"/>
        <v>0</v>
      </c>
      <c r="AC59" s="122">
        <f t="shared" si="24"/>
        <v>0</v>
      </c>
      <c r="AD59" s="122">
        <f t="shared" si="10"/>
        <v>0</v>
      </c>
      <c r="AE59" s="122">
        <v>0</v>
      </c>
      <c r="AF59" s="122">
        <v>0</v>
      </c>
      <c r="AG59" s="122">
        <f t="shared" si="11"/>
        <v>0</v>
      </c>
      <c r="AH59" s="122">
        <v>0</v>
      </c>
      <c r="AI59" s="122">
        <v>0</v>
      </c>
      <c r="AJ59" s="122">
        <f t="shared" si="12"/>
        <v>0</v>
      </c>
      <c r="AK59" s="122">
        <v>0</v>
      </c>
      <c r="AL59" s="122">
        <v>0</v>
      </c>
      <c r="AM59" s="122">
        <f t="shared" si="13"/>
        <v>0</v>
      </c>
      <c r="AN59" s="122">
        <v>0</v>
      </c>
      <c r="AO59" s="122">
        <v>0</v>
      </c>
      <c r="AP59" s="122">
        <f t="shared" si="14"/>
        <v>0</v>
      </c>
      <c r="AQ59" s="122">
        <v>0</v>
      </c>
      <c r="AR59" s="122">
        <v>0</v>
      </c>
      <c r="AS59" s="122">
        <f t="shared" si="15"/>
        <v>0</v>
      </c>
      <c r="AT59" s="122">
        <f t="shared" si="25"/>
        <v>0</v>
      </c>
      <c r="AU59" s="122">
        <f t="shared" si="25"/>
        <v>0</v>
      </c>
      <c r="AV59" s="122">
        <f t="shared" si="26"/>
        <v>0</v>
      </c>
      <c r="AW59" s="125">
        <f t="shared" si="27"/>
        <v>0</v>
      </c>
      <c r="AX59" s="125">
        <f t="shared" si="27"/>
        <v>0</v>
      </c>
      <c r="AY59" s="125"/>
      <c r="AZ59" s="125"/>
      <c r="BA59" s="125"/>
      <c r="BB59" s="125"/>
      <c r="BC59" s="125">
        <f t="shared" si="28"/>
        <v>0</v>
      </c>
      <c r="BD59" s="125">
        <f t="shared" si="28"/>
        <v>0</v>
      </c>
    </row>
    <row r="60" spans="1:56" s="80" customFormat="1" ht="24" hidden="1">
      <c r="A60" s="2"/>
      <c r="B60" s="111">
        <v>2024</v>
      </c>
      <c r="C60" s="111">
        <v>20.100000000000001</v>
      </c>
      <c r="D60" s="111" t="s">
        <v>50</v>
      </c>
      <c r="E60" s="111" t="s">
        <v>50</v>
      </c>
      <c r="F60" s="111">
        <v>1</v>
      </c>
      <c r="G60" s="111">
        <v>1</v>
      </c>
      <c r="H60" s="111">
        <v>2</v>
      </c>
      <c r="I60" s="111">
        <v>2000</v>
      </c>
      <c r="J60" s="111">
        <v>2700</v>
      </c>
      <c r="K60" s="111">
        <v>271</v>
      </c>
      <c r="L60" s="120">
        <v>1028</v>
      </c>
      <c r="M60" s="121" t="s">
        <v>82</v>
      </c>
      <c r="N60" s="122">
        <v>0</v>
      </c>
      <c r="O60" s="122">
        <v>0</v>
      </c>
      <c r="P60" s="122">
        <f t="shared" si="8"/>
        <v>0</v>
      </c>
      <c r="Q60" s="123" t="s">
        <v>53</v>
      </c>
      <c r="R60" s="124"/>
      <c r="S60" s="124"/>
      <c r="T60" s="122">
        <v>0</v>
      </c>
      <c r="U60" s="122">
        <v>0</v>
      </c>
      <c r="V60" s="122">
        <v>0</v>
      </c>
      <c r="W60" s="122">
        <v>0</v>
      </c>
      <c r="X60" s="122">
        <v>0</v>
      </c>
      <c r="Y60" s="122">
        <v>0</v>
      </c>
      <c r="Z60" s="122">
        <v>0</v>
      </c>
      <c r="AA60" s="122">
        <v>0</v>
      </c>
      <c r="AB60" s="122">
        <f t="shared" si="24"/>
        <v>0</v>
      </c>
      <c r="AC60" s="122">
        <f t="shared" si="24"/>
        <v>0</v>
      </c>
      <c r="AD60" s="122">
        <f t="shared" si="10"/>
        <v>0</v>
      </c>
      <c r="AE60" s="122">
        <v>0</v>
      </c>
      <c r="AF60" s="122">
        <v>0</v>
      </c>
      <c r="AG60" s="122">
        <f t="shared" si="11"/>
        <v>0</v>
      </c>
      <c r="AH60" s="122">
        <v>0</v>
      </c>
      <c r="AI60" s="122">
        <v>0</v>
      </c>
      <c r="AJ60" s="122">
        <f t="shared" si="12"/>
        <v>0</v>
      </c>
      <c r="AK60" s="122">
        <v>0</v>
      </c>
      <c r="AL60" s="122">
        <v>0</v>
      </c>
      <c r="AM60" s="122">
        <f t="shared" si="13"/>
        <v>0</v>
      </c>
      <c r="AN60" s="122">
        <v>0</v>
      </c>
      <c r="AO60" s="122">
        <v>0</v>
      </c>
      <c r="AP60" s="122">
        <f t="shared" si="14"/>
        <v>0</v>
      </c>
      <c r="AQ60" s="122">
        <v>0</v>
      </c>
      <c r="AR60" s="122">
        <v>0</v>
      </c>
      <c r="AS60" s="122">
        <f t="shared" si="15"/>
        <v>0</v>
      </c>
      <c r="AT60" s="122">
        <f t="shared" si="25"/>
        <v>0</v>
      </c>
      <c r="AU60" s="122">
        <f t="shared" si="25"/>
        <v>0</v>
      </c>
      <c r="AV60" s="122">
        <f t="shared" si="26"/>
        <v>0</v>
      </c>
      <c r="AW60" s="125">
        <f t="shared" si="27"/>
        <v>0</v>
      </c>
      <c r="AX60" s="125">
        <f t="shared" si="27"/>
        <v>0</v>
      </c>
      <c r="AY60" s="125"/>
      <c r="AZ60" s="125"/>
      <c r="BA60" s="125"/>
      <c r="BB60" s="125"/>
      <c r="BC60" s="125">
        <f t="shared" si="28"/>
        <v>0</v>
      </c>
      <c r="BD60" s="125">
        <f t="shared" si="28"/>
        <v>0</v>
      </c>
    </row>
    <row r="61" spans="1:56" s="80" customFormat="1" ht="24" hidden="1">
      <c r="A61" s="2"/>
      <c r="B61" s="111">
        <v>2024</v>
      </c>
      <c r="C61" s="111">
        <v>20.100000000000001</v>
      </c>
      <c r="D61" s="111" t="s">
        <v>50</v>
      </c>
      <c r="E61" s="111" t="s">
        <v>50</v>
      </c>
      <c r="F61" s="111">
        <v>1</v>
      </c>
      <c r="G61" s="111">
        <v>1</v>
      </c>
      <c r="H61" s="111">
        <v>2</v>
      </c>
      <c r="I61" s="111">
        <v>2000</v>
      </c>
      <c r="J61" s="111">
        <v>2700</v>
      </c>
      <c r="K61" s="111">
        <v>271</v>
      </c>
      <c r="L61" s="120">
        <v>1029</v>
      </c>
      <c r="M61" s="121" t="s">
        <v>83</v>
      </c>
      <c r="N61" s="122">
        <v>0</v>
      </c>
      <c r="O61" s="122">
        <v>0</v>
      </c>
      <c r="P61" s="122">
        <f t="shared" si="8"/>
        <v>0</v>
      </c>
      <c r="Q61" s="123" t="s">
        <v>53</v>
      </c>
      <c r="R61" s="124"/>
      <c r="S61" s="124"/>
      <c r="T61" s="122">
        <v>0</v>
      </c>
      <c r="U61" s="122">
        <v>0</v>
      </c>
      <c r="V61" s="122">
        <v>0</v>
      </c>
      <c r="W61" s="122">
        <v>0</v>
      </c>
      <c r="X61" s="122">
        <v>0</v>
      </c>
      <c r="Y61" s="122">
        <v>0</v>
      </c>
      <c r="Z61" s="122">
        <v>0</v>
      </c>
      <c r="AA61" s="122">
        <v>0</v>
      </c>
      <c r="AB61" s="122">
        <f t="shared" si="24"/>
        <v>0</v>
      </c>
      <c r="AC61" s="122">
        <f t="shared" si="24"/>
        <v>0</v>
      </c>
      <c r="AD61" s="122">
        <f t="shared" si="10"/>
        <v>0</v>
      </c>
      <c r="AE61" s="122">
        <v>0</v>
      </c>
      <c r="AF61" s="122">
        <v>0</v>
      </c>
      <c r="AG61" s="122">
        <f t="shared" si="11"/>
        <v>0</v>
      </c>
      <c r="AH61" s="122">
        <v>0</v>
      </c>
      <c r="AI61" s="122">
        <v>0</v>
      </c>
      <c r="AJ61" s="122">
        <f t="shared" si="12"/>
        <v>0</v>
      </c>
      <c r="AK61" s="122">
        <v>0</v>
      </c>
      <c r="AL61" s="122">
        <v>0</v>
      </c>
      <c r="AM61" s="122">
        <f t="shared" si="13"/>
        <v>0</v>
      </c>
      <c r="AN61" s="122">
        <v>0</v>
      </c>
      <c r="AO61" s="122">
        <v>0</v>
      </c>
      <c r="AP61" s="122">
        <f t="shared" si="14"/>
        <v>0</v>
      </c>
      <c r="AQ61" s="122">
        <v>0</v>
      </c>
      <c r="AR61" s="122">
        <v>0</v>
      </c>
      <c r="AS61" s="122">
        <f t="shared" si="15"/>
        <v>0</v>
      </c>
      <c r="AT61" s="122">
        <f t="shared" si="25"/>
        <v>0</v>
      </c>
      <c r="AU61" s="122">
        <f t="shared" si="25"/>
        <v>0</v>
      </c>
      <c r="AV61" s="122">
        <f t="shared" si="26"/>
        <v>0</v>
      </c>
      <c r="AW61" s="125">
        <f t="shared" si="27"/>
        <v>0</v>
      </c>
      <c r="AX61" s="125">
        <f t="shared" si="27"/>
        <v>0</v>
      </c>
      <c r="AY61" s="125"/>
      <c r="AZ61" s="125"/>
      <c r="BA61" s="125"/>
      <c r="BB61" s="125"/>
      <c r="BC61" s="125">
        <f t="shared" si="28"/>
        <v>0</v>
      </c>
      <c r="BD61" s="125">
        <f t="shared" si="28"/>
        <v>0</v>
      </c>
    </row>
    <row r="62" spans="1:56" s="80" customFormat="1" ht="24" hidden="1">
      <c r="A62" s="2"/>
      <c r="B62" s="111">
        <v>2024</v>
      </c>
      <c r="C62" s="111">
        <v>20.100000000000001</v>
      </c>
      <c r="D62" s="111" t="s">
        <v>50</v>
      </c>
      <c r="E62" s="111" t="s">
        <v>50</v>
      </c>
      <c r="F62" s="111">
        <v>1</v>
      </c>
      <c r="G62" s="111">
        <v>1</v>
      </c>
      <c r="H62" s="111">
        <v>2</v>
      </c>
      <c r="I62" s="111">
        <v>2000</v>
      </c>
      <c r="J62" s="111">
        <v>2700</v>
      </c>
      <c r="K62" s="111">
        <v>271</v>
      </c>
      <c r="L62" s="120">
        <v>1030</v>
      </c>
      <c r="M62" s="121" t="s">
        <v>84</v>
      </c>
      <c r="N62" s="122">
        <v>0</v>
      </c>
      <c r="O62" s="122">
        <v>0</v>
      </c>
      <c r="P62" s="122">
        <f t="shared" si="8"/>
        <v>0</v>
      </c>
      <c r="Q62" s="123" t="s">
        <v>53</v>
      </c>
      <c r="R62" s="124"/>
      <c r="S62" s="124"/>
      <c r="T62" s="122">
        <v>0</v>
      </c>
      <c r="U62" s="122">
        <v>0</v>
      </c>
      <c r="V62" s="122">
        <v>0</v>
      </c>
      <c r="W62" s="122">
        <v>0</v>
      </c>
      <c r="X62" s="122">
        <v>0</v>
      </c>
      <c r="Y62" s="122">
        <v>0</v>
      </c>
      <c r="Z62" s="122">
        <v>0</v>
      </c>
      <c r="AA62" s="122">
        <v>0</v>
      </c>
      <c r="AB62" s="122">
        <f t="shared" si="24"/>
        <v>0</v>
      </c>
      <c r="AC62" s="122">
        <f t="shared" si="24"/>
        <v>0</v>
      </c>
      <c r="AD62" s="122">
        <f t="shared" si="10"/>
        <v>0</v>
      </c>
      <c r="AE62" s="122">
        <v>0</v>
      </c>
      <c r="AF62" s="122">
        <v>0</v>
      </c>
      <c r="AG62" s="122">
        <f t="shared" si="11"/>
        <v>0</v>
      </c>
      <c r="AH62" s="122">
        <v>0</v>
      </c>
      <c r="AI62" s="122">
        <v>0</v>
      </c>
      <c r="AJ62" s="122">
        <f t="shared" si="12"/>
        <v>0</v>
      </c>
      <c r="AK62" s="122">
        <v>0</v>
      </c>
      <c r="AL62" s="122">
        <v>0</v>
      </c>
      <c r="AM62" s="122">
        <f t="shared" si="13"/>
        <v>0</v>
      </c>
      <c r="AN62" s="122">
        <v>0</v>
      </c>
      <c r="AO62" s="122">
        <v>0</v>
      </c>
      <c r="AP62" s="122">
        <f t="shared" si="14"/>
        <v>0</v>
      </c>
      <c r="AQ62" s="122">
        <v>0</v>
      </c>
      <c r="AR62" s="122">
        <v>0</v>
      </c>
      <c r="AS62" s="122">
        <f t="shared" si="15"/>
        <v>0</v>
      </c>
      <c r="AT62" s="122">
        <f t="shared" si="25"/>
        <v>0</v>
      </c>
      <c r="AU62" s="122">
        <f t="shared" si="25"/>
        <v>0</v>
      </c>
      <c r="AV62" s="122">
        <f t="shared" si="26"/>
        <v>0</v>
      </c>
      <c r="AW62" s="125">
        <f t="shared" si="27"/>
        <v>0</v>
      </c>
      <c r="AX62" s="125">
        <f t="shared" si="27"/>
        <v>0</v>
      </c>
      <c r="AY62" s="125"/>
      <c r="AZ62" s="125"/>
      <c r="BA62" s="125"/>
      <c r="BB62" s="125"/>
      <c r="BC62" s="125">
        <f t="shared" si="28"/>
        <v>0</v>
      </c>
      <c r="BD62" s="125">
        <f t="shared" si="28"/>
        <v>0</v>
      </c>
    </row>
    <row r="63" spans="1:56" s="80" customFormat="1" ht="24" hidden="1">
      <c r="A63" s="2"/>
      <c r="B63" s="111">
        <v>2024</v>
      </c>
      <c r="C63" s="111">
        <v>20.100000000000001</v>
      </c>
      <c r="D63" s="111" t="s">
        <v>50</v>
      </c>
      <c r="E63" s="111" t="s">
        <v>50</v>
      </c>
      <c r="F63" s="111">
        <v>1</v>
      </c>
      <c r="G63" s="111">
        <v>1</v>
      </c>
      <c r="H63" s="111">
        <v>2</v>
      </c>
      <c r="I63" s="111">
        <v>2000</v>
      </c>
      <c r="J63" s="111">
        <v>2700</v>
      </c>
      <c r="K63" s="111">
        <v>271</v>
      </c>
      <c r="L63" s="120">
        <v>1031</v>
      </c>
      <c r="M63" s="121" t="s">
        <v>85</v>
      </c>
      <c r="N63" s="122">
        <v>0</v>
      </c>
      <c r="O63" s="122">
        <v>0</v>
      </c>
      <c r="P63" s="122">
        <f t="shared" si="8"/>
        <v>0</v>
      </c>
      <c r="Q63" s="123" t="s">
        <v>56</v>
      </c>
      <c r="R63" s="124"/>
      <c r="S63" s="124"/>
      <c r="T63" s="122">
        <v>0</v>
      </c>
      <c r="U63" s="122">
        <v>0</v>
      </c>
      <c r="V63" s="122">
        <v>0</v>
      </c>
      <c r="W63" s="122">
        <v>0</v>
      </c>
      <c r="X63" s="122">
        <v>0</v>
      </c>
      <c r="Y63" s="122">
        <v>0</v>
      </c>
      <c r="Z63" s="122">
        <v>0</v>
      </c>
      <c r="AA63" s="122">
        <v>0</v>
      </c>
      <c r="AB63" s="122">
        <f t="shared" si="24"/>
        <v>0</v>
      </c>
      <c r="AC63" s="122">
        <f t="shared" si="24"/>
        <v>0</v>
      </c>
      <c r="AD63" s="122">
        <f t="shared" si="10"/>
        <v>0</v>
      </c>
      <c r="AE63" s="122">
        <v>0</v>
      </c>
      <c r="AF63" s="122">
        <v>0</v>
      </c>
      <c r="AG63" s="122">
        <f t="shared" si="11"/>
        <v>0</v>
      </c>
      <c r="AH63" s="122">
        <v>0</v>
      </c>
      <c r="AI63" s="122">
        <v>0</v>
      </c>
      <c r="AJ63" s="122">
        <f t="shared" si="12"/>
        <v>0</v>
      </c>
      <c r="AK63" s="122">
        <v>0</v>
      </c>
      <c r="AL63" s="122">
        <v>0</v>
      </c>
      <c r="AM63" s="122">
        <f t="shared" si="13"/>
        <v>0</v>
      </c>
      <c r="AN63" s="122">
        <v>0</v>
      </c>
      <c r="AO63" s="122">
        <v>0</v>
      </c>
      <c r="AP63" s="122">
        <f t="shared" si="14"/>
        <v>0</v>
      </c>
      <c r="AQ63" s="122">
        <v>0</v>
      </c>
      <c r="AR63" s="122">
        <v>0</v>
      </c>
      <c r="AS63" s="122">
        <f t="shared" si="15"/>
        <v>0</v>
      </c>
      <c r="AT63" s="122">
        <f t="shared" si="25"/>
        <v>0</v>
      </c>
      <c r="AU63" s="122">
        <f t="shared" si="25"/>
        <v>0</v>
      </c>
      <c r="AV63" s="122">
        <f t="shared" si="26"/>
        <v>0</v>
      </c>
      <c r="AW63" s="125">
        <f t="shared" si="27"/>
        <v>0</v>
      </c>
      <c r="AX63" s="125">
        <f t="shared" si="27"/>
        <v>0</v>
      </c>
      <c r="AY63" s="125"/>
      <c r="AZ63" s="125"/>
      <c r="BA63" s="125"/>
      <c r="BB63" s="125"/>
      <c r="BC63" s="125">
        <f t="shared" si="28"/>
        <v>0</v>
      </c>
      <c r="BD63" s="125">
        <f t="shared" si="28"/>
        <v>0</v>
      </c>
    </row>
    <row r="64" spans="1:56" s="80" customFormat="1" ht="48" hidden="1">
      <c r="A64" s="2"/>
      <c r="B64" s="111">
        <v>2024</v>
      </c>
      <c r="C64" s="112">
        <v>20.100000000000001</v>
      </c>
      <c r="D64" s="112" t="s">
        <v>50</v>
      </c>
      <c r="E64" s="112" t="s">
        <v>50</v>
      </c>
      <c r="F64" s="111">
        <v>1</v>
      </c>
      <c r="G64" s="111">
        <v>1</v>
      </c>
      <c r="H64" s="111">
        <v>2</v>
      </c>
      <c r="I64" s="111">
        <v>2000</v>
      </c>
      <c r="J64" s="111">
        <v>2700</v>
      </c>
      <c r="K64" s="111">
        <v>271</v>
      </c>
      <c r="L64" s="113">
        <v>2</v>
      </c>
      <c r="M64" s="114" t="s">
        <v>86</v>
      </c>
      <c r="N64" s="115">
        <f>+SUM(N65:N95)</f>
        <v>0</v>
      </c>
      <c r="O64" s="115">
        <f>+SUM(O65:O95)</f>
        <v>0</v>
      </c>
      <c r="P64" s="115">
        <f t="shared" si="8"/>
        <v>0</v>
      </c>
      <c r="Q64" s="116"/>
      <c r="R64" s="117"/>
      <c r="S64" s="118"/>
      <c r="T64" s="115">
        <f t="shared" ref="T64:AA64" si="29">+SUM(T65:T95)</f>
        <v>0</v>
      </c>
      <c r="U64" s="115">
        <f t="shared" si="29"/>
        <v>0</v>
      </c>
      <c r="V64" s="115">
        <f t="shared" si="29"/>
        <v>0</v>
      </c>
      <c r="W64" s="115">
        <f t="shared" si="29"/>
        <v>0</v>
      </c>
      <c r="X64" s="115">
        <f t="shared" si="29"/>
        <v>0</v>
      </c>
      <c r="Y64" s="115">
        <f t="shared" si="29"/>
        <v>0</v>
      </c>
      <c r="Z64" s="115">
        <f t="shared" si="29"/>
        <v>0</v>
      </c>
      <c r="AA64" s="115">
        <f t="shared" si="29"/>
        <v>0</v>
      </c>
      <c r="AB64" s="115">
        <f>+SUM(AB65:AB95)</f>
        <v>0</v>
      </c>
      <c r="AC64" s="115">
        <f>+SUM(AC65:AC95)</f>
        <v>0</v>
      </c>
      <c r="AD64" s="115">
        <f t="shared" si="10"/>
        <v>0</v>
      </c>
      <c r="AE64" s="115">
        <f>+SUM(AE65:AE95)</f>
        <v>0</v>
      </c>
      <c r="AF64" s="115">
        <f>+SUM(AF65:AF95)</f>
        <v>0</v>
      </c>
      <c r="AG64" s="115">
        <f t="shared" si="11"/>
        <v>0</v>
      </c>
      <c r="AH64" s="115">
        <f>+SUM(AH65:AH95)</f>
        <v>0</v>
      </c>
      <c r="AI64" s="115">
        <f>+SUM(AI65:AI95)</f>
        <v>0</v>
      </c>
      <c r="AJ64" s="115">
        <f t="shared" si="12"/>
        <v>0</v>
      </c>
      <c r="AK64" s="115">
        <f>+SUM(AK65:AK95)</f>
        <v>0</v>
      </c>
      <c r="AL64" s="115">
        <f>+SUM(AL65:AL95)</f>
        <v>0</v>
      </c>
      <c r="AM64" s="115">
        <f t="shared" si="13"/>
        <v>0</v>
      </c>
      <c r="AN64" s="115">
        <f>+SUM(AN65:AN95)</f>
        <v>0</v>
      </c>
      <c r="AO64" s="115">
        <f>+SUM(AO65:AO95)</f>
        <v>0</v>
      </c>
      <c r="AP64" s="115">
        <f t="shared" si="14"/>
        <v>0</v>
      </c>
      <c r="AQ64" s="115">
        <f>+SUM(AQ65:AQ95)</f>
        <v>0</v>
      </c>
      <c r="AR64" s="115">
        <f>+SUM(AR65:AR95)</f>
        <v>0</v>
      </c>
      <c r="AS64" s="115">
        <f t="shared" si="15"/>
        <v>0</v>
      </c>
      <c r="AT64" s="115">
        <f>+SUM(AT65:AT95)</f>
        <v>0</v>
      </c>
      <c r="AU64" s="115">
        <f>+SUM(AU65:AU95)</f>
        <v>0</v>
      </c>
      <c r="AV64" s="115">
        <f t="shared" si="16"/>
        <v>0</v>
      </c>
      <c r="AW64" s="127"/>
      <c r="AX64" s="127"/>
      <c r="AY64" s="127"/>
      <c r="AZ64" s="127"/>
      <c r="BA64" s="127"/>
      <c r="BB64" s="127"/>
      <c r="BC64" s="127"/>
      <c r="BD64" s="127"/>
    </row>
    <row r="65" spans="1:56" s="80" customFormat="1" ht="24" hidden="1">
      <c r="A65" s="2"/>
      <c r="B65" s="111">
        <v>2024</v>
      </c>
      <c r="C65" s="111">
        <v>20.100000000000001</v>
      </c>
      <c r="D65" s="111" t="s">
        <v>50</v>
      </c>
      <c r="E65" s="111" t="s">
        <v>50</v>
      </c>
      <c r="F65" s="111">
        <v>1</v>
      </c>
      <c r="G65" s="111">
        <v>1</v>
      </c>
      <c r="H65" s="111">
        <v>2</v>
      </c>
      <c r="I65" s="111">
        <v>2000</v>
      </c>
      <c r="J65" s="111">
        <v>2700</v>
      </c>
      <c r="K65" s="111">
        <v>271</v>
      </c>
      <c r="L65" s="120">
        <v>2001</v>
      </c>
      <c r="M65" s="121" t="s">
        <v>52</v>
      </c>
      <c r="N65" s="122">
        <v>0</v>
      </c>
      <c r="O65" s="122">
        <v>0</v>
      </c>
      <c r="P65" s="122">
        <f t="shared" si="8"/>
        <v>0</v>
      </c>
      <c r="Q65" s="123" t="s">
        <v>53</v>
      </c>
      <c r="R65" s="124"/>
      <c r="S65" s="124"/>
      <c r="T65" s="122">
        <v>0</v>
      </c>
      <c r="U65" s="122">
        <v>0</v>
      </c>
      <c r="V65" s="122">
        <v>0</v>
      </c>
      <c r="W65" s="122">
        <v>0</v>
      </c>
      <c r="X65" s="122">
        <v>0</v>
      </c>
      <c r="Y65" s="122">
        <v>0</v>
      </c>
      <c r="Z65" s="122">
        <v>0</v>
      </c>
      <c r="AA65" s="122">
        <v>0</v>
      </c>
      <c r="AB65" s="122">
        <f t="shared" ref="AB65:AC95" si="30">+N65+T65-X65</f>
        <v>0</v>
      </c>
      <c r="AC65" s="122">
        <f t="shared" si="30"/>
        <v>0</v>
      </c>
      <c r="AD65" s="122">
        <f t="shared" si="10"/>
        <v>0</v>
      </c>
      <c r="AE65" s="122">
        <v>0</v>
      </c>
      <c r="AF65" s="122">
        <v>0</v>
      </c>
      <c r="AG65" s="122">
        <f t="shared" si="11"/>
        <v>0</v>
      </c>
      <c r="AH65" s="122">
        <v>0</v>
      </c>
      <c r="AI65" s="122">
        <v>0</v>
      </c>
      <c r="AJ65" s="122">
        <f t="shared" si="12"/>
        <v>0</v>
      </c>
      <c r="AK65" s="122">
        <v>0</v>
      </c>
      <c r="AL65" s="122">
        <v>0</v>
      </c>
      <c r="AM65" s="122">
        <f t="shared" si="13"/>
        <v>0</v>
      </c>
      <c r="AN65" s="122">
        <v>0</v>
      </c>
      <c r="AO65" s="122">
        <v>0</v>
      </c>
      <c r="AP65" s="122">
        <f t="shared" si="14"/>
        <v>0</v>
      </c>
      <c r="AQ65" s="122">
        <v>0</v>
      </c>
      <c r="AR65" s="122">
        <v>0</v>
      </c>
      <c r="AS65" s="122">
        <f t="shared" si="15"/>
        <v>0</v>
      </c>
      <c r="AT65" s="122">
        <f t="shared" ref="AT65:AU95" si="31">+AB65-AE65-AH65-AK65-AN65-AQ65</f>
        <v>0</v>
      </c>
      <c r="AU65" s="122">
        <f t="shared" si="31"/>
        <v>0</v>
      </c>
      <c r="AV65" s="122">
        <f t="shared" si="16"/>
        <v>0</v>
      </c>
      <c r="AW65" s="125">
        <f t="shared" ref="AW65:AX95" si="32">+R65+V65-Z65</f>
        <v>0</v>
      </c>
      <c r="AX65" s="125">
        <f t="shared" si="32"/>
        <v>0</v>
      </c>
      <c r="AY65" s="125"/>
      <c r="AZ65" s="125"/>
      <c r="BA65" s="125"/>
      <c r="BB65" s="125"/>
      <c r="BC65" s="125">
        <f t="shared" ref="BC65:BD95" si="33">+AW65-AY65-BA65</f>
        <v>0</v>
      </c>
      <c r="BD65" s="125">
        <f t="shared" si="33"/>
        <v>0</v>
      </c>
    </row>
    <row r="66" spans="1:56" s="80" customFormat="1" ht="24" hidden="1">
      <c r="A66" s="2"/>
      <c r="B66" s="111">
        <v>2024</v>
      </c>
      <c r="C66" s="111">
        <v>20.100000000000001</v>
      </c>
      <c r="D66" s="111" t="s">
        <v>50</v>
      </c>
      <c r="E66" s="111" t="s">
        <v>50</v>
      </c>
      <c r="F66" s="111">
        <v>1</v>
      </c>
      <c r="G66" s="111">
        <v>1</v>
      </c>
      <c r="H66" s="111">
        <v>2</v>
      </c>
      <c r="I66" s="111">
        <v>2000</v>
      </c>
      <c r="J66" s="111">
        <v>2700</v>
      </c>
      <c r="K66" s="111">
        <v>271</v>
      </c>
      <c r="L66" s="120">
        <v>2002</v>
      </c>
      <c r="M66" s="121" t="s">
        <v>54</v>
      </c>
      <c r="N66" s="122">
        <v>0</v>
      </c>
      <c r="O66" s="122">
        <v>0</v>
      </c>
      <c r="P66" s="122">
        <f t="shared" si="8"/>
        <v>0</v>
      </c>
      <c r="Q66" s="123" t="s">
        <v>53</v>
      </c>
      <c r="R66" s="124"/>
      <c r="S66" s="124"/>
      <c r="T66" s="122">
        <v>0</v>
      </c>
      <c r="U66" s="122">
        <v>0</v>
      </c>
      <c r="V66" s="122">
        <v>0</v>
      </c>
      <c r="W66" s="122">
        <v>0</v>
      </c>
      <c r="X66" s="122">
        <v>0</v>
      </c>
      <c r="Y66" s="122">
        <v>0</v>
      </c>
      <c r="Z66" s="122">
        <v>0</v>
      </c>
      <c r="AA66" s="122">
        <v>0</v>
      </c>
      <c r="AB66" s="122">
        <f t="shared" si="30"/>
        <v>0</v>
      </c>
      <c r="AC66" s="122">
        <f t="shared" si="30"/>
        <v>0</v>
      </c>
      <c r="AD66" s="122">
        <f t="shared" si="10"/>
        <v>0</v>
      </c>
      <c r="AE66" s="122">
        <v>0</v>
      </c>
      <c r="AF66" s="122">
        <v>0</v>
      </c>
      <c r="AG66" s="122">
        <f t="shared" si="11"/>
        <v>0</v>
      </c>
      <c r="AH66" s="122">
        <v>0</v>
      </c>
      <c r="AI66" s="122">
        <v>0</v>
      </c>
      <c r="AJ66" s="122">
        <f t="shared" si="12"/>
        <v>0</v>
      </c>
      <c r="AK66" s="122">
        <v>0</v>
      </c>
      <c r="AL66" s="122">
        <v>0</v>
      </c>
      <c r="AM66" s="122">
        <f t="shared" si="13"/>
        <v>0</v>
      </c>
      <c r="AN66" s="122">
        <v>0</v>
      </c>
      <c r="AO66" s="122">
        <v>0</v>
      </c>
      <c r="AP66" s="122">
        <f t="shared" si="14"/>
        <v>0</v>
      </c>
      <c r="AQ66" s="122">
        <v>0</v>
      </c>
      <c r="AR66" s="122">
        <v>0</v>
      </c>
      <c r="AS66" s="122">
        <f t="shared" si="15"/>
        <v>0</v>
      </c>
      <c r="AT66" s="122">
        <f t="shared" si="31"/>
        <v>0</v>
      </c>
      <c r="AU66" s="122">
        <f t="shared" si="31"/>
        <v>0</v>
      </c>
      <c r="AV66" s="122">
        <f t="shared" si="16"/>
        <v>0</v>
      </c>
      <c r="AW66" s="125">
        <f t="shared" si="32"/>
        <v>0</v>
      </c>
      <c r="AX66" s="125">
        <f t="shared" si="32"/>
        <v>0</v>
      </c>
      <c r="AY66" s="125"/>
      <c r="AZ66" s="125"/>
      <c r="BA66" s="125"/>
      <c r="BB66" s="125"/>
      <c r="BC66" s="125">
        <f t="shared" si="33"/>
        <v>0</v>
      </c>
      <c r="BD66" s="125">
        <f t="shared" si="33"/>
        <v>0</v>
      </c>
    </row>
    <row r="67" spans="1:56" s="80" customFormat="1" ht="24" hidden="1">
      <c r="A67" s="2"/>
      <c r="B67" s="111">
        <v>2024</v>
      </c>
      <c r="C67" s="111">
        <v>20.100000000000001</v>
      </c>
      <c r="D67" s="111" t="s">
        <v>50</v>
      </c>
      <c r="E67" s="111" t="s">
        <v>50</v>
      </c>
      <c r="F67" s="111">
        <v>1</v>
      </c>
      <c r="G67" s="111">
        <v>1</v>
      </c>
      <c r="H67" s="111">
        <v>2</v>
      </c>
      <c r="I67" s="111">
        <v>2000</v>
      </c>
      <c r="J67" s="111">
        <v>2700</v>
      </c>
      <c r="K67" s="111">
        <v>271</v>
      </c>
      <c r="L67" s="120">
        <v>2003</v>
      </c>
      <c r="M67" s="121" t="s">
        <v>55</v>
      </c>
      <c r="N67" s="122">
        <v>0</v>
      </c>
      <c r="O67" s="122">
        <v>0</v>
      </c>
      <c r="P67" s="122">
        <f t="shared" si="8"/>
        <v>0</v>
      </c>
      <c r="Q67" s="123" t="s">
        <v>56</v>
      </c>
      <c r="R67" s="124"/>
      <c r="S67" s="124"/>
      <c r="T67" s="122">
        <v>0</v>
      </c>
      <c r="U67" s="122">
        <v>0</v>
      </c>
      <c r="V67" s="122">
        <v>0</v>
      </c>
      <c r="W67" s="122">
        <v>0</v>
      </c>
      <c r="X67" s="122">
        <v>0</v>
      </c>
      <c r="Y67" s="122">
        <v>0</v>
      </c>
      <c r="Z67" s="122">
        <v>0</v>
      </c>
      <c r="AA67" s="122">
        <v>0</v>
      </c>
      <c r="AB67" s="122">
        <f t="shared" si="30"/>
        <v>0</v>
      </c>
      <c r="AC67" s="122">
        <f t="shared" si="30"/>
        <v>0</v>
      </c>
      <c r="AD67" s="122">
        <f t="shared" si="10"/>
        <v>0</v>
      </c>
      <c r="AE67" s="122">
        <v>0</v>
      </c>
      <c r="AF67" s="122">
        <v>0</v>
      </c>
      <c r="AG67" s="122">
        <f t="shared" si="11"/>
        <v>0</v>
      </c>
      <c r="AH67" s="122">
        <v>0</v>
      </c>
      <c r="AI67" s="122">
        <v>0</v>
      </c>
      <c r="AJ67" s="122">
        <f t="shared" si="12"/>
        <v>0</v>
      </c>
      <c r="AK67" s="122">
        <v>0</v>
      </c>
      <c r="AL67" s="122">
        <v>0</v>
      </c>
      <c r="AM67" s="122">
        <f t="shared" si="13"/>
        <v>0</v>
      </c>
      <c r="AN67" s="122">
        <v>0</v>
      </c>
      <c r="AO67" s="122">
        <v>0</v>
      </c>
      <c r="AP67" s="122">
        <f t="shared" si="14"/>
        <v>0</v>
      </c>
      <c r="AQ67" s="122">
        <v>0</v>
      </c>
      <c r="AR67" s="122">
        <v>0</v>
      </c>
      <c r="AS67" s="122">
        <f t="shared" si="15"/>
        <v>0</v>
      </c>
      <c r="AT67" s="122">
        <f t="shared" si="31"/>
        <v>0</v>
      </c>
      <c r="AU67" s="122">
        <f t="shared" si="31"/>
        <v>0</v>
      </c>
      <c r="AV67" s="122">
        <f t="shared" si="16"/>
        <v>0</v>
      </c>
      <c r="AW67" s="125">
        <f t="shared" si="32"/>
        <v>0</v>
      </c>
      <c r="AX67" s="125">
        <f t="shared" si="32"/>
        <v>0</v>
      </c>
      <c r="AY67" s="125"/>
      <c r="AZ67" s="125"/>
      <c r="BA67" s="125"/>
      <c r="BB67" s="125"/>
      <c r="BC67" s="125">
        <f t="shared" si="33"/>
        <v>0</v>
      </c>
      <c r="BD67" s="125">
        <f t="shared" si="33"/>
        <v>0</v>
      </c>
    </row>
    <row r="68" spans="1:56" s="80" customFormat="1" ht="24" hidden="1">
      <c r="A68" s="2"/>
      <c r="B68" s="111">
        <v>2024</v>
      </c>
      <c r="C68" s="111">
        <v>20.100000000000001</v>
      </c>
      <c r="D68" s="111" t="s">
        <v>50</v>
      </c>
      <c r="E68" s="111" t="s">
        <v>50</v>
      </c>
      <c r="F68" s="111">
        <v>1</v>
      </c>
      <c r="G68" s="111">
        <v>1</v>
      </c>
      <c r="H68" s="111">
        <v>2</v>
      </c>
      <c r="I68" s="111">
        <v>2000</v>
      </c>
      <c r="J68" s="111">
        <v>2700</v>
      </c>
      <c r="K68" s="111">
        <v>271</v>
      </c>
      <c r="L68" s="120">
        <v>2004</v>
      </c>
      <c r="M68" s="121" t="s">
        <v>57</v>
      </c>
      <c r="N68" s="122">
        <v>0</v>
      </c>
      <c r="O68" s="122">
        <v>0</v>
      </c>
      <c r="P68" s="122">
        <f t="shared" si="8"/>
        <v>0</v>
      </c>
      <c r="Q68" s="123" t="s">
        <v>56</v>
      </c>
      <c r="R68" s="124"/>
      <c r="S68" s="124"/>
      <c r="T68" s="122">
        <v>0</v>
      </c>
      <c r="U68" s="122">
        <v>0</v>
      </c>
      <c r="V68" s="122">
        <v>0</v>
      </c>
      <c r="W68" s="122">
        <v>0</v>
      </c>
      <c r="X68" s="122">
        <v>0</v>
      </c>
      <c r="Y68" s="122">
        <v>0</v>
      </c>
      <c r="Z68" s="122">
        <v>0</v>
      </c>
      <c r="AA68" s="122">
        <v>0</v>
      </c>
      <c r="AB68" s="122">
        <f t="shared" si="30"/>
        <v>0</v>
      </c>
      <c r="AC68" s="122">
        <f t="shared" si="30"/>
        <v>0</v>
      </c>
      <c r="AD68" s="122">
        <f t="shared" si="10"/>
        <v>0</v>
      </c>
      <c r="AE68" s="122">
        <v>0</v>
      </c>
      <c r="AF68" s="122">
        <v>0</v>
      </c>
      <c r="AG68" s="122">
        <f t="shared" si="11"/>
        <v>0</v>
      </c>
      <c r="AH68" s="122">
        <v>0</v>
      </c>
      <c r="AI68" s="122">
        <v>0</v>
      </c>
      <c r="AJ68" s="122">
        <f t="shared" si="12"/>
        <v>0</v>
      </c>
      <c r="AK68" s="122">
        <v>0</v>
      </c>
      <c r="AL68" s="122">
        <v>0</v>
      </c>
      <c r="AM68" s="122">
        <f t="shared" si="13"/>
        <v>0</v>
      </c>
      <c r="AN68" s="122">
        <v>0</v>
      </c>
      <c r="AO68" s="122">
        <v>0</v>
      </c>
      <c r="AP68" s="122">
        <f t="shared" si="14"/>
        <v>0</v>
      </c>
      <c r="AQ68" s="122">
        <v>0</v>
      </c>
      <c r="AR68" s="122">
        <v>0</v>
      </c>
      <c r="AS68" s="122">
        <f t="shared" si="15"/>
        <v>0</v>
      </c>
      <c r="AT68" s="122">
        <f t="shared" si="31"/>
        <v>0</v>
      </c>
      <c r="AU68" s="122">
        <f t="shared" si="31"/>
        <v>0</v>
      </c>
      <c r="AV68" s="122">
        <f t="shared" si="16"/>
        <v>0</v>
      </c>
      <c r="AW68" s="125">
        <f t="shared" si="32"/>
        <v>0</v>
      </c>
      <c r="AX68" s="125">
        <f t="shared" si="32"/>
        <v>0</v>
      </c>
      <c r="AY68" s="125"/>
      <c r="AZ68" s="125"/>
      <c r="BA68" s="125"/>
      <c r="BB68" s="125"/>
      <c r="BC68" s="125">
        <f t="shared" si="33"/>
        <v>0</v>
      </c>
      <c r="BD68" s="125">
        <f t="shared" si="33"/>
        <v>0</v>
      </c>
    </row>
    <row r="69" spans="1:56" s="80" customFormat="1" ht="24" hidden="1">
      <c r="A69" s="2"/>
      <c r="B69" s="111">
        <v>2024</v>
      </c>
      <c r="C69" s="111">
        <v>20.100000000000001</v>
      </c>
      <c r="D69" s="111" t="s">
        <v>50</v>
      </c>
      <c r="E69" s="111" t="s">
        <v>50</v>
      </c>
      <c r="F69" s="111">
        <v>1</v>
      </c>
      <c r="G69" s="111">
        <v>1</v>
      </c>
      <c r="H69" s="111">
        <v>2</v>
      </c>
      <c r="I69" s="111">
        <v>2000</v>
      </c>
      <c r="J69" s="111">
        <v>2700</v>
      </c>
      <c r="K69" s="111">
        <v>271</v>
      </c>
      <c r="L69" s="120">
        <v>2005</v>
      </c>
      <c r="M69" s="121" t="s">
        <v>58</v>
      </c>
      <c r="N69" s="122">
        <v>0</v>
      </c>
      <c r="O69" s="122">
        <v>0</v>
      </c>
      <c r="P69" s="122">
        <f t="shared" si="8"/>
        <v>0</v>
      </c>
      <c r="Q69" s="123" t="s">
        <v>53</v>
      </c>
      <c r="R69" s="124"/>
      <c r="S69" s="124"/>
      <c r="T69" s="122">
        <v>0</v>
      </c>
      <c r="U69" s="122">
        <v>0</v>
      </c>
      <c r="V69" s="122">
        <v>0</v>
      </c>
      <c r="W69" s="122">
        <v>0</v>
      </c>
      <c r="X69" s="122">
        <v>0</v>
      </c>
      <c r="Y69" s="122">
        <v>0</v>
      </c>
      <c r="Z69" s="122">
        <v>0</v>
      </c>
      <c r="AA69" s="122">
        <v>0</v>
      </c>
      <c r="AB69" s="122">
        <f t="shared" si="30"/>
        <v>0</v>
      </c>
      <c r="AC69" s="122">
        <f t="shared" si="30"/>
        <v>0</v>
      </c>
      <c r="AD69" s="122">
        <f t="shared" si="10"/>
        <v>0</v>
      </c>
      <c r="AE69" s="122">
        <v>0</v>
      </c>
      <c r="AF69" s="122">
        <v>0</v>
      </c>
      <c r="AG69" s="122">
        <f t="shared" si="11"/>
        <v>0</v>
      </c>
      <c r="AH69" s="122">
        <v>0</v>
      </c>
      <c r="AI69" s="122">
        <v>0</v>
      </c>
      <c r="AJ69" s="122">
        <f t="shared" si="12"/>
        <v>0</v>
      </c>
      <c r="AK69" s="122">
        <v>0</v>
      </c>
      <c r="AL69" s="122">
        <v>0</v>
      </c>
      <c r="AM69" s="122">
        <f t="shared" si="13"/>
        <v>0</v>
      </c>
      <c r="AN69" s="122">
        <v>0</v>
      </c>
      <c r="AO69" s="122">
        <v>0</v>
      </c>
      <c r="AP69" s="122">
        <f t="shared" si="14"/>
        <v>0</v>
      </c>
      <c r="AQ69" s="122">
        <v>0</v>
      </c>
      <c r="AR69" s="122">
        <v>0</v>
      </c>
      <c r="AS69" s="122">
        <f t="shared" si="15"/>
        <v>0</v>
      </c>
      <c r="AT69" s="122">
        <f t="shared" si="31"/>
        <v>0</v>
      </c>
      <c r="AU69" s="122">
        <f t="shared" si="31"/>
        <v>0</v>
      </c>
      <c r="AV69" s="122">
        <f t="shared" si="16"/>
        <v>0</v>
      </c>
      <c r="AW69" s="125">
        <f t="shared" si="32"/>
        <v>0</v>
      </c>
      <c r="AX69" s="125">
        <f t="shared" si="32"/>
        <v>0</v>
      </c>
      <c r="AY69" s="125"/>
      <c r="AZ69" s="125"/>
      <c r="BA69" s="125"/>
      <c r="BB69" s="125"/>
      <c r="BC69" s="125">
        <f t="shared" si="33"/>
        <v>0</v>
      </c>
      <c r="BD69" s="125">
        <f t="shared" si="33"/>
        <v>0</v>
      </c>
    </row>
    <row r="70" spans="1:56" s="80" customFormat="1" ht="24" hidden="1">
      <c r="A70" s="2"/>
      <c r="B70" s="111">
        <v>2024</v>
      </c>
      <c r="C70" s="111">
        <v>20.100000000000001</v>
      </c>
      <c r="D70" s="111" t="s">
        <v>50</v>
      </c>
      <c r="E70" s="111" t="s">
        <v>50</v>
      </c>
      <c r="F70" s="111">
        <v>1</v>
      </c>
      <c r="G70" s="111">
        <v>1</v>
      </c>
      <c r="H70" s="111">
        <v>2</v>
      </c>
      <c r="I70" s="111">
        <v>2000</v>
      </c>
      <c r="J70" s="111">
        <v>2700</v>
      </c>
      <c r="K70" s="111">
        <v>271</v>
      </c>
      <c r="L70" s="120">
        <v>2006</v>
      </c>
      <c r="M70" s="121" t="s">
        <v>59</v>
      </c>
      <c r="N70" s="122">
        <v>0</v>
      </c>
      <c r="O70" s="122">
        <v>0</v>
      </c>
      <c r="P70" s="122">
        <f t="shared" si="8"/>
        <v>0</v>
      </c>
      <c r="Q70" s="123" t="s">
        <v>53</v>
      </c>
      <c r="R70" s="124"/>
      <c r="S70" s="124"/>
      <c r="T70" s="122">
        <v>0</v>
      </c>
      <c r="U70" s="122">
        <v>0</v>
      </c>
      <c r="V70" s="122">
        <v>0</v>
      </c>
      <c r="W70" s="122">
        <v>0</v>
      </c>
      <c r="X70" s="122">
        <v>0</v>
      </c>
      <c r="Y70" s="122">
        <v>0</v>
      </c>
      <c r="Z70" s="122">
        <v>0</v>
      </c>
      <c r="AA70" s="122">
        <v>0</v>
      </c>
      <c r="AB70" s="122">
        <f t="shared" si="30"/>
        <v>0</v>
      </c>
      <c r="AC70" s="122">
        <f t="shared" si="30"/>
        <v>0</v>
      </c>
      <c r="AD70" s="122">
        <f t="shared" si="10"/>
        <v>0</v>
      </c>
      <c r="AE70" s="122">
        <v>0</v>
      </c>
      <c r="AF70" s="122">
        <v>0</v>
      </c>
      <c r="AG70" s="122">
        <f t="shared" si="11"/>
        <v>0</v>
      </c>
      <c r="AH70" s="122">
        <v>0</v>
      </c>
      <c r="AI70" s="122">
        <v>0</v>
      </c>
      <c r="AJ70" s="122">
        <f t="shared" si="12"/>
        <v>0</v>
      </c>
      <c r="AK70" s="122">
        <v>0</v>
      </c>
      <c r="AL70" s="122">
        <v>0</v>
      </c>
      <c r="AM70" s="122">
        <f t="shared" si="13"/>
        <v>0</v>
      </c>
      <c r="AN70" s="122">
        <v>0</v>
      </c>
      <c r="AO70" s="122">
        <v>0</v>
      </c>
      <c r="AP70" s="122">
        <f t="shared" si="14"/>
        <v>0</v>
      </c>
      <c r="AQ70" s="122">
        <v>0</v>
      </c>
      <c r="AR70" s="122">
        <v>0</v>
      </c>
      <c r="AS70" s="122">
        <f t="shared" si="15"/>
        <v>0</v>
      </c>
      <c r="AT70" s="122">
        <f t="shared" si="31"/>
        <v>0</v>
      </c>
      <c r="AU70" s="122">
        <f t="shared" si="31"/>
        <v>0</v>
      </c>
      <c r="AV70" s="122">
        <f t="shared" si="16"/>
        <v>0</v>
      </c>
      <c r="AW70" s="125">
        <f t="shared" si="32"/>
        <v>0</v>
      </c>
      <c r="AX70" s="125">
        <f t="shared" si="32"/>
        <v>0</v>
      </c>
      <c r="AY70" s="125"/>
      <c r="AZ70" s="125"/>
      <c r="BA70" s="125"/>
      <c r="BB70" s="125"/>
      <c r="BC70" s="125">
        <f t="shared" si="33"/>
        <v>0</v>
      </c>
      <c r="BD70" s="125">
        <f t="shared" si="33"/>
        <v>0</v>
      </c>
    </row>
    <row r="71" spans="1:56" s="80" customFormat="1" ht="24" hidden="1">
      <c r="A71" s="2"/>
      <c r="B71" s="111">
        <v>2024</v>
      </c>
      <c r="C71" s="111">
        <v>20.100000000000001</v>
      </c>
      <c r="D71" s="111" t="s">
        <v>50</v>
      </c>
      <c r="E71" s="111" t="s">
        <v>50</v>
      </c>
      <c r="F71" s="111">
        <v>1</v>
      </c>
      <c r="G71" s="111">
        <v>1</v>
      </c>
      <c r="H71" s="111">
        <v>2</v>
      </c>
      <c r="I71" s="111">
        <v>2000</v>
      </c>
      <c r="J71" s="111">
        <v>2700</v>
      </c>
      <c r="K71" s="111">
        <v>271</v>
      </c>
      <c r="L71" s="120">
        <v>2007</v>
      </c>
      <c r="M71" s="121" t="s">
        <v>60</v>
      </c>
      <c r="N71" s="122">
        <v>0</v>
      </c>
      <c r="O71" s="122">
        <v>0</v>
      </c>
      <c r="P71" s="122">
        <f t="shared" si="8"/>
        <v>0</v>
      </c>
      <c r="Q71" s="123" t="s">
        <v>53</v>
      </c>
      <c r="R71" s="124"/>
      <c r="S71" s="124"/>
      <c r="T71" s="122">
        <v>0</v>
      </c>
      <c r="U71" s="122">
        <v>0</v>
      </c>
      <c r="V71" s="122">
        <v>0</v>
      </c>
      <c r="W71" s="122">
        <v>0</v>
      </c>
      <c r="X71" s="122">
        <v>0</v>
      </c>
      <c r="Y71" s="122">
        <v>0</v>
      </c>
      <c r="Z71" s="122">
        <v>0</v>
      </c>
      <c r="AA71" s="122">
        <v>0</v>
      </c>
      <c r="AB71" s="122">
        <f t="shared" si="30"/>
        <v>0</v>
      </c>
      <c r="AC71" s="122">
        <f t="shared" si="30"/>
        <v>0</v>
      </c>
      <c r="AD71" s="122">
        <f t="shared" si="10"/>
        <v>0</v>
      </c>
      <c r="AE71" s="122">
        <v>0</v>
      </c>
      <c r="AF71" s="122">
        <v>0</v>
      </c>
      <c r="AG71" s="122">
        <f t="shared" si="11"/>
        <v>0</v>
      </c>
      <c r="AH71" s="122">
        <v>0</v>
      </c>
      <c r="AI71" s="122">
        <v>0</v>
      </c>
      <c r="AJ71" s="122">
        <f t="shared" si="12"/>
        <v>0</v>
      </c>
      <c r="AK71" s="122">
        <v>0</v>
      </c>
      <c r="AL71" s="122">
        <v>0</v>
      </c>
      <c r="AM71" s="122">
        <f t="shared" si="13"/>
        <v>0</v>
      </c>
      <c r="AN71" s="122">
        <v>0</v>
      </c>
      <c r="AO71" s="122">
        <v>0</v>
      </c>
      <c r="AP71" s="122">
        <f t="shared" si="14"/>
        <v>0</v>
      </c>
      <c r="AQ71" s="122">
        <v>0</v>
      </c>
      <c r="AR71" s="122">
        <v>0</v>
      </c>
      <c r="AS71" s="122">
        <f t="shared" si="15"/>
        <v>0</v>
      </c>
      <c r="AT71" s="122">
        <f t="shared" si="31"/>
        <v>0</v>
      </c>
      <c r="AU71" s="122">
        <f t="shared" si="31"/>
        <v>0</v>
      </c>
      <c r="AV71" s="122">
        <f t="shared" si="16"/>
        <v>0</v>
      </c>
      <c r="AW71" s="125">
        <f t="shared" si="32"/>
        <v>0</v>
      </c>
      <c r="AX71" s="125">
        <f t="shared" si="32"/>
        <v>0</v>
      </c>
      <c r="AY71" s="125"/>
      <c r="AZ71" s="125"/>
      <c r="BA71" s="125"/>
      <c r="BB71" s="125"/>
      <c r="BC71" s="125">
        <f t="shared" si="33"/>
        <v>0</v>
      </c>
      <c r="BD71" s="125">
        <f t="shared" si="33"/>
        <v>0</v>
      </c>
    </row>
    <row r="72" spans="1:56" s="80" customFormat="1" ht="24" hidden="1">
      <c r="A72" s="2"/>
      <c r="B72" s="111">
        <v>2024</v>
      </c>
      <c r="C72" s="111">
        <v>20.100000000000001</v>
      </c>
      <c r="D72" s="111" t="s">
        <v>50</v>
      </c>
      <c r="E72" s="111" t="s">
        <v>50</v>
      </c>
      <c r="F72" s="111">
        <v>1</v>
      </c>
      <c r="G72" s="111">
        <v>1</v>
      </c>
      <c r="H72" s="111">
        <v>2</v>
      </c>
      <c r="I72" s="111">
        <v>2000</v>
      </c>
      <c r="J72" s="111">
        <v>2700</v>
      </c>
      <c r="K72" s="111">
        <v>271</v>
      </c>
      <c r="L72" s="120">
        <v>2008</v>
      </c>
      <c r="M72" s="121" t="s">
        <v>61</v>
      </c>
      <c r="N72" s="122">
        <v>0</v>
      </c>
      <c r="O72" s="122">
        <v>0</v>
      </c>
      <c r="P72" s="122">
        <f t="shared" si="8"/>
        <v>0</v>
      </c>
      <c r="Q72" s="123" t="s">
        <v>53</v>
      </c>
      <c r="R72" s="124"/>
      <c r="S72" s="124"/>
      <c r="T72" s="122">
        <v>0</v>
      </c>
      <c r="U72" s="122">
        <v>0</v>
      </c>
      <c r="V72" s="122">
        <v>0</v>
      </c>
      <c r="W72" s="122">
        <v>0</v>
      </c>
      <c r="X72" s="122">
        <v>0</v>
      </c>
      <c r="Y72" s="122">
        <v>0</v>
      </c>
      <c r="Z72" s="122">
        <v>0</v>
      </c>
      <c r="AA72" s="122">
        <v>0</v>
      </c>
      <c r="AB72" s="122">
        <f t="shared" si="30"/>
        <v>0</v>
      </c>
      <c r="AC72" s="122">
        <f t="shared" si="30"/>
        <v>0</v>
      </c>
      <c r="AD72" s="122">
        <f t="shared" si="10"/>
        <v>0</v>
      </c>
      <c r="AE72" s="122">
        <v>0</v>
      </c>
      <c r="AF72" s="122">
        <v>0</v>
      </c>
      <c r="AG72" s="122">
        <f t="shared" si="11"/>
        <v>0</v>
      </c>
      <c r="AH72" s="122">
        <v>0</v>
      </c>
      <c r="AI72" s="122">
        <v>0</v>
      </c>
      <c r="AJ72" s="122">
        <f t="shared" si="12"/>
        <v>0</v>
      </c>
      <c r="AK72" s="122">
        <v>0</v>
      </c>
      <c r="AL72" s="122">
        <v>0</v>
      </c>
      <c r="AM72" s="122">
        <f t="shared" si="13"/>
        <v>0</v>
      </c>
      <c r="AN72" s="122">
        <v>0</v>
      </c>
      <c r="AO72" s="122">
        <v>0</v>
      </c>
      <c r="AP72" s="122">
        <f t="shared" si="14"/>
        <v>0</v>
      </c>
      <c r="AQ72" s="122">
        <v>0</v>
      </c>
      <c r="AR72" s="122">
        <v>0</v>
      </c>
      <c r="AS72" s="122">
        <f t="shared" si="15"/>
        <v>0</v>
      </c>
      <c r="AT72" s="122">
        <f t="shared" si="31"/>
        <v>0</v>
      </c>
      <c r="AU72" s="122">
        <f t="shared" si="31"/>
        <v>0</v>
      </c>
      <c r="AV72" s="122">
        <f t="shared" si="16"/>
        <v>0</v>
      </c>
      <c r="AW72" s="125">
        <f t="shared" si="32"/>
        <v>0</v>
      </c>
      <c r="AX72" s="125">
        <f t="shared" si="32"/>
        <v>0</v>
      </c>
      <c r="AY72" s="125"/>
      <c r="AZ72" s="125"/>
      <c r="BA72" s="125"/>
      <c r="BB72" s="125"/>
      <c r="BC72" s="125">
        <f t="shared" si="33"/>
        <v>0</v>
      </c>
      <c r="BD72" s="125">
        <f t="shared" si="33"/>
        <v>0</v>
      </c>
    </row>
    <row r="73" spans="1:56" s="80" customFormat="1" ht="24" hidden="1">
      <c r="A73" s="2"/>
      <c r="B73" s="111">
        <v>2024</v>
      </c>
      <c r="C73" s="111">
        <v>20.100000000000001</v>
      </c>
      <c r="D73" s="111" t="s">
        <v>50</v>
      </c>
      <c r="E73" s="111" t="s">
        <v>50</v>
      </c>
      <c r="F73" s="111">
        <v>1</v>
      </c>
      <c r="G73" s="111">
        <v>1</v>
      </c>
      <c r="H73" s="111">
        <v>2</v>
      </c>
      <c r="I73" s="111">
        <v>2000</v>
      </c>
      <c r="J73" s="111">
        <v>2700</v>
      </c>
      <c r="K73" s="111">
        <v>271</v>
      </c>
      <c r="L73" s="120">
        <v>2009</v>
      </c>
      <c r="M73" s="121" t="s">
        <v>62</v>
      </c>
      <c r="N73" s="122">
        <v>0</v>
      </c>
      <c r="O73" s="122">
        <v>0</v>
      </c>
      <c r="P73" s="122">
        <f t="shared" si="8"/>
        <v>0</v>
      </c>
      <c r="Q73" s="123" t="s">
        <v>53</v>
      </c>
      <c r="R73" s="124"/>
      <c r="S73" s="124"/>
      <c r="T73" s="122">
        <v>0</v>
      </c>
      <c r="U73" s="122">
        <v>0</v>
      </c>
      <c r="V73" s="122">
        <v>0</v>
      </c>
      <c r="W73" s="122">
        <v>0</v>
      </c>
      <c r="X73" s="122">
        <v>0</v>
      </c>
      <c r="Y73" s="122">
        <v>0</v>
      </c>
      <c r="Z73" s="122">
        <v>0</v>
      </c>
      <c r="AA73" s="122">
        <v>0</v>
      </c>
      <c r="AB73" s="122">
        <f t="shared" si="30"/>
        <v>0</v>
      </c>
      <c r="AC73" s="122">
        <f t="shared" si="30"/>
        <v>0</v>
      </c>
      <c r="AD73" s="122">
        <f t="shared" si="10"/>
        <v>0</v>
      </c>
      <c r="AE73" s="122">
        <v>0</v>
      </c>
      <c r="AF73" s="122">
        <v>0</v>
      </c>
      <c r="AG73" s="122">
        <f t="shared" si="11"/>
        <v>0</v>
      </c>
      <c r="AH73" s="122">
        <v>0</v>
      </c>
      <c r="AI73" s="122">
        <v>0</v>
      </c>
      <c r="AJ73" s="122">
        <f t="shared" si="12"/>
        <v>0</v>
      </c>
      <c r="AK73" s="122">
        <v>0</v>
      </c>
      <c r="AL73" s="122">
        <v>0</v>
      </c>
      <c r="AM73" s="122">
        <f t="shared" si="13"/>
        <v>0</v>
      </c>
      <c r="AN73" s="122">
        <v>0</v>
      </c>
      <c r="AO73" s="122">
        <v>0</v>
      </c>
      <c r="AP73" s="122">
        <f t="shared" si="14"/>
        <v>0</v>
      </c>
      <c r="AQ73" s="122">
        <v>0</v>
      </c>
      <c r="AR73" s="122">
        <v>0</v>
      </c>
      <c r="AS73" s="122">
        <f t="shared" si="15"/>
        <v>0</v>
      </c>
      <c r="AT73" s="122">
        <f t="shared" si="31"/>
        <v>0</v>
      </c>
      <c r="AU73" s="122">
        <f t="shared" si="31"/>
        <v>0</v>
      </c>
      <c r="AV73" s="122">
        <f t="shared" si="16"/>
        <v>0</v>
      </c>
      <c r="AW73" s="125">
        <f t="shared" si="32"/>
        <v>0</v>
      </c>
      <c r="AX73" s="125">
        <f t="shared" si="32"/>
        <v>0</v>
      </c>
      <c r="AY73" s="125"/>
      <c r="AZ73" s="125"/>
      <c r="BA73" s="125"/>
      <c r="BB73" s="125"/>
      <c r="BC73" s="125">
        <f t="shared" si="33"/>
        <v>0</v>
      </c>
      <c r="BD73" s="125">
        <f t="shared" si="33"/>
        <v>0</v>
      </c>
    </row>
    <row r="74" spans="1:56" s="80" customFormat="1" ht="24" hidden="1">
      <c r="A74" s="2"/>
      <c r="B74" s="111">
        <v>2024</v>
      </c>
      <c r="C74" s="111">
        <v>20.100000000000001</v>
      </c>
      <c r="D74" s="111" t="s">
        <v>50</v>
      </c>
      <c r="E74" s="111" t="s">
        <v>50</v>
      </c>
      <c r="F74" s="111">
        <v>1</v>
      </c>
      <c r="G74" s="111">
        <v>1</v>
      </c>
      <c r="H74" s="111">
        <v>2</v>
      </c>
      <c r="I74" s="111">
        <v>2000</v>
      </c>
      <c r="J74" s="111">
        <v>2700</v>
      </c>
      <c r="K74" s="111">
        <v>271</v>
      </c>
      <c r="L74" s="120">
        <v>2010</v>
      </c>
      <c r="M74" s="121" t="s">
        <v>63</v>
      </c>
      <c r="N74" s="122">
        <v>0</v>
      </c>
      <c r="O74" s="122">
        <v>0</v>
      </c>
      <c r="P74" s="122">
        <f t="shared" si="8"/>
        <v>0</v>
      </c>
      <c r="Q74" s="123" t="s">
        <v>53</v>
      </c>
      <c r="R74" s="124"/>
      <c r="S74" s="124"/>
      <c r="T74" s="122">
        <v>0</v>
      </c>
      <c r="U74" s="122">
        <v>0</v>
      </c>
      <c r="V74" s="122">
        <v>0</v>
      </c>
      <c r="W74" s="122">
        <v>0</v>
      </c>
      <c r="X74" s="122">
        <v>0</v>
      </c>
      <c r="Y74" s="122">
        <v>0</v>
      </c>
      <c r="Z74" s="122">
        <v>0</v>
      </c>
      <c r="AA74" s="122">
        <v>0</v>
      </c>
      <c r="AB74" s="122">
        <f t="shared" si="30"/>
        <v>0</v>
      </c>
      <c r="AC74" s="122">
        <f t="shared" si="30"/>
        <v>0</v>
      </c>
      <c r="AD74" s="122">
        <f t="shared" si="10"/>
        <v>0</v>
      </c>
      <c r="AE74" s="122">
        <v>0</v>
      </c>
      <c r="AF74" s="122">
        <v>0</v>
      </c>
      <c r="AG74" s="122">
        <f t="shared" si="11"/>
        <v>0</v>
      </c>
      <c r="AH74" s="122">
        <v>0</v>
      </c>
      <c r="AI74" s="122">
        <v>0</v>
      </c>
      <c r="AJ74" s="122">
        <f t="shared" si="12"/>
        <v>0</v>
      </c>
      <c r="AK74" s="122">
        <v>0</v>
      </c>
      <c r="AL74" s="122">
        <v>0</v>
      </c>
      <c r="AM74" s="122">
        <f t="shared" si="13"/>
        <v>0</v>
      </c>
      <c r="AN74" s="122">
        <v>0</v>
      </c>
      <c r="AO74" s="122">
        <v>0</v>
      </c>
      <c r="AP74" s="122">
        <f t="shared" si="14"/>
        <v>0</v>
      </c>
      <c r="AQ74" s="122">
        <v>0</v>
      </c>
      <c r="AR74" s="122">
        <v>0</v>
      </c>
      <c r="AS74" s="122">
        <f t="shared" si="15"/>
        <v>0</v>
      </c>
      <c r="AT74" s="122">
        <f t="shared" si="31"/>
        <v>0</v>
      </c>
      <c r="AU74" s="122">
        <f t="shared" si="31"/>
        <v>0</v>
      </c>
      <c r="AV74" s="122">
        <f t="shared" si="16"/>
        <v>0</v>
      </c>
      <c r="AW74" s="125">
        <f t="shared" si="32"/>
        <v>0</v>
      </c>
      <c r="AX74" s="125">
        <f t="shared" si="32"/>
        <v>0</v>
      </c>
      <c r="AY74" s="125"/>
      <c r="AZ74" s="125"/>
      <c r="BA74" s="125"/>
      <c r="BB74" s="125"/>
      <c r="BC74" s="125">
        <f t="shared" si="33"/>
        <v>0</v>
      </c>
      <c r="BD74" s="125">
        <f t="shared" si="33"/>
        <v>0</v>
      </c>
    </row>
    <row r="75" spans="1:56" s="80" customFormat="1" ht="24" hidden="1">
      <c r="A75" s="2"/>
      <c r="B75" s="111">
        <v>2024</v>
      </c>
      <c r="C75" s="111">
        <v>20.100000000000001</v>
      </c>
      <c r="D75" s="111" t="s">
        <v>50</v>
      </c>
      <c r="E75" s="111" t="s">
        <v>50</v>
      </c>
      <c r="F75" s="111">
        <v>1</v>
      </c>
      <c r="G75" s="111">
        <v>1</v>
      </c>
      <c r="H75" s="111">
        <v>2</v>
      </c>
      <c r="I75" s="111">
        <v>2000</v>
      </c>
      <c r="J75" s="111">
        <v>2700</v>
      </c>
      <c r="K75" s="111">
        <v>271</v>
      </c>
      <c r="L75" s="120">
        <v>2011</v>
      </c>
      <c r="M75" s="121" t="s">
        <v>64</v>
      </c>
      <c r="N75" s="122">
        <v>0</v>
      </c>
      <c r="O75" s="122">
        <v>0</v>
      </c>
      <c r="P75" s="122">
        <f t="shared" si="8"/>
        <v>0</v>
      </c>
      <c r="Q75" s="123" t="s">
        <v>53</v>
      </c>
      <c r="R75" s="124"/>
      <c r="S75" s="124"/>
      <c r="T75" s="122">
        <v>0</v>
      </c>
      <c r="U75" s="122">
        <v>0</v>
      </c>
      <c r="V75" s="122">
        <v>0</v>
      </c>
      <c r="W75" s="122">
        <v>0</v>
      </c>
      <c r="X75" s="122">
        <v>0</v>
      </c>
      <c r="Y75" s="122">
        <v>0</v>
      </c>
      <c r="Z75" s="122">
        <v>0</v>
      </c>
      <c r="AA75" s="122">
        <v>0</v>
      </c>
      <c r="AB75" s="122">
        <f t="shared" si="30"/>
        <v>0</v>
      </c>
      <c r="AC75" s="122">
        <f t="shared" si="30"/>
        <v>0</v>
      </c>
      <c r="AD75" s="122">
        <f t="shared" si="10"/>
        <v>0</v>
      </c>
      <c r="AE75" s="122">
        <v>0</v>
      </c>
      <c r="AF75" s="122">
        <v>0</v>
      </c>
      <c r="AG75" s="122">
        <f t="shared" si="11"/>
        <v>0</v>
      </c>
      <c r="AH75" s="122">
        <v>0</v>
      </c>
      <c r="AI75" s="122">
        <v>0</v>
      </c>
      <c r="AJ75" s="122">
        <f t="shared" si="12"/>
        <v>0</v>
      </c>
      <c r="AK75" s="122">
        <v>0</v>
      </c>
      <c r="AL75" s="122">
        <v>0</v>
      </c>
      <c r="AM75" s="122">
        <f t="shared" si="13"/>
        <v>0</v>
      </c>
      <c r="AN75" s="122">
        <v>0</v>
      </c>
      <c r="AO75" s="122">
        <v>0</v>
      </c>
      <c r="AP75" s="122">
        <f t="shared" si="14"/>
        <v>0</v>
      </c>
      <c r="AQ75" s="122">
        <v>0</v>
      </c>
      <c r="AR75" s="122">
        <v>0</v>
      </c>
      <c r="AS75" s="122">
        <f t="shared" si="15"/>
        <v>0</v>
      </c>
      <c r="AT75" s="122">
        <f t="shared" si="31"/>
        <v>0</v>
      </c>
      <c r="AU75" s="122">
        <f t="shared" si="31"/>
        <v>0</v>
      </c>
      <c r="AV75" s="122">
        <f t="shared" si="16"/>
        <v>0</v>
      </c>
      <c r="AW75" s="125">
        <f t="shared" si="32"/>
        <v>0</v>
      </c>
      <c r="AX75" s="125">
        <f t="shared" si="32"/>
        <v>0</v>
      </c>
      <c r="AY75" s="125"/>
      <c r="AZ75" s="125"/>
      <c r="BA75" s="125"/>
      <c r="BB75" s="125"/>
      <c r="BC75" s="125">
        <f t="shared" si="33"/>
        <v>0</v>
      </c>
      <c r="BD75" s="125">
        <f t="shared" si="33"/>
        <v>0</v>
      </c>
    </row>
    <row r="76" spans="1:56" s="80" customFormat="1" ht="24" hidden="1">
      <c r="A76" s="2"/>
      <c r="B76" s="111">
        <v>2024</v>
      </c>
      <c r="C76" s="111">
        <v>20.100000000000001</v>
      </c>
      <c r="D76" s="111" t="s">
        <v>50</v>
      </c>
      <c r="E76" s="111" t="s">
        <v>50</v>
      </c>
      <c r="F76" s="111">
        <v>1</v>
      </c>
      <c r="G76" s="111">
        <v>1</v>
      </c>
      <c r="H76" s="111">
        <v>2</v>
      </c>
      <c r="I76" s="111">
        <v>2000</v>
      </c>
      <c r="J76" s="111">
        <v>2700</v>
      </c>
      <c r="K76" s="111">
        <v>271</v>
      </c>
      <c r="L76" s="120">
        <v>2012</v>
      </c>
      <c r="M76" s="121" t="s">
        <v>65</v>
      </c>
      <c r="N76" s="122">
        <v>0</v>
      </c>
      <c r="O76" s="122">
        <v>0</v>
      </c>
      <c r="P76" s="122">
        <f t="shared" si="8"/>
        <v>0</v>
      </c>
      <c r="Q76" s="123" t="s">
        <v>53</v>
      </c>
      <c r="R76" s="124"/>
      <c r="S76" s="124"/>
      <c r="T76" s="122">
        <v>0</v>
      </c>
      <c r="U76" s="122">
        <v>0</v>
      </c>
      <c r="V76" s="122">
        <v>0</v>
      </c>
      <c r="W76" s="122">
        <v>0</v>
      </c>
      <c r="X76" s="122">
        <v>0</v>
      </c>
      <c r="Y76" s="122">
        <v>0</v>
      </c>
      <c r="Z76" s="122">
        <v>0</v>
      </c>
      <c r="AA76" s="122">
        <v>0</v>
      </c>
      <c r="AB76" s="122">
        <f t="shared" si="30"/>
        <v>0</v>
      </c>
      <c r="AC76" s="122">
        <f t="shared" si="30"/>
        <v>0</v>
      </c>
      <c r="AD76" s="122">
        <f t="shared" si="10"/>
        <v>0</v>
      </c>
      <c r="AE76" s="122">
        <v>0</v>
      </c>
      <c r="AF76" s="122">
        <v>0</v>
      </c>
      <c r="AG76" s="122">
        <f t="shared" si="11"/>
        <v>0</v>
      </c>
      <c r="AH76" s="122">
        <v>0</v>
      </c>
      <c r="AI76" s="122">
        <v>0</v>
      </c>
      <c r="AJ76" s="122">
        <f t="shared" si="12"/>
        <v>0</v>
      </c>
      <c r="AK76" s="122">
        <v>0</v>
      </c>
      <c r="AL76" s="122">
        <v>0</v>
      </c>
      <c r="AM76" s="122">
        <f t="shared" si="13"/>
        <v>0</v>
      </c>
      <c r="AN76" s="122">
        <v>0</v>
      </c>
      <c r="AO76" s="122">
        <v>0</v>
      </c>
      <c r="AP76" s="122">
        <f t="shared" si="14"/>
        <v>0</v>
      </c>
      <c r="AQ76" s="122">
        <v>0</v>
      </c>
      <c r="AR76" s="122">
        <v>0</v>
      </c>
      <c r="AS76" s="122">
        <f t="shared" si="15"/>
        <v>0</v>
      </c>
      <c r="AT76" s="122">
        <f t="shared" si="31"/>
        <v>0</v>
      </c>
      <c r="AU76" s="122">
        <f t="shared" si="31"/>
        <v>0</v>
      </c>
      <c r="AV76" s="122">
        <f t="shared" si="16"/>
        <v>0</v>
      </c>
      <c r="AW76" s="125">
        <f t="shared" si="32"/>
        <v>0</v>
      </c>
      <c r="AX76" s="125">
        <f t="shared" si="32"/>
        <v>0</v>
      </c>
      <c r="AY76" s="125"/>
      <c r="AZ76" s="125"/>
      <c r="BA76" s="125"/>
      <c r="BB76" s="125"/>
      <c r="BC76" s="125">
        <f t="shared" si="33"/>
        <v>0</v>
      </c>
      <c r="BD76" s="125">
        <f t="shared" si="33"/>
        <v>0</v>
      </c>
    </row>
    <row r="77" spans="1:56" s="80" customFormat="1" ht="24" hidden="1">
      <c r="A77" s="2"/>
      <c r="B77" s="111">
        <v>2024</v>
      </c>
      <c r="C77" s="111">
        <v>20.100000000000001</v>
      </c>
      <c r="D77" s="111" t="s">
        <v>50</v>
      </c>
      <c r="E77" s="111" t="s">
        <v>50</v>
      </c>
      <c r="F77" s="111">
        <v>1</v>
      </c>
      <c r="G77" s="111">
        <v>1</v>
      </c>
      <c r="H77" s="111">
        <v>2</v>
      </c>
      <c r="I77" s="111">
        <v>2000</v>
      </c>
      <c r="J77" s="111">
        <v>2700</v>
      </c>
      <c r="K77" s="111">
        <v>271</v>
      </c>
      <c r="L77" s="120">
        <v>2013</v>
      </c>
      <c r="M77" s="121" t="s">
        <v>66</v>
      </c>
      <c r="N77" s="122">
        <v>0</v>
      </c>
      <c r="O77" s="122">
        <v>0</v>
      </c>
      <c r="P77" s="122">
        <f t="shared" si="8"/>
        <v>0</v>
      </c>
      <c r="Q77" s="123" t="s">
        <v>53</v>
      </c>
      <c r="R77" s="124"/>
      <c r="S77" s="124"/>
      <c r="T77" s="122">
        <v>0</v>
      </c>
      <c r="U77" s="122">
        <v>0</v>
      </c>
      <c r="V77" s="122">
        <v>0</v>
      </c>
      <c r="W77" s="122">
        <v>0</v>
      </c>
      <c r="X77" s="122">
        <v>0</v>
      </c>
      <c r="Y77" s="122">
        <v>0</v>
      </c>
      <c r="Z77" s="122">
        <v>0</v>
      </c>
      <c r="AA77" s="122">
        <v>0</v>
      </c>
      <c r="AB77" s="122">
        <f t="shared" si="30"/>
        <v>0</v>
      </c>
      <c r="AC77" s="122">
        <f t="shared" si="30"/>
        <v>0</v>
      </c>
      <c r="AD77" s="122">
        <f t="shared" si="10"/>
        <v>0</v>
      </c>
      <c r="AE77" s="122">
        <v>0</v>
      </c>
      <c r="AF77" s="122">
        <v>0</v>
      </c>
      <c r="AG77" s="122">
        <f t="shared" si="11"/>
        <v>0</v>
      </c>
      <c r="AH77" s="122">
        <v>0</v>
      </c>
      <c r="AI77" s="122">
        <v>0</v>
      </c>
      <c r="AJ77" s="122">
        <f t="shared" si="12"/>
        <v>0</v>
      </c>
      <c r="AK77" s="122">
        <v>0</v>
      </c>
      <c r="AL77" s="122">
        <v>0</v>
      </c>
      <c r="AM77" s="122">
        <f t="shared" si="13"/>
        <v>0</v>
      </c>
      <c r="AN77" s="122">
        <v>0</v>
      </c>
      <c r="AO77" s="122">
        <v>0</v>
      </c>
      <c r="AP77" s="122">
        <f t="shared" si="14"/>
        <v>0</v>
      </c>
      <c r="AQ77" s="122">
        <v>0</v>
      </c>
      <c r="AR77" s="122">
        <v>0</v>
      </c>
      <c r="AS77" s="122">
        <f t="shared" si="15"/>
        <v>0</v>
      </c>
      <c r="AT77" s="122">
        <f t="shared" si="31"/>
        <v>0</v>
      </c>
      <c r="AU77" s="122">
        <f t="shared" si="31"/>
        <v>0</v>
      </c>
      <c r="AV77" s="122">
        <f t="shared" si="16"/>
        <v>0</v>
      </c>
      <c r="AW77" s="125">
        <f t="shared" si="32"/>
        <v>0</v>
      </c>
      <c r="AX77" s="125">
        <f t="shared" si="32"/>
        <v>0</v>
      </c>
      <c r="AY77" s="125"/>
      <c r="AZ77" s="125"/>
      <c r="BA77" s="125"/>
      <c r="BB77" s="125"/>
      <c r="BC77" s="125">
        <f t="shared" si="33"/>
        <v>0</v>
      </c>
      <c r="BD77" s="125">
        <f t="shared" si="33"/>
        <v>0</v>
      </c>
    </row>
    <row r="78" spans="1:56" s="80" customFormat="1" ht="24" hidden="1">
      <c r="A78" s="2"/>
      <c r="B78" s="111">
        <v>2024</v>
      </c>
      <c r="C78" s="111">
        <v>20.100000000000001</v>
      </c>
      <c r="D78" s="111" t="s">
        <v>50</v>
      </c>
      <c r="E78" s="111" t="s">
        <v>50</v>
      </c>
      <c r="F78" s="111">
        <v>1</v>
      </c>
      <c r="G78" s="111">
        <v>1</v>
      </c>
      <c r="H78" s="111">
        <v>2</v>
      </c>
      <c r="I78" s="111">
        <v>2000</v>
      </c>
      <c r="J78" s="111">
        <v>2700</v>
      </c>
      <c r="K78" s="111">
        <v>271</v>
      </c>
      <c r="L78" s="120">
        <v>2014</v>
      </c>
      <c r="M78" s="121" t="s">
        <v>67</v>
      </c>
      <c r="N78" s="122">
        <v>0</v>
      </c>
      <c r="O78" s="122">
        <v>0</v>
      </c>
      <c r="P78" s="122">
        <f t="shared" si="8"/>
        <v>0</v>
      </c>
      <c r="Q78" s="123" t="s">
        <v>56</v>
      </c>
      <c r="R78" s="124"/>
      <c r="S78" s="124"/>
      <c r="T78" s="122">
        <v>0</v>
      </c>
      <c r="U78" s="122">
        <v>0</v>
      </c>
      <c r="V78" s="122">
        <v>0</v>
      </c>
      <c r="W78" s="122">
        <v>0</v>
      </c>
      <c r="X78" s="122">
        <v>0</v>
      </c>
      <c r="Y78" s="122">
        <v>0</v>
      </c>
      <c r="Z78" s="122">
        <v>0</v>
      </c>
      <c r="AA78" s="122">
        <v>0</v>
      </c>
      <c r="AB78" s="122">
        <f t="shared" si="30"/>
        <v>0</v>
      </c>
      <c r="AC78" s="122">
        <f t="shared" si="30"/>
        <v>0</v>
      </c>
      <c r="AD78" s="122">
        <f t="shared" si="10"/>
        <v>0</v>
      </c>
      <c r="AE78" s="122">
        <v>0</v>
      </c>
      <c r="AF78" s="122">
        <v>0</v>
      </c>
      <c r="AG78" s="122">
        <f t="shared" si="11"/>
        <v>0</v>
      </c>
      <c r="AH78" s="122">
        <v>0</v>
      </c>
      <c r="AI78" s="122">
        <v>0</v>
      </c>
      <c r="AJ78" s="122">
        <f t="shared" si="12"/>
        <v>0</v>
      </c>
      <c r="AK78" s="122">
        <v>0</v>
      </c>
      <c r="AL78" s="122">
        <v>0</v>
      </c>
      <c r="AM78" s="122">
        <f t="shared" si="13"/>
        <v>0</v>
      </c>
      <c r="AN78" s="122">
        <v>0</v>
      </c>
      <c r="AO78" s="122">
        <v>0</v>
      </c>
      <c r="AP78" s="122">
        <f t="shared" si="14"/>
        <v>0</v>
      </c>
      <c r="AQ78" s="122">
        <v>0</v>
      </c>
      <c r="AR78" s="122">
        <v>0</v>
      </c>
      <c r="AS78" s="122">
        <f t="shared" si="15"/>
        <v>0</v>
      </c>
      <c r="AT78" s="122">
        <f t="shared" si="31"/>
        <v>0</v>
      </c>
      <c r="AU78" s="122">
        <f t="shared" si="31"/>
        <v>0</v>
      </c>
      <c r="AV78" s="122">
        <f t="shared" si="16"/>
        <v>0</v>
      </c>
      <c r="AW78" s="125">
        <f t="shared" si="32"/>
        <v>0</v>
      </c>
      <c r="AX78" s="125">
        <f t="shared" si="32"/>
        <v>0</v>
      </c>
      <c r="AY78" s="125"/>
      <c r="AZ78" s="125"/>
      <c r="BA78" s="125"/>
      <c r="BB78" s="125"/>
      <c r="BC78" s="125">
        <f t="shared" si="33"/>
        <v>0</v>
      </c>
      <c r="BD78" s="125">
        <f t="shared" si="33"/>
        <v>0</v>
      </c>
    </row>
    <row r="79" spans="1:56" s="80" customFormat="1" ht="24" hidden="1">
      <c r="A79" s="2"/>
      <c r="B79" s="111">
        <v>2024</v>
      </c>
      <c r="C79" s="111">
        <v>20.100000000000001</v>
      </c>
      <c r="D79" s="111" t="s">
        <v>50</v>
      </c>
      <c r="E79" s="111" t="s">
        <v>50</v>
      </c>
      <c r="F79" s="111">
        <v>1</v>
      </c>
      <c r="G79" s="111">
        <v>1</v>
      </c>
      <c r="H79" s="111">
        <v>2</v>
      </c>
      <c r="I79" s="111">
        <v>2000</v>
      </c>
      <c r="J79" s="111">
        <v>2700</v>
      </c>
      <c r="K79" s="111">
        <v>271</v>
      </c>
      <c r="L79" s="120">
        <v>2015</v>
      </c>
      <c r="M79" s="121" t="s">
        <v>68</v>
      </c>
      <c r="N79" s="122">
        <v>0</v>
      </c>
      <c r="O79" s="122">
        <v>0</v>
      </c>
      <c r="P79" s="122">
        <f t="shared" si="8"/>
        <v>0</v>
      </c>
      <c r="Q79" s="123" t="s">
        <v>53</v>
      </c>
      <c r="R79" s="124"/>
      <c r="S79" s="124"/>
      <c r="T79" s="122">
        <v>0</v>
      </c>
      <c r="U79" s="122">
        <v>0</v>
      </c>
      <c r="V79" s="122">
        <v>0</v>
      </c>
      <c r="W79" s="122">
        <v>0</v>
      </c>
      <c r="X79" s="122">
        <v>0</v>
      </c>
      <c r="Y79" s="122">
        <v>0</v>
      </c>
      <c r="Z79" s="122">
        <v>0</v>
      </c>
      <c r="AA79" s="122">
        <v>0</v>
      </c>
      <c r="AB79" s="122">
        <f t="shared" si="30"/>
        <v>0</v>
      </c>
      <c r="AC79" s="122">
        <f t="shared" si="30"/>
        <v>0</v>
      </c>
      <c r="AD79" s="122">
        <f t="shared" si="10"/>
        <v>0</v>
      </c>
      <c r="AE79" s="122">
        <v>0</v>
      </c>
      <c r="AF79" s="122">
        <v>0</v>
      </c>
      <c r="AG79" s="122">
        <f t="shared" si="11"/>
        <v>0</v>
      </c>
      <c r="AH79" s="122">
        <v>0</v>
      </c>
      <c r="AI79" s="122">
        <v>0</v>
      </c>
      <c r="AJ79" s="122">
        <f t="shared" si="12"/>
        <v>0</v>
      </c>
      <c r="AK79" s="122">
        <v>0</v>
      </c>
      <c r="AL79" s="122">
        <v>0</v>
      </c>
      <c r="AM79" s="122">
        <f t="shared" si="13"/>
        <v>0</v>
      </c>
      <c r="AN79" s="122">
        <v>0</v>
      </c>
      <c r="AO79" s="122">
        <v>0</v>
      </c>
      <c r="AP79" s="122">
        <f t="shared" si="14"/>
        <v>0</v>
      </c>
      <c r="AQ79" s="122">
        <v>0</v>
      </c>
      <c r="AR79" s="122">
        <v>0</v>
      </c>
      <c r="AS79" s="122">
        <f t="shared" si="15"/>
        <v>0</v>
      </c>
      <c r="AT79" s="122">
        <f t="shared" si="31"/>
        <v>0</v>
      </c>
      <c r="AU79" s="122">
        <f t="shared" si="31"/>
        <v>0</v>
      </c>
      <c r="AV79" s="122">
        <f t="shared" si="16"/>
        <v>0</v>
      </c>
      <c r="AW79" s="125">
        <f t="shared" si="32"/>
        <v>0</v>
      </c>
      <c r="AX79" s="125">
        <f t="shared" si="32"/>
        <v>0</v>
      </c>
      <c r="AY79" s="125"/>
      <c r="AZ79" s="125"/>
      <c r="BA79" s="125"/>
      <c r="BB79" s="125"/>
      <c r="BC79" s="125">
        <f t="shared" si="33"/>
        <v>0</v>
      </c>
      <c r="BD79" s="125">
        <f t="shared" si="33"/>
        <v>0</v>
      </c>
    </row>
    <row r="80" spans="1:56" s="80" customFormat="1" ht="48" hidden="1">
      <c r="A80" s="2"/>
      <c r="B80" s="111">
        <v>2024</v>
      </c>
      <c r="C80" s="111">
        <v>20.100000000000001</v>
      </c>
      <c r="D80" s="111" t="s">
        <v>50</v>
      </c>
      <c r="E80" s="111" t="s">
        <v>50</v>
      </c>
      <c r="F80" s="111">
        <v>1</v>
      </c>
      <c r="G80" s="111">
        <v>1</v>
      </c>
      <c r="H80" s="111">
        <v>2</v>
      </c>
      <c r="I80" s="111">
        <v>2000</v>
      </c>
      <c r="J80" s="111">
        <v>2700</v>
      </c>
      <c r="K80" s="111">
        <v>271</v>
      </c>
      <c r="L80" s="120">
        <v>2016</v>
      </c>
      <c r="M80" s="121" t="s">
        <v>69</v>
      </c>
      <c r="N80" s="122">
        <v>0</v>
      </c>
      <c r="O80" s="122">
        <v>0</v>
      </c>
      <c r="P80" s="122">
        <f t="shared" si="8"/>
        <v>0</v>
      </c>
      <c r="Q80" s="126" t="s">
        <v>70</v>
      </c>
      <c r="R80" s="124"/>
      <c r="S80" s="124"/>
      <c r="T80" s="122">
        <v>0</v>
      </c>
      <c r="U80" s="122">
        <v>0</v>
      </c>
      <c r="V80" s="122">
        <v>0</v>
      </c>
      <c r="W80" s="122">
        <v>0</v>
      </c>
      <c r="X80" s="122">
        <v>0</v>
      </c>
      <c r="Y80" s="122">
        <v>0</v>
      </c>
      <c r="Z80" s="122">
        <v>0</v>
      </c>
      <c r="AA80" s="122">
        <v>0</v>
      </c>
      <c r="AB80" s="122">
        <f t="shared" si="30"/>
        <v>0</v>
      </c>
      <c r="AC80" s="122">
        <f t="shared" si="30"/>
        <v>0</v>
      </c>
      <c r="AD80" s="122">
        <f t="shared" si="10"/>
        <v>0</v>
      </c>
      <c r="AE80" s="122">
        <v>0</v>
      </c>
      <c r="AF80" s="122">
        <v>0</v>
      </c>
      <c r="AG80" s="122">
        <f t="shared" si="11"/>
        <v>0</v>
      </c>
      <c r="AH80" s="122">
        <v>0</v>
      </c>
      <c r="AI80" s="122">
        <v>0</v>
      </c>
      <c r="AJ80" s="122">
        <f t="shared" si="12"/>
        <v>0</v>
      </c>
      <c r="AK80" s="122">
        <v>0</v>
      </c>
      <c r="AL80" s="122">
        <v>0</v>
      </c>
      <c r="AM80" s="122">
        <f t="shared" si="13"/>
        <v>0</v>
      </c>
      <c r="AN80" s="122">
        <v>0</v>
      </c>
      <c r="AO80" s="122">
        <v>0</v>
      </c>
      <c r="AP80" s="122">
        <f t="shared" si="14"/>
        <v>0</v>
      </c>
      <c r="AQ80" s="122">
        <v>0</v>
      </c>
      <c r="AR80" s="122">
        <v>0</v>
      </c>
      <c r="AS80" s="122">
        <f t="shared" si="15"/>
        <v>0</v>
      </c>
      <c r="AT80" s="122">
        <f t="shared" si="31"/>
        <v>0</v>
      </c>
      <c r="AU80" s="122">
        <f t="shared" si="31"/>
        <v>0</v>
      </c>
      <c r="AV80" s="122">
        <f t="shared" si="16"/>
        <v>0</v>
      </c>
      <c r="AW80" s="125">
        <f t="shared" si="32"/>
        <v>0</v>
      </c>
      <c r="AX80" s="125">
        <f t="shared" si="32"/>
        <v>0</v>
      </c>
      <c r="AY80" s="125"/>
      <c r="AZ80" s="125"/>
      <c r="BA80" s="125"/>
      <c r="BB80" s="125"/>
      <c r="BC80" s="125">
        <f t="shared" si="33"/>
        <v>0</v>
      </c>
      <c r="BD80" s="125">
        <f t="shared" si="33"/>
        <v>0</v>
      </c>
    </row>
    <row r="81" spans="1:56" s="80" customFormat="1" ht="24" hidden="1">
      <c r="A81" s="2"/>
      <c r="B81" s="111">
        <v>2024</v>
      </c>
      <c r="C81" s="111">
        <v>20.100000000000001</v>
      </c>
      <c r="D81" s="111" t="s">
        <v>50</v>
      </c>
      <c r="E81" s="111" t="s">
        <v>50</v>
      </c>
      <c r="F81" s="111">
        <v>1</v>
      </c>
      <c r="G81" s="111">
        <v>1</v>
      </c>
      <c r="H81" s="111">
        <v>2</v>
      </c>
      <c r="I81" s="111">
        <v>2000</v>
      </c>
      <c r="J81" s="111">
        <v>2700</v>
      </c>
      <c r="K81" s="111">
        <v>271</v>
      </c>
      <c r="L81" s="120">
        <v>2017</v>
      </c>
      <c r="M81" s="121" t="s">
        <v>71</v>
      </c>
      <c r="N81" s="122">
        <v>0</v>
      </c>
      <c r="O81" s="122">
        <v>0</v>
      </c>
      <c r="P81" s="122">
        <f t="shared" si="8"/>
        <v>0</v>
      </c>
      <c r="Q81" s="123" t="s">
        <v>53</v>
      </c>
      <c r="R81" s="124"/>
      <c r="S81" s="124"/>
      <c r="T81" s="122">
        <v>0</v>
      </c>
      <c r="U81" s="122">
        <v>0</v>
      </c>
      <c r="V81" s="122">
        <v>0</v>
      </c>
      <c r="W81" s="122">
        <v>0</v>
      </c>
      <c r="X81" s="122">
        <v>0</v>
      </c>
      <c r="Y81" s="122">
        <v>0</v>
      </c>
      <c r="Z81" s="122">
        <v>0</v>
      </c>
      <c r="AA81" s="122">
        <v>0</v>
      </c>
      <c r="AB81" s="122">
        <f t="shared" si="30"/>
        <v>0</v>
      </c>
      <c r="AC81" s="122">
        <f t="shared" si="30"/>
        <v>0</v>
      </c>
      <c r="AD81" s="122">
        <f t="shared" si="10"/>
        <v>0</v>
      </c>
      <c r="AE81" s="122">
        <v>0</v>
      </c>
      <c r="AF81" s="122">
        <v>0</v>
      </c>
      <c r="AG81" s="122">
        <f t="shared" si="11"/>
        <v>0</v>
      </c>
      <c r="AH81" s="122">
        <v>0</v>
      </c>
      <c r="AI81" s="122">
        <v>0</v>
      </c>
      <c r="AJ81" s="122">
        <f t="shared" si="12"/>
        <v>0</v>
      </c>
      <c r="AK81" s="122">
        <v>0</v>
      </c>
      <c r="AL81" s="122">
        <v>0</v>
      </c>
      <c r="AM81" s="122">
        <f t="shared" si="13"/>
        <v>0</v>
      </c>
      <c r="AN81" s="122">
        <v>0</v>
      </c>
      <c r="AO81" s="122">
        <v>0</v>
      </c>
      <c r="AP81" s="122">
        <f t="shared" si="14"/>
        <v>0</v>
      </c>
      <c r="AQ81" s="122">
        <v>0</v>
      </c>
      <c r="AR81" s="122">
        <v>0</v>
      </c>
      <c r="AS81" s="122">
        <f t="shared" si="15"/>
        <v>0</v>
      </c>
      <c r="AT81" s="122">
        <f t="shared" si="31"/>
        <v>0</v>
      </c>
      <c r="AU81" s="122">
        <f t="shared" si="31"/>
        <v>0</v>
      </c>
      <c r="AV81" s="122">
        <f t="shared" si="16"/>
        <v>0</v>
      </c>
      <c r="AW81" s="125">
        <f t="shared" si="32"/>
        <v>0</v>
      </c>
      <c r="AX81" s="125">
        <f t="shared" si="32"/>
        <v>0</v>
      </c>
      <c r="AY81" s="125"/>
      <c r="AZ81" s="125"/>
      <c r="BA81" s="125"/>
      <c r="BB81" s="125"/>
      <c r="BC81" s="125">
        <f t="shared" si="33"/>
        <v>0</v>
      </c>
      <c r="BD81" s="125">
        <f t="shared" si="33"/>
        <v>0</v>
      </c>
    </row>
    <row r="82" spans="1:56" s="80" customFormat="1" ht="24" hidden="1">
      <c r="A82" s="2"/>
      <c r="B82" s="111">
        <v>2024</v>
      </c>
      <c r="C82" s="111">
        <v>20.100000000000001</v>
      </c>
      <c r="D82" s="111" t="s">
        <v>50</v>
      </c>
      <c r="E82" s="111" t="s">
        <v>50</v>
      </c>
      <c r="F82" s="111">
        <v>1</v>
      </c>
      <c r="G82" s="111">
        <v>1</v>
      </c>
      <c r="H82" s="111">
        <v>2</v>
      </c>
      <c r="I82" s="111">
        <v>2000</v>
      </c>
      <c r="J82" s="111">
        <v>2700</v>
      </c>
      <c r="K82" s="111">
        <v>271</v>
      </c>
      <c r="L82" s="120">
        <v>2018</v>
      </c>
      <c r="M82" s="121" t="s">
        <v>72</v>
      </c>
      <c r="N82" s="122">
        <v>0</v>
      </c>
      <c r="O82" s="122">
        <v>0</v>
      </c>
      <c r="P82" s="122">
        <f t="shared" si="8"/>
        <v>0</v>
      </c>
      <c r="Q82" s="123" t="s">
        <v>53</v>
      </c>
      <c r="R82" s="124"/>
      <c r="S82" s="124"/>
      <c r="T82" s="122">
        <v>0</v>
      </c>
      <c r="U82" s="122">
        <v>0</v>
      </c>
      <c r="V82" s="122">
        <v>0</v>
      </c>
      <c r="W82" s="122">
        <v>0</v>
      </c>
      <c r="X82" s="122">
        <v>0</v>
      </c>
      <c r="Y82" s="122">
        <v>0</v>
      </c>
      <c r="Z82" s="122">
        <v>0</v>
      </c>
      <c r="AA82" s="122">
        <v>0</v>
      </c>
      <c r="AB82" s="122">
        <f t="shared" si="30"/>
        <v>0</v>
      </c>
      <c r="AC82" s="122">
        <f t="shared" si="30"/>
        <v>0</v>
      </c>
      <c r="AD82" s="122">
        <f t="shared" si="10"/>
        <v>0</v>
      </c>
      <c r="AE82" s="122">
        <v>0</v>
      </c>
      <c r="AF82" s="122">
        <v>0</v>
      </c>
      <c r="AG82" s="122">
        <f t="shared" si="11"/>
        <v>0</v>
      </c>
      <c r="AH82" s="122">
        <v>0</v>
      </c>
      <c r="AI82" s="122">
        <v>0</v>
      </c>
      <c r="AJ82" s="122">
        <f t="shared" si="12"/>
        <v>0</v>
      </c>
      <c r="AK82" s="122">
        <v>0</v>
      </c>
      <c r="AL82" s="122">
        <v>0</v>
      </c>
      <c r="AM82" s="122">
        <f t="shared" si="13"/>
        <v>0</v>
      </c>
      <c r="AN82" s="122">
        <v>0</v>
      </c>
      <c r="AO82" s="122">
        <v>0</v>
      </c>
      <c r="AP82" s="122">
        <f t="shared" si="14"/>
        <v>0</v>
      </c>
      <c r="AQ82" s="122">
        <v>0</v>
      </c>
      <c r="AR82" s="122">
        <v>0</v>
      </c>
      <c r="AS82" s="122">
        <f t="shared" si="15"/>
        <v>0</v>
      </c>
      <c r="AT82" s="122">
        <f t="shared" si="31"/>
        <v>0</v>
      </c>
      <c r="AU82" s="122">
        <f t="shared" si="31"/>
        <v>0</v>
      </c>
      <c r="AV82" s="122">
        <f t="shared" si="16"/>
        <v>0</v>
      </c>
      <c r="AW82" s="125">
        <f t="shared" si="32"/>
        <v>0</v>
      </c>
      <c r="AX82" s="125">
        <f t="shared" si="32"/>
        <v>0</v>
      </c>
      <c r="AY82" s="125"/>
      <c r="AZ82" s="125"/>
      <c r="BA82" s="125"/>
      <c r="BB82" s="125"/>
      <c r="BC82" s="125">
        <f t="shared" si="33"/>
        <v>0</v>
      </c>
      <c r="BD82" s="125">
        <f t="shared" si="33"/>
        <v>0</v>
      </c>
    </row>
    <row r="83" spans="1:56" s="80" customFormat="1" ht="24" hidden="1">
      <c r="A83" s="2"/>
      <c r="B83" s="111">
        <v>2024</v>
      </c>
      <c r="C83" s="111">
        <v>20.100000000000001</v>
      </c>
      <c r="D83" s="111" t="s">
        <v>50</v>
      </c>
      <c r="E83" s="111" t="s">
        <v>50</v>
      </c>
      <c r="F83" s="111">
        <v>1</v>
      </c>
      <c r="G83" s="111">
        <v>1</v>
      </c>
      <c r="H83" s="111">
        <v>2</v>
      </c>
      <c r="I83" s="111">
        <v>2000</v>
      </c>
      <c r="J83" s="111">
        <v>2700</v>
      </c>
      <c r="K83" s="111">
        <v>271</v>
      </c>
      <c r="L83" s="120">
        <v>2019</v>
      </c>
      <c r="M83" s="121" t="s">
        <v>73</v>
      </c>
      <c r="N83" s="122">
        <v>0</v>
      </c>
      <c r="O83" s="122">
        <v>0</v>
      </c>
      <c r="P83" s="122">
        <f t="shared" si="8"/>
        <v>0</v>
      </c>
      <c r="Q83" s="123" t="s">
        <v>53</v>
      </c>
      <c r="R83" s="124"/>
      <c r="S83" s="124"/>
      <c r="T83" s="122">
        <v>0</v>
      </c>
      <c r="U83" s="122">
        <v>0</v>
      </c>
      <c r="V83" s="122">
        <v>0</v>
      </c>
      <c r="W83" s="122">
        <v>0</v>
      </c>
      <c r="X83" s="122">
        <v>0</v>
      </c>
      <c r="Y83" s="122">
        <v>0</v>
      </c>
      <c r="Z83" s="122">
        <v>0</v>
      </c>
      <c r="AA83" s="122">
        <v>0</v>
      </c>
      <c r="AB83" s="122">
        <f t="shared" si="30"/>
        <v>0</v>
      </c>
      <c r="AC83" s="122">
        <f t="shared" si="30"/>
        <v>0</v>
      </c>
      <c r="AD83" s="122">
        <f t="shared" si="10"/>
        <v>0</v>
      </c>
      <c r="AE83" s="122">
        <v>0</v>
      </c>
      <c r="AF83" s="122">
        <v>0</v>
      </c>
      <c r="AG83" s="122">
        <f t="shared" si="11"/>
        <v>0</v>
      </c>
      <c r="AH83" s="122">
        <v>0</v>
      </c>
      <c r="AI83" s="122">
        <v>0</v>
      </c>
      <c r="AJ83" s="122">
        <f t="shared" si="12"/>
        <v>0</v>
      </c>
      <c r="AK83" s="122">
        <v>0</v>
      </c>
      <c r="AL83" s="122">
        <v>0</v>
      </c>
      <c r="AM83" s="122">
        <f t="shared" si="13"/>
        <v>0</v>
      </c>
      <c r="AN83" s="122">
        <v>0</v>
      </c>
      <c r="AO83" s="122">
        <v>0</v>
      </c>
      <c r="AP83" s="122">
        <f t="shared" si="14"/>
        <v>0</v>
      </c>
      <c r="AQ83" s="122">
        <v>0</v>
      </c>
      <c r="AR83" s="122">
        <v>0</v>
      </c>
      <c r="AS83" s="122">
        <f t="shared" si="15"/>
        <v>0</v>
      </c>
      <c r="AT83" s="122">
        <f t="shared" si="31"/>
        <v>0</v>
      </c>
      <c r="AU83" s="122">
        <f t="shared" si="31"/>
        <v>0</v>
      </c>
      <c r="AV83" s="122">
        <f t="shared" si="16"/>
        <v>0</v>
      </c>
      <c r="AW83" s="125">
        <f t="shared" si="32"/>
        <v>0</v>
      </c>
      <c r="AX83" s="125">
        <f t="shared" si="32"/>
        <v>0</v>
      </c>
      <c r="AY83" s="125"/>
      <c r="AZ83" s="125"/>
      <c r="BA83" s="125"/>
      <c r="BB83" s="125"/>
      <c r="BC83" s="125">
        <f t="shared" si="33"/>
        <v>0</v>
      </c>
      <c r="BD83" s="125">
        <f t="shared" si="33"/>
        <v>0</v>
      </c>
    </row>
    <row r="84" spans="1:56" s="80" customFormat="1" ht="24" hidden="1">
      <c r="A84" s="2"/>
      <c r="B84" s="111">
        <v>2024</v>
      </c>
      <c r="C84" s="111">
        <v>20.100000000000001</v>
      </c>
      <c r="D84" s="111" t="s">
        <v>50</v>
      </c>
      <c r="E84" s="111" t="s">
        <v>50</v>
      </c>
      <c r="F84" s="111">
        <v>1</v>
      </c>
      <c r="G84" s="111">
        <v>1</v>
      </c>
      <c r="H84" s="111">
        <v>2</v>
      </c>
      <c r="I84" s="111">
        <v>2000</v>
      </c>
      <c r="J84" s="111">
        <v>2700</v>
      </c>
      <c r="K84" s="111">
        <v>271</v>
      </c>
      <c r="L84" s="120">
        <v>2020</v>
      </c>
      <c r="M84" s="121" t="s">
        <v>74</v>
      </c>
      <c r="N84" s="122">
        <v>0</v>
      </c>
      <c r="O84" s="122">
        <v>0</v>
      </c>
      <c r="P84" s="122">
        <f t="shared" si="8"/>
        <v>0</v>
      </c>
      <c r="Q84" s="123" t="s">
        <v>53</v>
      </c>
      <c r="R84" s="124"/>
      <c r="S84" s="124"/>
      <c r="T84" s="122">
        <v>0</v>
      </c>
      <c r="U84" s="122">
        <v>0</v>
      </c>
      <c r="V84" s="122">
        <v>0</v>
      </c>
      <c r="W84" s="122">
        <v>0</v>
      </c>
      <c r="X84" s="122">
        <v>0</v>
      </c>
      <c r="Y84" s="122">
        <v>0</v>
      </c>
      <c r="Z84" s="122">
        <v>0</v>
      </c>
      <c r="AA84" s="122">
        <v>0</v>
      </c>
      <c r="AB84" s="122">
        <f t="shared" si="30"/>
        <v>0</v>
      </c>
      <c r="AC84" s="122">
        <f t="shared" si="30"/>
        <v>0</v>
      </c>
      <c r="AD84" s="122">
        <f t="shared" si="10"/>
        <v>0</v>
      </c>
      <c r="AE84" s="122">
        <v>0</v>
      </c>
      <c r="AF84" s="122">
        <v>0</v>
      </c>
      <c r="AG84" s="122">
        <f t="shared" si="11"/>
        <v>0</v>
      </c>
      <c r="AH84" s="122">
        <v>0</v>
      </c>
      <c r="AI84" s="122">
        <v>0</v>
      </c>
      <c r="AJ84" s="122">
        <f t="shared" si="12"/>
        <v>0</v>
      </c>
      <c r="AK84" s="122">
        <v>0</v>
      </c>
      <c r="AL84" s="122">
        <v>0</v>
      </c>
      <c r="AM84" s="122">
        <f t="shared" si="13"/>
        <v>0</v>
      </c>
      <c r="AN84" s="122">
        <v>0</v>
      </c>
      <c r="AO84" s="122">
        <v>0</v>
      </c>
      <c r="AP84" s="122">
        <f t="shared" si="14"/>
        <v>0</v>
      </c>
      <c r="AQ84" s="122">
        <v>0</v>
      </c>
      <c r="AR84" s="122">
        <v>0</v>
      </c>
      <c r="AS84" s="122">
        <f t="shared" si="15"/>
        <v>0</v>
      </c>
      <c r="AT84" s="122">
        <f t="shared" si="31"/>
        <v>0</v>
      </c>
      <c r="AU84" s="122">
        <f t="shared" si="31"/>
        <v>0</v>
      </c>
      <c r="AV84" s="122">
        <f t="shared" si="16"/>
        <v>0</v>
      </c>
      <c r="AW84" s="125">
        <f t="shared" si="32"/>
        <v>0</v>
      </c>
      <c r="AX84" s="125">
        <f t="shared" si="32"/>
        <v>0</v>
      </c>
      <c r="AY84" s="125"/>
      <c r="AZ84" s="125"/>
      <c r="BA84" s="125"/>
      <c r="BB84" s="125"/>
      <c r="BC84" s="125">
        <f t="shared" si="33"/>
        <v>0</v>
      </c>
      <c r="BD84" s="125">
        <f t="shared" si="33"/>
        <v>0</v>
      </c>
    </row>
    <row r="85" spans="1:56" s="80" customFormat="1" ht="24" hidden="1">
      <c r="A85" s="2"/>
      <c r="B85" s="111">
        <v>2024</v>
      </c>
      <c r="C85" s="111">
        <v>20.100000000000001</v>
      </c>
      <c r="D85" s="111" t="s">
        <v>50</v>
      </c>
      <c r="E85" s="111" t="s">
        <v>50</v>
      </c>
      <c r="F85" s="111">
        <v>1</v>
      </c>
      <c r="G85" s="111">
        <v>1</v>
      </c>
      <c r="H85" s="111">
        <v>2</v>
      </c>
      <c r="I85" s="111">
        <v>2000</v>
      </c>
      <c r="J85" s="111">
        <v>2700</v>
      </c>
      <c r="K85" s="111">
        <v>271</v>
      </c>
      <c r="L85" s="120">
        <v>2021</v>
      </c>
      <c r="M85" s="121" t="s">
        <v>75</v>
      </c>
      <c r="N85" s="122">
        <v>0</v>
      </c>
      <c r="O85" s="122">
        <v>0</v>
      </c>
      <c r="P85" s="122">
        <f t="shared" si="8"/>
        <v>0</v>
      </c>
      <c r="Q85" s="123" t="s">
        <v>53</v>
      </c>
      <c r="R85" s="124"/>
      <c r="S85" s="124"/>
      <c r="T85" s="122">
        <v>0</v>
      </c>
      <c r="U85" s="122">
        <v>0</v>
      </c>
      <c r="V85" s="122">
        <v>0</v>
      </c>
      <c r="W85" s="122">
        <v>0</v>
      </c>
      <c r="X85" s="122">
        <v>0</v>
      </c>
      <c r="Y85" s="122">
        <v>0</v>
      </c>
      <c r="Z85" s="122">
        <v>0</v>
      </c>
      <c r="AA85" s="122">
        <v>0</v>
      </c>
      <c r="AB85" s="122">
        <f t="shared" si="30"/>
        <v>0</v>
      </c>
      <c r="AC85" s="122">
        <f t="shared" si="30"/>
        <v>0</v>
      </c>
      <c r="AD85" s="122">
        <f t="shared" si="10"/>
        <v>0</v>
      </c>
      <c r="AE85" s="122">
        <v>0</v>
      </c>
      <c r="AF85" s="122">
        <v>0</v>
      </c>
      <c r="AG85" s="122">
        <f t="shared" si="11"/>
        <v>0</v>
      </c>
      <c r="AH85" s="122">
        <v>0</v>
      </c>
      <c r="AI85" s="122">
        <v>0</v>
      </c>
      <c r="AJ85" s="122">
        <f t="shared" si="12"/>
        <v>0</v>
      </c>
      <c r="AK85" s="122">
        <v>0</v>
      </c>
      <c r="AL85" s="122">
        <v>0</v>
      </c>
      <c r="AM85" s="122">
        <f t="shared" si="13"/>
        <v>0</v>
      </c>
      <c r="AN85" s="122">
        <v>0</v>
      </c>
      <c r="AO85" s="122">
        <v>0</v>
      </c>
      <c r="AP85" s="122">
        <f t="shared" si="14"/>
        <v>0</v>
      </c>
      <c r="AQ85" s="122">
        <v>0</v>
      </c>
      <c r="AR85" s="122">
        <v>0</v>
      </c>
      <c r="AS85" s="122">
        <f t="shared" si="15"/>
        <v>0</v>
      </c>
      <c r="AT85" s="122">
        <f t="shared" si="31"/>
        <v>0</v>
      </c>
      <c r="AU85" s="122">
        <f t="shared" si="31"/>
        <v>0</v>
      </c>
      <c r="AV85" s="122">
        <f t="shared" si="16"/>
        <v>0</v>
      </c>
      <c r="AW85" s="125">
        <f t="shared" si="32"/>
        <v>0</v>
      </c>
      <c r="AX85" s="125">
        <f t="shared" si="32"/>
        <v>0</v>
      </c>
      <c r="AY85" s="125"/>
      <c r="AZ85" s="125"/>
      <c r="BA85" s="125"/>
      <c r="BB85" s="125"/>
      <c r="BC85" s="125">
        <f t="shared" si="33"/>
        <v>0</v>
      </c>
      <c r="BD85" s="125">
        <f t="shared" si="33"/>
        <v>0</v>
      </c>
    </row>
    <row r="86" spans="1:56" s="80" customFormat="1" ht="24" hidden="1">
      <c r="A86" s="2"/>
      <c r="B86" s="111">
        <v>2024</v>
      </c>
      <c r="C86" s="111">
        <v>20.100000000000001</v>
      </c>
      <c r="D86" s="111" t="s">
        <v>50</v>
      </c>
      <c r="E86" s="111" t="s">
        <v>50</v>
      </c>
      <c r="F86" s="111">
        <v>1</v>
      </c>
      <c r="G86" s="111">
        <v>1</v>
      </c>
      <c r="H86" s="111">
        <v>2</v>
      </c>
      <c r="I86" s="111">
        <v>2000</v>
      </c>
      <c r="J86" s="111">
        <v>2700</v>
      </c>
      <c r="K86" s="111">
        <v>271</v>
      </c>
      <c r="L86" s="120">
        <v>2022</v>
      </c>
      <c r="M86" s="121" t="s">
        <v>76</v>
      </c>
      <c r="N86" s="122">
        <v>0</v>
      </c>
      <c r="O86" s="122">
        <v>0</v>
      </c>
      <c r="P86" s="122">
        <f t="shared" si="8"/>
        <v>0</v>
      </c>
      <c r="Q86" s="123" t="s">
        <v>53</v>
      </c>
      <c r="R86" s="124"/>
      <c r="S86" s="124"/>
      <c r="T86" s="122">
        <v>0</v>
      </c>
      <c r="U86" s="122">
        <v>0</v>
      </c>
      <c r="V86" s="122">
        <v>0</v>
      </c>
      <c r="W86" s="122">
        <v>0</v>
      </c>
      <c r="X86" s="122">
        <v>0</v>
      </c>
      <c r="Y86" s="122">
        <v>0</v>
      </c>
      <c r="Z86" s="122">
        <v>0</v>
      </c>
      <c r="AA86" s="122">
        <v>0</v>
      </c>
      <c r="AB86" s="122">
        <f t="shared" si="30"/>
        <v>0</v>
      </c>
      <c r="AC86" s="122">
        <f t="shared" si="30"/>
        <v>0</v>
      </c>
      <c r="AD86" s="122">
        <f t="shared" si="10"/>
        <v>0</v>
      </c>
      <c r="AE86" s="122">
        <v>0</v>
      </c>
      <c r="AF86" s="122">
        <v>0</v>
      </c>
      <c r="AG86" s="122">
        <f t="shared" si="11"/>
        <v>0</v>
      </c>
      <c r="AH86" s="122">
        <v>0</v>
      </c>
      <c r="AI86" s="122">
        <v>0</v>
      </c>
      <c r="AJ86" s="122">
        <f t="shared" si="12"/>
        <v>0</v>
      </c>
      <c r="AK86" s="122">
        <v>0</v>
      </c>
      <c r="AL86" s="122">
        <v>0</v>
      </c>
      <c r="AM86" s="122">
        <f t="shared" si="13"/>
        <v>0</v>
      </c>
      <c r="AN86" s="122">
        <v>0</v>
      </c>
      <c r="AO86" s="122">
        <v>0</v>
      </c>
      <c r="AP86" s="122">
        <f t="shared" si="14"/>
        <v>0</v>
      </c>
      <c r="AQ86" s="122">
        <v>0</v>
      </c>
      <c r="AR86" s="122">
        <v>0</v>
      </c>
      <c r="AS86" s="122">
        <f t="shared" si="15"/>
        <v>0</v>
      </c>
      <c r="AT86" s="122">
        <f t="shared" si="31"/>
        <v>0</v>
      </c>
      <c r="AU86" s="122">
        <f t="shared" si="31"/>
        <v>0</v>
      </c>
      <c r="AV86" s="122">
        <f t="shared" si="16"/>
        <v>0</v>
      </c>
      <c r="AW86" s="125">
        <f t="shared" si="32"/>
        <v>0</v>
      </c>
      <c r="AX86" s="125">
        <f t="shared" si="32"/>
        <v>0</v>
      </c>
      <c r="AY86" s="125"/>
      <c r="AZ86" s="125"/>
      <c r="BA86" s="125"/>
      <c r="BB86" s="125"/>
      <c r="BC86" s="125">
        <f t="shared" si="33"/>
        <v>0</v>
      </c>
      <c r="BD86" s="125">
        <f t="shared" si="33"/>
        <v>0</v>
      </c>
    </row>
    <row r="87" spans="1:56" s="80" customFormat="1" ht="24" hidden="1">
      <c r="A87" s="2"/>
      <c r="B87" s="111">
        <v>2024</v>
      </c>
      <c r="C87" s="111">
        <v>20.100000000000001</v>
      </c>
      <c r="D87" s="111" t="s">
        <v>50</v>
      </c>
      <c r="E87" s="111" t="s">
        <v>50</v>
      </c>
      <c r="F87" s="111">
        <v>1</v>
      </c>
      <c r="G87" s="111">
        <v>1</v>
      </c>
      <c r="H87" s="111">
        <v>2</v>
      </c>
      <c r="I87" s="111">
        <v>2000</v>
      </c>
      <c r="J87" s="111">
        <v>2700</v>
      </c>
      <c r="K87" s="111">
        <v>271</v>
      </c>
      <c r="L87" s="120">
        <v>2023</v>
      </c>
      <c r="M87" s="121" t="s">
        <v>77</v>
      </c>
      <c r="N87" s="122">
        <v>0</v>
      </c>
      <c r="O87" s="122">
        <v>0</v>
      </c>
      <c r="P87" s="122">
        <f t="shared" si="8"/>
        <v>0</v>
      </c>
      <c r="Q87" s="123" t="s">
        <v>53</v>
      </c>
      <c r="R87" s="124"/>
      <c r="S87" s="124"/>
      <c r="T87" s="122">
        <v>0</v>
      </c>
      <c r="U87" s="122">
        <v>0</v>
      </c>
      <c r="V87" s="122">
        <v>0</v>
      </c>
      <c r="W87" s="122">
        <v>0</v>
      </c>
      <c r="X87" s="122">
        <v>0</v>
      </c>
      <c r="Y87" s="122">
        <v>0</v>
      </c>
      <c r="Z87" s="122">
        <v>0</v>
      </c>
      <c r="AA87" s="122">
        <v>0</v>
      </c>
      <c r="AB87" s="122">
        <f t="shared" si="30"/>
        <v>0</v>
      </c>
      <c r="AC87" s="122">
        <f t="shared" si="30"/>
        <v>0</v>
      </c>
      <c r="AD87" s="122">
        <f t="shared" si="10"/>
        <v>0</v>
      </c>
      <c r="AE87" s="122">
        <v>0</v>
      </c>
      <c r="AF87" s="122">
        <v>0</v>
      </c>
      <c r="AG87" s="122">
        <f t="shared" si="11"/>
        <v>0</v>
      </c>
      <c r="AH87" s="122">
        <v>0</v>
      </c>
      <c r="AI87" s="122">
        <v>0</v>
      </c>
      <c r="AJ87" s="122">
        <f t="shared" si="12"/>
        <v>0</v>
      </c>
      <c r="AK87" s="122">
        <v>0</v>
      </c>
      <c r="AL87" s="122">
        <v>0</v>
      </c>
      <c r="AM87" s="122">
        <f t="shared" si="13"/>
        <v>0</v>
      </c>
      <c r="AN87" s="122">
        <v>0</v>
      </c>
      <c r="AO87" s="122">
        <v>0</v>
      </c>
      <c r="AP87" s="122">
        <f t="shared" si="14"/>
        <v>0</v>
      </c>
      <c r="AQ87" s="122">
        <v>0</v>
      </c>
      <c r="AR87" s="122">
        <v>0</v>
      </c>
      <c r="AS87" s="122">
        <f t="shared" si="15"/>
        <v>0</v>
      </c>
      <c r="AT87" s="122">
        <f t="shared" si="31"/>
        <v>0</v>
      </c>
      <c r="AU87" s="122">
        <f t="shared" si="31"/>
        <v>0</v>
      </c>
      <c r="AV87" s="122">
        <f t="shared" si="16"/>
        <v>0</v>
      </c>
      <c r="AW87" s="125">
        <f t="shared" si="32"/>
        <v>0</v>
      </c>
      <c r="AX87" s="125">
        <f t="shared" si="32"/>
        <v>0</v>
      </c>
      <c r="AY87" s="125"/>
      <c r="AZ87" s="125"/>
      <c r="BA87" s="125"/>
      <c r="BB87" s="125"/>
      <c r="BC87" s="125">
        <f t="shared" si="33"/>
        <v>0</v>
      </c>
      <c r="BD87" s="125">
        <f t="shared" si="33"/>
        <v>0</v>
      </c>
    </row>
    <row r="88" spans="1:56" s="80" customFormat="1" ht="24" hidden="1">
      <c r="A88" s="2"/>
      <c r="B88" s="111">
        <v>2024</v>
      </c>
      <c r="C88" s="111">
        <v>20.100000000000001</v>
      </c>
      <c r="D88" s="111" t="s">
        <v>50</v>
      </c>
      <c r="E88" s="111" t="s">
        <v>50</v>
      </c>
      <c r="F88" s="111">
        <v>1</v>
      </c>
      <c r="G88" s="111">
        <v>1</v>
      </c>
      <c r="H88" s="111">
        <v>2</v>
      </c>
      <c r="I88" s="111">
        <v>2000</v>
      </c>
      <c r="J88" s="111">
        <v>2700</v>
      </c>
      <c r="K88" s="111">
        <v>271</v>
      </c>
      <c r="L88" s="120">
        <v>2024</v>
      </c>
      <c r="M88" s="121" t="s">
        <v>78</v>
      </c>
      <c r="N88" s="122">
        <v>0</v>
      </c>
      <c r="O88" s="122">
        <v>0</v>
      </c>
      <c r="P88" s="122">
        <f t="shared" si="8"/>
        <v>0</v>
      </c>
      <c r="Q88" s="123" t="s">
        <v>53</v>
      </c>
      <c r="R88" s="124"/>
      <c r="S88" s="124"/>
      <c r="T88" s="122">
        <v>0</v>
      </c>
      <c r="U88" s="122">
        <v>0</v>
      </c>
      <c r="V88" s="122">
        <v>0</v>
      </c>
      <c r="W88" s="122">
        <v>0</v>
      </c>
      <c r="X88" s="122">
        <v>0</v>
      </c>
      <c r="Y88" s="122">
        <v>0</v>
      </c>
      <c r="Z88" s="122">
        <v>0</v>
      </c>
      <c r="AA88" s="122">
        <v>0</v>
      </c>
      <c r="AB88" s="122">
        <f t="shared" si="30"/>
        <v>0</v>
      </c>
      <c r="AC88" s="122">
        <f t="shared" si="30"/>
        <v>0</v>
      </c>
      <c r="AD88" s="122">
        <f t="shared" si="10"/>
        <v>0</v>
      </c>
      <c r="AE88" s="122">
        <v>0</v>
      </c>
      <c r="AF88" s="122">
        <v>0</v>
      </c>
      <c r="AG88" s="122">
        <f t="shared" si="11"/>
        <v>0</v>
      </c>
      <c r="AH88" s="122">
        <v>0</v>
      </c>
      <c r="AI88" s="122">
        <v>0</v>
      </c>
      <c r="AJ88" s="122">
        <f t="shared" si="12"/>
        <v>0</v>
      </c>
      <c r="AK88" s="122">
        <v>0</v>
      </c>
      <c r="AL88" s="122">
        <v>0</v>
      </c>
      <c r="AM88" s="122">
        <f t="shared" si="13"/>
        <v>0</v>
      </c>
      <c r="AN88" s="122">
        <v>0</v>
      </c>
      <c r="AO88" s="122">
        <v>0</v>
      </c>
      <c r="AP88" s="122">
        <f t="shared" si="14"/>
        <v>0</v>
      </c>
      <c r="AQ88" s="122">
        <v>0</v>
      </c>
      <c r="AR88" s="122">
        <v>0</v>
      </c>
      <c r="AS88" s="122">
        <f t="shared" si="15"/>
        <v>0</v>
      </c>
      <c r="AT88" s="122">
        <f t="shared" si="31"/>
        <v>0</v>
      </c>
      <c r="AU88" s="122">
        <f t="shared" si="31"/>
        <v>0</v>
      </c>
      <c r="AV88" s="122">
        <f t="shared" si="16"/>
        <v>0</v>
      </c>
      <c r="AW88" s="125">
        <f t="shared" si="32"/>
        <v>0</v>
      </c>
      <c r="AX88" s="125">
        <f t="shared" si="32"/>
        <v>0</v>
      </c>
      <c r="AY88" s="125"/>
      <c r="AZ88" s="125"/>
      <c r="BA88" s="125"/>
      <c r="BB88" s="125"/>
      <c r="BC88" s="125">
        <f t="shared" si="33"/>
        <v>0</v>
      </c>
      <c r="BD88" s="125">
        <f t="shared" si="33"/>
        <v>0</v>
      </c>
    </row>
    <row r="89" spans="1:56" s="80" customFormat="1" ht="24" hidden="1">
      <c r="A89" s="2"/>
      <c r="B89" s="111">
        <v>2024</v>
      </c>
      <c r="C89" s="111">
        <v>20.100000000000001</v>
      </c>
      <c r="D89" s="111" t="s">
        <v>50</v>
      </c>
      <c r="E89" s="111" t="s">
        <v>50</v>
      </c>
      <c r="F89" s="111">
        <v>1</v>
      </c>
      <c r="G89" s="111">
        <v>1</v>
      </c>
      <c r="H89" s="111">
        <v>2</v>
      </c>
      <c r="I89" s="111">
        <v>2000</v>
      </c>
      <c r="J89" s="111">
        <v>2700</v>
      </c>
      <c r="K89" s="111">
        <v>271</v>
      </c>
      <c r="L89" s="120">
        <v>2025</v>
      </c>
      <c r="M89" s="121" t="s">
        <v>79</v>
      </c>
      <c r="N89" s="122">
        <v>0</v>
      </c>
      <c r="O89" s="122">
        <v>0</v>
      </c>
      <c r="P89" s="122">
        <f t="shared" ref="P89:P152" si="34">+N89+O89</f>
        <v>0</v>
      </c>
      <c r="Q89" s="123" t="s">
        <v>53</v>
      </c>
      <c r="R89" s="124"/>
      <c r="S89" s="124"/>
      <c r="T89" s="122">
        <v>0</v>
      </c>
      <c r="U89" s="122">
        <v>0</v>
      </c>
      <c r="V89" s="122">
        <v>0</v>
      </c>
      <c r="W89" s="122">
        <v>0</v>
      </c>
      <c r="X89" s="122">
        <v>0</v>
      </c>
      <c r="Y89" s="122">
        <v>0</v>
      </c>
      <c r="Z89" s="122">
        <v>0</v>
      </c>
      <c r="AA89" s="122">
        <v>0</v>
      </c>
      <c r="AB89" s="122">
        <f t="shared" si="30"/>
        <v>0</v>
      </c>
      <c r="AC89" s="122">
        <f t="shared" si="30"/>
        <v>0</v>
      </c>
      <c r="AD89" s="122">
        <f t="shared" ref="AD89:AD152" si="35">+AB89+AC89</f>
        <v>0</v>
      </c>
      <c r="AE89" s="122">
        <v>0</v>
      </c>
      <c r="AF89" s="122">
        <v>0</v>
      </c>
      <c r="AG89" s="122">
        <f t="shared" ref="AG89:AG152" si="36">+AE89+AF89</f>
        <v>0</v>
      </c>
      <c r="AH89" s="122">
        <v>0</v>
      </c>
      <c r="AI89" s="122">
        <v>0</v>
      </c>
      <c r="AJ89" s="122">
        <f t="shared" ref="AJ89:AJ152" si="37">+AH89+AI89</f>
        <v>0</v>
      </c>
      <c r="AK89" s="122">
        <v>0</v>
      </c>
      <c r="AL89" s="122">
        <v>0</v>
      </c>
      <c r="AM89" s="122">
        <f t="shared" ref="AM89:AM152" si="38">+AK89+AL89</f>
        <v>0</v>
      </c>
      <c r="AN89" s="122">
        <v>0</v>
      </c>
      <c r="AO89" s="122">
        <v>0</v>
      </c>
      <c r="AP89" s="122">
        <f t="shared" ref="AP89:AP152" si="39">+AN89+AO89</f>
        <v>0</v>
      </c>
      <c r="AQ89" s="122">
        <v>0</v>
      </c>
      <c r="AR89" s="122">
        <v>0</v>
      </c>
      <c r="AS89" s="122">
        <f t="shared" ref="AS89:AS152" si="40">+AQ89+AR89</f>
        <v>0</v>
      </c>
      <c r="AT89" s="122">
        <f t="shared" si="31"/>
        <v>0</v>
      </c>
      <c r="AU89" s="122">
        <f t="shared" si="31"/>
        <v>0</v>
      </c>
      <c r="AV89" s="122">
        <f t="shared" ref="AV89:AV152" si="41">+AT89+AU89</f>
        <v>0</v>
      </c>
      <c r="AW89" s="125">
        <f t="shared" si="32"/>
        <v>0</v>
      </c>
      <c r="AX89" s="125">
        <f t="shared" si="32"/>
        <v>0</v>
      </c>
      <c r="AY89" s="125"/>
      <c r="AZ89" s="125"/>
      <c r="BA89" s="125"/>
      <c r="BB89" s="125"/>
      <c r="BC89" s="125">
        <f t="shared" si="33"/>
        <v>0</v>
      </c>
      <c r="BD89" s="125">
        <f t="shared" si="33"/>
        <v>0</v>
      </c>
    </row>
    <row r="90" spans="1:56" s="80" customFormat="1" ht="24" hidden="1">
      <c r="A90" s="2"/>
      <c r="B90" s="111">
        <v>2024</v>
      </c>
      <c r="C90" s="111">
        <v>20.100000000000001</v>
      </c>
      <c r="D90" s="111" t="s">
        <v>50</v>
      </c>
      <c r="E90" s="111" t="s">
        <v>50</v>
      </c>
      <c r="F90" s="111">
        <v>1</v>
      </c>
      <c r="G90" s="111">
        <v>1</v>
      </c>
      <c r="H90" s="111">
        <v>2</v>
      </c>
      <c r="I90" s="111">
        <v>2000</v>
      </c>
      <c r="J90" s="111">
        <v>2700</v>
      </c>
      <c r="K90" s="111">
        <v>271</v>
      </c>
      <c r="L90" s="120">
        <v>2026</v>
      </c>
      <c r="M90" s="121" t="s">
        <v>80</v>
      </c>
      <c r="N90" s="122">
        <v>0</v>
      </c>
      <c r="O90" s="122">
        <v>0</v>
      </c>
      <c r="P90" s="122">
        <f t="shared" si="34"/>
        <v>0</v>
      </c>
      <c r="Q90" s="123" t="s">
        <v>53</v>
      </c>
      <c r="R90" s="124"/>
      <c r="S90" s="124"/>
      <c r="T90" s="122">
        <v>0</v>
      </c>
      <c r="U90" s="122">
        <v>0</v>
      </c>
      <c r="V90" s="122">
        <v>0</v>
      </c>
      <c r="W90" s="122">
        <v>0</v>
      </c>
      <c r="X90" s="122">
        <v>0</v>
      </c>
      <c r="Y90" s="122">
        <v>0</v>
      </c>
      <c r="Z90" s="122">
        <v>0</v>
      </c>
      <c r="AA90" s="122">
        <v>0</v>
      </c>
      <c r="AB90" s="122">
        <f t="shared" si="30"/>
        <v>0</v>
      </c>
      <c r="AC90" s="122">
        <f t="shared" si="30"/>
        <v>0</v>
      </c>
      <c r="AD90" s="122">
        <f t="shared" si="35"/>
        <v>0</v>
      </c>
      <c r="AE90" s="122">
        <v>0</v>
      </c>
      <c r="AF90" s="122">
        <v>0</v>
      </c>
      <c r="AG90" s="122">
        <f t="shared" si="36"/>
        <v>0</v>
      </c>
      <c r="AH90" s="122">
        <v>0</v>
      </c>
      <c r="AI90" s="122">
        <v>0</v>
      </c>
      <c r="AJ90" s="122">
        <f t="shared" si="37"/>
        <v>0</v>
      </c>
      <c r="AK90" s="122">
        <v>0</v>
      </c>
      <c r="AL90" s="122">
        <v>0</v>
      </c>
      <c r="AM90" s="122">
        <f t="shared" si="38"/>
        <v>0</v>
      </c>
      <c r="AN90" s="122">
        <v>0</v>
      </c>
      <c r="AO90" s="122">
        <v>0</v>
      </c>
      <c r="AP90" s="122">
        <f t="shared" si="39"/>
        <v>0</v>
      </c>
      <c r="AQ90" s="122">
        <v>0</v>
      </c>
      <c r="AR90" s="122">
        <v>0</v>
      </c>
      <c r="AS90" s="122">
        <f t="shared" si="40"/>
        <v>0</v>
      </c>
      <c r="AT90" s="122">
        <f t="shared" si="31"/>
        <v>0</v>
      </c>
      <c r="AU90" s="122">
        <f t="shared" si="31"/>
        <v>0</v>
      </c>
      <c r="AV90" s="122">
        <f t="shared" si="41"/>
        <v>0</v>
      </c>
      <c r="AW90" s="125">
        <f t="shared" si="32"/>
        <v>0</v>
      </c>
      <c r="AX90" s="125">
        <f t="shared" si="32"/>
        <v>0</v>
      </c>
      <c r="AY90" s="125"/>
      <c r="AZ90" s="125"/>
      <c r="BA90" s="125"/>
      <c r="BB90" s="125"/>
      <c r="BC90" s="125">
        <f t="shared" si="33"/>
        <v>0</v>
      </c>
      <c r="BD90" s="125">
        <f t="shared" si="33"/>
        <v>0</v>
      </c>
    </row>
    <row r="91" spans="1:56" s="80" customFormat="1" ht="24" hidden="1">
      <c r="A91" s="2"/>
      <c r="B91" s="111">
        <v>2024</v>
      </c>
      <c r="C91" s="111">
        <v>20.100000000000001</v>
      </c>
      <c r="D91" s="111" t="s">
        <v>50</v>
      </c>
      <c r="E91" s="111" t="s">
        <v>50</v>
      </c>
      <c r="F91" s="111">
        <v>1</v>
      </c>
      <c r="G91" s="111">
        <v>1</v>
      </c>
      <c r="H91" s="111">
        <v>2</v>
      </c>
      <c r="I91" s="111">
        <v>2000</v>
      </c>
      <c r="J91" s="111">
        <v>2700</v>
      </c>
      <c r="K91" s="111">
        <v>271</v>
      </c>
      <c r="L91" s="120">
        <v>2027</v>
      </c>
      <c r="M91" s="121" t="s">
        <v>81</v>
      </c>
      <c r="N91" s="122">
        <v>0</v>
      </c>
      <c r="O91" s="122">
        <v>0</v>
      </c>
      <c r="P91" s="122">
        <f t="shared" si="34"/>
        <v>0</v>
      </c>
      <c r="Q91" s="123" t="s">
        <v>53</v>
      </c>
      <c r="R91" s="124"/>
      <c r="S91" s="124"/>
      <c r="T91" s="122">
        <v>0</v>
      </c>
      <c r="U91" s="122">
        <v>0</v>
      </c>
      <c r="V91" s="122">
        <v>0</v>
      </c>
      <c r="W91" s="122">
        <v>0</v>
      </c>
      <c r="X91" s="122">
        <v>0</v>
      </c>
      <c r="Y91" s="122">
        <v>0</v>
      </c>
      <c r="Z91" s="122">
        <v>0</v>
      </c>
      <c r="AA91" s="122">
        <v>0</v>
      </c>
      <c r="AB91" s="122">
        <f t="shared" si="30"/>
        <v>0</v>
      </c>
      <c r="AC91" s="122">
        <f t="shared" si="30"/>
        <v>0</v>
      </c>
      <c r="AD91" s="122">
        <f t="shared" si="35"/>
        <v>0</v>
      </c>
      <c r="AE91" s="122">
        <v>0</v>
      </c>
      <c r="AF91" s="122">
        <v>0</v>
      </c>
      <c r="AG91" s="122">
        <f t="shared" si="36"/>
        <v>0</v>
      </c>
      <c r="AH91" s="122">
        <v>0</v>
      </c>
      <c r="AI91" s="122">
        <v>0</v>
      </c>
      <c r="AJ91" s="122">
        <f t="shared" si="37"/>
        <v>0</v>
      </c>
      <c r="AK91" s="122">
        <v>0</v>
      </c>
      <c r="AL91" s="122">
        <v>0</v>
      </c>
      <c r="AM91" s="122">
        <f t="shared" si="38"/>
        <v>0</v>
      </c>
      <c r="AN91" s="122">
        <v>0</v>
      </c>
      <c r="AO91" s="122">
        <v>0</v>
      </c>
      <c r="AP91" s="122">
        <f t="shared" si="39"/>
        <v>0</v>
      </c>
      <c r="AQ91" s="122">
        <v>0</v>
      </c>
      <c r="AR91" s="122">
        <v>0</v>
      </c>
      <c r="AS91" s="122">
        <f t="shared" si="40"/>
        <v>0</v>
      </c>
      <c r="AT91" s="122">
        <f t="shared" si="31"/>
        <v>0</v>
      </c>
      <c r="AU91" s="122">
        <f t="shared" si="31"/>
        <v>0</v>
      </c>
      <c r="AV91" s="122">
        <f t="shared" si="41"/>
        <v>0</v>
      </c>
      <c r="AW91" s="125">
        <f t="shared" si="32"/>
        <v>0</v>
      </c>
      <c r="AX91" s="125">
        <f t="shared" si="32"/>
        <v>0</v>
      </c>
      <c r="AY91" s="125"/>
      <c r="AZ91" s="125"/>
      <c r="BA91" s="125"/>
      <c r="BB91" s="125"/>
      <c r="BC91" s="125">
        <f t="shared" si="33"/>
        <v>0</v>
      </c>
      <c r="BD91" s="125">
        <f t="shared" si="33"/>
        <v>0</v>
      </c>
    </row>
    <row r="92" spans="1:56" s="80" customFormat="1" ht="24" hidden="1">
      <c r="A92" s="2"/>
      <c r="B92" s="111">
        <v>2024</v>
      </c>
      <c r="C92" s="111">
        <v>20.100000000000001</v>
      </c>
      <c r="D92" s="111" t="s">
        <v>50</v>
      </c>
      <c r="E92" s="111" t="s">
        <v>50</v>
      </c>
      <c r="F92" s="111">
        <v>1</v>
      </c>
      <c r="G92" s="111">
        <v>1</v>
      </c>
      <c r="H92" s="111">
        <v>2</v>
      </c>
      <c r="I92" s="111">
        <v>2000</v>
      </c>
      <c r="J92" s="111">
        <v>2700</v>
      </c>
      <c r="K92" s="111">
        <v>271</v>
      </c>
      <c r="L92" s="120">
        <v>2028</v>
      </c>
      <c r="M92" s="121" t="s">
        <v>82</v>
      </c>
      <c r="N92" s="122">
        <v>0</v>
      </c>
      <c r="O92" s="122">
        <v>0</v>
      </c>
      <c r="P92" s="122">
        <f t="shared" si="34"/>
        <v>0</v>
      </c>
      <c r="Q92" s="123" t="s">
        <v>53</v>
      </c>
      <c r="R92" s="124"/>
      <c r="S92" s="124"/>
      <c r="T92" s="122">
        <v>0</v>
      </c>
      <c r="U92" s="122">
        <v>0</v>
      </c>
      <c r="V92" s="122">
        <v>0</v>
      </c>
      <c r="W92" s="122">
        <v>0</v>
      </c>
      <c r="X92" s="122">
        <v>0</v>
      </c>
      <c r="Y92" s="122">
        <v>0</v>
      </c>
      <c r="Z92" s="122">
        <v>0</v>
      </c>
      <c r="AA92" s="122">
        <v>0</v>
      </c>
      <c r="AB92" s="122">
        <f t="shared" si="30"/>
        <v>0</v>
      </c>
      <c r="AC92" s="122">
        <f t="shared" si="30"/>
        <v>0</v>
      </c>
      <c r="AD92" s="122">
        <f t="shared" si="35"/>
        <v>0</v>
      </c>
      <c r="AE92" s="122">
        <v>0</v>
      </c>
      <c r="AF92" s="122">
        <v>0</v>
      </c>
      <c r="AG92" s="122">
        <f t="shared" si="36"/>
        <v>0</v>
      </c>
      <c r="AH92" s="122">
        <v>0</v>
      </c>
      <c r="AI92" s="122">
        <v>0</v>
      </c>
      <c r="AJ92" s="122">
        <f t="shared" si="37"/>
        <v>0</v>
      </c>
      <c r="AK92" s="122">
        <v>0</v>
      </c>
      <c r="AL92" s="122">
        <v>0</v>
      </c>
      <c r="AM92" s="122">
        <f t="shared" si="38"/>
        <v>0</v>
      </c>
      <c r="AN92" s="122">
        <v>0</v>
      </c>
      <c r="AO92" s="122">
        <v>0</v>
      </c>
      <c r="AP92" s="122">
        <f t="shared" si="39"/>
        <v>0</v>
      </c>
      <c r="AQ92" s="122">
        <v>0</v>
      </c>
      <c r="AR92" s="122">
        <v>0</v>
      </c>
      <c r="AS92" s="122">
        <f t="shared" si="40"/>
        <v>0</v>
      </c>
      <c r="AT92" s="122">
        <f t="shared" si="31"/>
        <v>0</v>
      </c>
      <c r="AU92" s="122">
        <f t="shared" si="31"/>
        <v>0</v>
      </c>
      <c r="AV92" s="122">
        <f t="shared" si="41"/>
        <v>0</v>
      </c>
      <c r="AW92" s="125">
        <f t="shared" si="32"/>
        <v>0</v>
      </c>
      <c r="AX92" s="125">
        <f t="shared" si="32"/>
        <v>0</v>
      </c>
      <c r="AY92" s="125"/>
      <c r="AZ92" s="125"/>
      <c r="BA92" s="125"/>
      <c r="BB92" s="125"/>
      <c r="BC92" s="125">
        <f t="shared" si="33"/>
        <v>0</v>
      </c>
      <c r="BD92" s="125">
        <f t="shared" si="33"/>
        <v>0</v>
      </c>
    </row>
    <row r="93" spans="1:56" s="80" customFormat="1" ht="24" hidden="1">
      <c r="A93" s="2"/>
      <c r="B93" s="111">
        <v>2024</v>
      </c>
      <c r="C93" s="111">
        <v>20.100000000000001</v>
      </c>
      <c r="D93" s="111" t="s">
        <v>50</v>
      </c>
      <c r="E93" s="111" t="s">
        <v>50</v>
      </c>
      <c r="F93" s="111">
        <v>1</v>
      </c>
      <c r="G93" s="111">
        <v>1</v>
      </c>
      <c r="H93" s="111">
        <v>2</v>
      </c>
      <c r="I93" s="111">
        <v>2000</v>
      </c>
      <c r="J93" s="111">
        <v>2700</v>
      </c>
      <c r="K93" s="111">
        <v>271</v>
      </c>
      <c r="L93" s="120">
        <v>2029</v>
      </c>
      <c r="M93" s="121" t="s">
        <v>83</v>
      </c>
      <c r="N93" s="122">
        <v>0</v>
      </c>
      <c r="O93" s="122">
        <v>0</v>
      </c>
      <c r="P93" s="122">
        <f t="shared" si="34"/>
        <v>0</v>
      </c>
      <c r="Q93" s="123" t="s">
        <v>53</v>
      </c>
      <c r="R93" s="124"/>
      <c r="S93" s="124"/>
      <c r="T93" s="122">
        <v>0</v>
      </c>
      <c r="U93" s="122">
        <v>0</v>
      </c>
      <c r="V93" s="122">
        <v>0</v>
      </c>
      <c r="W93" s="122">
        <v>0</v>
      </c>
      <c r="X93" s="122">
        <v>0</v>
      </c>
      <c r="Y93" s="122">
        <v>0</v>
      </c>
      <c r="Z93" s="122">
        <v>0</v>
      </c>
      <c r="AA93" s="122">
        <v>0</v>
      </c>
      <c r="AB93" s="122">
        <f t="shared" si="30"/>
        <v>0</v>
      </c>
      <c r="AC93" s="122">
        <f t="shared" si="30"/>
        <v>0</v>
      </c>
      <c r="AD93" s="122">
        <f t="shared" si="35"/>
        <v>0</v>
      </c>
      <c r="AE93" s="122">
        <v>0</v>
      </c>
      <c r="AF93" s="122">
        <v>0</v>
      </c>
      <c r="AG93" s="122">
        <f t="shared" si="36"/>
        <v>0</v>
      </c>
      <c r="AH93" s="122">
        <v>0</v>
      </c>
      <c r="AI93" s="122">
        <v>0</v>
      </c>
      <c r="AJ93" s="122">
        <f t="shared" si="37"/>
        <v>0</v>
      </c>
      <c r="AK93" s="122">
        <v>0</v>
      </c>
      <c r="AL93" s="122">
        <v>0</v>
      </c>
      <c r="AM93" s="122">
        <f t="shared" si="38"/>
        <v>0</v>
      </c>
      <c r="AN93" s="122">
        <v>0</v>
      </c>
      <c r="AO93" s="122">
        <v>0</v>
      </c>
      <c r="AP93" s="122">
        <f t="shared" si="39"/>
        <v>0</v>
      </c>
      <c r="AQ93" s="122">
        <v>0</v>
      </c>
      <c r="AR93" s="122">
        <v>0</v>
      </c>
      <c r="AS93" s="122">
        <f t="shared" si="40"/>
        <v>0</v>
      </c>
      <c r="AT93" s="122">
        <f t="shared" si="31"/>
        <v>0</v>
      </c>
      <c r="AU93" s="122">
        <f t="shared" si="31"/>
        <v>0</v>
      </c>
      <c r="AV93" s="122">
        <f t="shared" si="41"/>
        <v>0</v>
      </c>
      <c r="AW93" s="125">
        <f t="shared" si="32"/>
        <v>0</v>
      </c>
      <c r="AX93" s="125">
        <f t="shared" si="32"/>
        <v>0</v>
      </c>
      <c r="AY93" s="125"/>
      <c r="AZ93" s="125"/>
      <c r="BA93" s="125"/>
      <c r="BB93" s="125"/>
      <c r="BC93" s="125">
        <f t="shared" si="33"/>
        <v>0</v>
      </c>
      <c r="BD93" s="125">
        <f t="shared" si="33"/>
        <v>0</v>
      </c>
    </row>
    <row r="94" spans="1:56" s="80" customFormat="1" ht="24" hidden="1">
      <c r="A94" s="2"/>
      <c r="B94" s="111">
        <v>2024</v>
      </c>
      <c r="C94" s="111">
        <v>20.100000000000001</v>
      </c>
      <c r="D94" s="111" t="s">
        <v>50</v>
      </c>
      <c r="E94" s="111" t="s">
        <v>50</v>
      </c>
      <c r="F94" s="111">
        <v>1</v>
      </c>
      <c r="G94" s="111">
        <v>1</v>
      </c>
      <c r="H94" s="111">
        <v>2</v>
      </c>
      <c r="I94" s="111">
        <v>2000</v>
      </c>
      <c r="J94" s="111">
        <v>2700</v>
      </c>
      <c r="K94" s="111">
        <v>271</v>
      </c>
      <c r="L94" s="120">
        <v>2030</v>
      </c>
      <c r="M94" s="121" t="s">
        <v>84</v>
      </c>
      <c r="N94" s="122">
        <v>0</v>
      </c>
      <c r="O94" s="122">
        <v>0</v>
      </c>
      <c r="P94" s="122">
        <f t="shared" si="34"/>
        <v>0</v>
      </c>
      <c r="Q94" s="123" t="s">
        <v>53</v>
      </c>
      <c r="R94" s="124"/>
      <c r="S94" s="124"/>
      <c r="T94" s="122">
        <v>0</v>
      </c>
      <c r="U94" s="122">
        <v>0</v>
      </c>
      <c r="V94" s="122">
        <v>0</v>
      </c>
      <c r="W94" s="122">
        <v>0</v>
      </c>
      <c r="X94" s="122">
        <v>0</v>
      </c>
      <c r="Y94" s="122">
        <v>0</v>
      </c>
      <c r="Z94" s="122">
        <v>0</v>
      </c>
      <c r="AA94" s="122">
        <v>0</v>
      </c>
      <c r="AB94" s="122">
        <f t="shared" si="30"/>
        <v>0</v>
      </c>
      <c r="AC94" s="122">
        <f t="shared" si="30"/>
        <v>0</v>
      </c>
      <c r="AD94" s="122">
        <f t="shared" si="35"/>
        <v>0</v>
      </c>
      <c r="AE94" s="122">
        <v>0</v>
      </c>
      <c r="AF94" s="122">
        <v>0</v>
      </c>
      <c r="AG94" s="122">
        <f t="shared" si="36"/>
        <v>0</v>
      </c>
      <c r="AH94" s="122">
        <v>0</v>
      </c>
      <c r="AI94" s="122">
        <v>0</v>
      </c>
      <c r="AJ94" s="122">
        <f t="shared" si="37"/>
        <v>0</v>
      </c>
      <c r="AK94" s="122">
        <v>0</v>
      </c>
      <c r="AL94" s="122">
        <v>0</v>
      </c>
      <c r="AM94" s="122">
        <f t="shared" si="38"/>
        <v>0</v>
      </c>
      <c r="AN94" s="122">
        <v>0</v>
      </c>
      <c r="AO94" s="122">
        <v>0</v>
      </c>
      <c r="AP94" s="122">
        <f t="shared" si="39"/>
        <v>0</v>
      </c>
      <c r="AQ94" s="122">
        <v>0</v>
      </c>
      <c r="AR94" s="122">
        <v>0</v>
      </c>
      <c r="AS94" s="122">
        <f t="shared" si="40"/>
        <v>0</v>
      </c>
      <c r="AT94" s="122">
        <f t="shared" si="31"/>
        <v>0</v>
      </c>
      <c r="AU94" s="122">
        <f t="shared" si="31"/>
        <v>0</v>
      </c>
      <c r="AV94" s="122">
        <f t="shared" si="41"/>
        <v>0</v>
      </c>
      <c r="AW94" s="125">
        <f t="shared" si="32"/>
        <v>0</v>
      </c>
      <c r="AX94" s="125">
        <f t="shared" si="32"/>
        <v>0</v>
      </c>
      <c r="AY94" s="125"/>
      <c r="AZ94" s="125"/>
      <c r="BA94" s="125"/>
      <c r="BB94" s="125"/>
      <c r="BC94" s="125">
        <f t="shared" si="33"/>
        <v>0</v>
      </c>
      <c r="BD94" s="125">
        <f t="shared" si="33"/>
        <v>0</v>
      </c>
    </row>
    <row r="95" spans="1:56" s="80" customFormat="1" ht="24" hidden="1">
      <c r="A95" s="2"/>
      <c r="B95" s="111">
        <v>2024</v>
      </c>
      <c r="C95" s="111">
        <v>20.100000000000001</v>
      </c>
      <c r="D95" s="111" t="s">
        <v>50</v>
      </c>
      <c r="E95" s="111" t="s">
        <v>50</v>
      </c>
      <c r="F95" s="111">
        <v>1</v>
      </c>
      <c r="G95" s="111">
        <v>1</v>
      </c>
      <c r="H95" s="111">
        <v>2</v>
      </c>
      <c r="I95" s="111">
        <v>2000</v>
      </c>
      <c r="J95" s="111">
        <v>2700</v>
      </c>
      <c r="K95" s="111">
        <v>271</v>
      </c>
      <c r="L95" s="120">
        <v>2031</v>
      </c>
      <c r="M95" s="121" t="s">
        <v>85</v>
      </c>
      <c r="N95" s="122">
        <v>0</v>
      </c>
      <c r="O95" s="122">
        <v>0</v>
      </c>
      <c r="P95" s="122">
        <f t="shared" si="34"/>
        <v>0</v>
      </c>
      <c r="Q95" s="123" t="s">
        <v>56</v>
      </c>
      <c r="R95" s="124"/>
      <c r="S95" s="124"/>
      <c r="T95" s="122">
        <v>0</v>
      </c>
      <c r="U95" s="122">
        <v>0</v>
      </c>
      <c r="V95" s="122">
        <v>0</v>
      </c>
      <c r="W95" s="122">
        <v>0</v>
      </c>
      <c r="X95" s="122">
        <v>0</v>
      </c>
      <c r="Y95" s="122">
        <v>0</v>
      </c>
      <c r="Z95" s="122">
        <v>0</v>
      </c>
      <c r="AA95" s="122">
        <v>0</v>
      </c>
      <c r="AB95" s="122">
        <f t="shared" si="30"/>
        <v>0</v>
      </c>
      <c r="AC95" s="122">
        <f t="shared" si="30"/>
        <v>0</v>
      </c>
      <c r="AD95" s="122">
        <f t="shared" si="35"/>
        <v>0</v>
      </c>
      <c r="AE95" s="122">
        <v>0</v>
      </c>
      <c r="AF95" s="122">
        <v>0</v>
      </c>
      <c r="AG95" s="122">
        <f t="shared" si="36"/>
        <v>0</v>
      </c>
      <c r="AH95" s="122">
        <v>0</v>
      </c>
      <c r="AI95" s="122">
        <v>0</v>
      </c>
      <c r="AJ95" s="122">
        <f t="shared" si="37"/>
        <v>0</v>
      </c>
      <c r="AK95" s="122">
        <v>0</v>
      </c>
      <c r="AL95" s="122">
        <v>0</v>
      </c>
      <c r="AM95" s="122">
        <f t="shared" si="38"/>
        <v>0</v>
      </c>
      <c r="AN95" s="122">
        <v>0</v>
      </c>
      <c r="AO95" s="122">
        <v>0</v>
      </c>
      <c r="AP95" s="122">
        <f t="shared" si="39"/>
        <v>0</v>
      </c>
      <c r="AQ95" s="122">
        <v>0</v>
      </c>
      <c r="AR95" s="122">
        <v>0</v>
      </c>
      <c r="AS95" s="122">
        <f t="shared" si="40"/>
        <v>0</v>
      </c>
      <c r="AT95" s="122">
        <f t="shared" si="31"/>
        <v>0</v>
      </c>
      <c r="AU95" s="122">
        <f t="shared" si="31"/>
        <v>0</v>
      </c>
      <c r="AV95" s="122">
        <f t="shared" si="41"/>
        <v>0</v>
      </c>
      <c r="AW95" s="125">
        <f t="shared" si="32"/>
        <v>0</v>
      </c>
      <c r="AX95" s="125">
        <f t="shared" si="32"/>
        <v>0</v>
      </c>
      <c r="AY95" s="125"/>
      <c r="AZ95" s="125"/>
      <c r="BA95" s="125"/>
      <c r="BB95" s="125"/>
      <c r="BC95" s="125">
        <f t="shared" si="33"/>
        <v>0</v>
      </c>
      <c r="BD95" s="125">
        <f t="shared" si="33"/>
        <v>0</v>
      </c>
    </row>
    <row r="96" spans="1:56" s="80" customFormat="1" ht="52.5" customHeight="1">
      <c r="A96" s="2"/>
      <c r="B96" s="111">
        <v>2024</v>
      </c>
      <c r="C96" s="112">
        <v>20.100000000000001</v>
      </c>
      <c r="D96" s="112" t="s">
        <v>50</v>
      </c>
      <c r="E96" s="112" t="s">
        <v>50</v>
      </c>
      <c r="F96" s="111">
        <v>1</v>
      </c>
      <c r="G96" s="111">
        <v>1</v>
      </c>
      <c r="H96" s="111">
        <v>2</v>
      </c>
      <c r="I96" s="111">
        <v>2000</v>
      </c>
      <c r="J96" s="111">
        <v>2700</v>
      </c>
      <c r="K96" s="111">
        <v>271</v>
      </c>
      <c r="L96" s="113">
        <v>3</v>
      </c>
      <c r="M96" s="114" t="s">
        <v>87</v>
      </c>
      <c r="N96" s="115">
        <f>+SUM(N97:N127)</f>
        <v>12365000</v>
      </c>
      <c r="O96" s="115">
        <f>+SUM(O97:O127)</f>
        <v>0</v>
      </c>
      <c r="P96" s="115">
        <f t="shared" si="34"/>
        <v>12365000</v>
      </c>
      <c r="Q96" s="116"/>
      <c r="R96" s="117"/>
      <c r="S96" s="118"/>
      <c r="T96" s="115">
        <f t="shared" ref="T96:AA96" si="42">+SUM(T97:T127)</f>
        <v>0</v>
      </c>
      <c r="U96" s="115">
        <f t="shared" si="42"/>
        <v>0</v>
      </c>
      <c r="V96" s="115">
        <f t="shared" si="42"/>
        <v>0</v>
      </c>
      <c r="W96" s="115">
        <f t="shared" si="42"/>
        <v>0</v>
      </c>
      <c r="X96" s="115">
        <f t="shared" si="42"/>
        <v>0</v>
      </c>
      <c r="Y96" s="115">
        <f t="shared" si="42"/>
        <v>0</v>
      </c>
      <c r="Z96" s="115">
        <f t="shared" si="42"/>
        <v>0</v>
      </c>
      <c r="AA96" s="115">
        <f t="shared" si="42"/>
        <v>0</v>
      </c>
      <c r="AB96" s="115">
        <f>+SUM(AB97:AB127)</f>
        <v>12365000</v>
      </c>
      <c r="AC96" s="115">
        <f>+SUM(AC97:AC127)</f>
        <v>0</v>
      </c>
      <c r="AD96" s="115">
        <f t="shared" si="35"/>
        <v>12365000</v>
      </c>
      <c r="AE96" s="115">
        <f>+SUM(AE97:AE127)</f>
        <v>0</v>
      </c>
      <c r="AF96" s="115">
        <f>+SUM(AF97:AF127)</f>
        <v>0</v>
      </c>
      <c r="AG96" s="115">
        <f t="shared" si="36"/>
        <v>0</v>
      </c>
      <c r="AH96" s="115">
        <f>+SUM(AH97:AH127)</f>
        <v>0</v>
      </c>
      <c r="AI96" s="115">
        <f>+SUM(AI97:AI127)</f>
        <v>0</v>
      </c>
      <c r="AJ96" s="115">
        <f t="shared" si="37"/>
        <v>0</v>
      </c>
      <c r="AK96" s="115">
        <f>+SUM(AK97:AK127)</f>
        <v>0</v>
      </c>
      <c r="AL96" s="115">
        <f>+SUM(AL97:AL127)</f>
        <v>0</v>
      </c>
      <c r="AM96" s="115">
        <f t="shared" si="38"/>
        <v>0</v>
      </c>
      <c r="AN96" s="115">
        <f>+SUM(AN97:AN127)</f>
        <v>0</v>
      </c>
      <c r="AO96" s="115">
        <f>+SUM(AO97:AO127)</f>
        <v>0</v>
      </c>
      <c r="AP96" s="115">
        <f t="shared" si="39"/>
        <v>0</v>
      </c>
      <c r="AQ96" s="115">
        <f>+SUM(AQ97:AQ127)</f>
        <v>0</v>
      </c>
      <c r="AR96" s="115">
        <f>+SUM(AR97:AR127)</f>
        <v>0</v>
      </c>
      <c r="AS96" s="115">
        <f t="shared" si="40"/>
        <v>0</v>
      </c>
      <c r="AT96" s="115">
        <f>+SUM(AT97:AT127)</f>
        <v>12365000</v>
      </c>
      <c r="AU96" s="115">
        <f>+SUM(AU97:AU127)</f>
        <v>0</v>
      </c>
      <c r="AV96" s="115">
        <f t="shared" si="41"/>
        <v>12365000</v>
      </c>
      <c r="AW96" s="127"/>
      <c r="AX96" s="127"/>
      <c r="AY96" s="127"/>
      <c r="AZ96" s="127"/>
      <c r="BA96" s="127"/>
      <c r="BB96" s="127"/>
      <c r="BC96" s="127"/>
      <c r="BD96" s="127"/>
    </row>
    <row r="97" spans="1:56" s="80" customFormat="1" ht="24" hidden="1">
      <c r="A97" s="2"/>
      <c r="B97" s="111">
        <v>2024</v>
      </c>
      <c r="C97" s="111">
        <v>20.100000000000001</v>
      </c>
      <c r="D97" s="111" t="s">
        <v>50</v>
      </c>
      <c r="E97" s="111" t="s">
        <v>50</v>
      </c>
      <c r="F97" s="111">
        <v>1</v>
      </c>
      <c r="G97" s="111">
        <v>1</v>
      </c>
      <c r="H97" s="111">
        <v>2</v>
      </c>
      <c r="I97" s="111">
        <v>2000</v>
      </c>
      <c r="J97" s="111">
        <v>2700</v>
      </c>
      <c r="K97" s="111">
        <v>271</v>
      </c>
      <c r="L97" s="120">
        <v>3001</v>
      </c>
      <c r="M97" s="121" t="s">
        <v>52</v>
      </c>
      <c r="N97" s="122">
        <v>0</v>
      </c>
      <c r="O97" s="122">
        <v>0</v>
      </c>
      <c r="P97" s="122">
        <f t="shared" si="34"/>
        <v>0</v>
      </c>
      <c r="Q97" s="123" t="s">
        <v>53</v>
      </c>
      <c r="R97" s="124"/>
      <c r="S97" s="124"/>
      <c r="T97" s="122">
        <v>0</v>
      </c>
      <c r="U97" s="122">
        <v>0</v>
      </c>
      <c r="V97" s="122">
        <v>0</v>
      </c>
      <c r="W97" s="122">
        <v>0</v>
      </c>
      <c r="X97" s="122">
        <v>0</v>
      </c>
      <c r="Y97" s="122">
        <v>0</v>
      </c>
      <c r="Z97" s="122">
        <v>0</v>
      </c>
      <c r="AA97" s="122">
        <v>0</v>
      </c>
      <c r="AB97" s="122">
        <f t="shared" ref="AB97:AC127" si="43">+N97+T97-X97</f>
        <v>0</v>
      </c>
      <c r="AC97" s="122">
        <f t="shared" si="43"/>
        <v>0</v>
      </c>
      <c r="AD97" s="122">
        <f t="shared" si="35"/>
        <v>0</v>
      </c>
      <c r="AE97" s="122">
        <v>0</v>
      </c>
      <c r="AF97" s="122">
        <v>0</v>
      </c>
      <c r="AG97" s="122">
        <f t="shared" si="36"/>
        <v>0</v>
      </c>
      <c r="AH97" s="122">
        <v>0</v>
      </c>
      <c r="AI97" s="122">
        <v>0</v>
      </c>
      <c r="AJ97" s="122">
        <f t="shared" si="37"/>
        <v>0</v>
      </c>
      <c r="AK97" s="122">
        <v>0</v>
      </c>
      <c r="AL97" s="122">
        <v>0</v>
      </c>
      <c r="AM97" s="122">
        <f t="shared" si="38"/>
        <v>0</v>
      </c>
      <c r="AN97" s="122">
        <v>0</v>
      </c>
      <c r="AO97" s="122">
        <v>0</v>
      </c>
      <c r="AP97" s="122">
        <f t="shared" si="39"/>
        <v>0</v>
      </c>
      <c r="AQ97" s="122">
        <v>0</v>
      </c>
      <c r="AR97" s="122">
        <v>0</v>
      </c>
      <c r="AS97" s="122">
        <f t="shared" si="40"/>
        <v>0</v>
      </c>
      <c r="AT97" s="122">
        <f t="shared" ref="AT97:AU127" si="44">+AB97-AE97-AH97-AK97-AN97-AQ97</f>
        <v>0</v>
      </c>
      <c r="AU97" s="122">
        <f t="shared" si="44"/>
        <v>0</v>
      </c>
      <c r="AV97" s="122">
        <f t="shared" si="41"/>
        <v>0</v>
      </c>
      <c r="AW97" s="125">
        <f t="shared" ref="AW97:AX127" si="45">+R97+V97-Z97</f>
        <v>0</v>
      </c>
      <c r="AX97" s="125">
        <f t="shared" si="45"/>
        <v>0</v>
      </c>
      <c r="AY97" s="125"/>
      <c r="AZ97" s="125"/>
      <c r="BA97" s="125"/>
      <c r="BB97" s="125"/>
      <c r="BC97" s="125">
        <f t="shared" ref="BC97:BD127" si="46">+AW97-AY97-BA97</f>
        <v>0</v>
      </c>
      <c r="BD97" s="125">
        <f t="shared" si="46"/>
        <v>0</v>
      </c>
    </row>
    <row r="98" spans="1:56" s="80" customFormat="1" ht="24" hidden="1">
      <c r="A98" s="2"/>
      <c r="B98" s="111">
        <v>2024</v>
      </c>
      <c r="C98" s="111">
        <v>20.100000000000001</v>
      </c>
      <c r="D98" s="111" t="s">
        <v>50</v>
      </c>
      <c r="E98" s="111" t="s">
        <v>50</v>
      </c>
      <c r="F98" s="111">
        <v>1</v>
      </c>
      <c r="G98" s="111">
        <v>1</v>
      </c>
      <c r="H98" s="111">
        <v>2</v>
      </c>
      <c r="I98" s="111">
        <v>2000</v>
      </c>
      <c r="J98" s="111">
        <v>2700</v>
      </c>
      <c r="K98" s="111">
        <v>271</v>
      </c>
      <c r="L98" s="120">
        <v>3002</v>
      </c>
      <c r="M98" s="121" t="s">
        <v>54</v>
      </c>
      <c r="N98" s="122">
        <v>0</v>
      </c>
      <c r="O98" s="122">
        <v>0</v>
      </c>
      <c r="P98" s="122">
        <f t="shared" si="34"/>
        <v>0</v>
      </c>
      <c r="Q98" s="123" t="s">
        <v>53</v>
      </c>
      <c r="R98" s="124"/>
      <c r="S98" s="124"/>
      <c r="T98" s="122">
        <v>0</v>
      </c>
      <c r="U98" s="122">
        <v>0</v>
      </c>
      <c r="V98" s="122">
        <v>0</v>
      </c>
      <c r="W98" s="122">
        <v>0</v>
      </c>
      <c r="X98" s="122">
        <v>0</v>
      </c>
      <c r="Y98" s="122">
        <v>0</v>
      </c>
      <c r="Z98" s="122">
        <v>0</v>
      </c>
      <c r="AA98" s="122">
        <v>0</v>
      </c>
      <c r="AB98" s="122">
        <f t="shared" si="43"/>
        <v>0</v>
      </c>
      <c r="AC98" s="122">
        <f t="shared" si="43"/>
        <v>0</v>
      </c>
      <c r="AD98" s="122">
        <f t="shared" si="35"/>
        <v>0</v>
      </c>
      <c r="AE98" s="122">
        <v>0</v>
      </c>
      <c r="AF98" s="122">
        <v>0</v>
      </c>
      <c r="AG98" s="122">
        <f t="shared" si="36"/>
        <v>0</v>
      </c>
      <c r="AH98" s="122">
        <v>0</v>
      </c>
      <c r="AI98" s="122">
        <v>0</v>
      </c>
      <c r="AJ98" s="122">
        <f t="shared" si="37"/>
        <v>0</v>
      </c>
      <c r="AK98" s="122">
        <v>0</v>
      </c>
      <c r="AL98" s="122">
        <v>0</v>
      </c>
      <c r="AM98" s="122">
        <f t="shared" si="38"/>
        <v>0</v>
      </c>
      <c r="AN98" s="122">
        <v>0</v>
      </c>
      <c r="AO98" s="122">
        <v>0</v>
      </c>
      <c r="AP98" s="122">
        <f t="shared" si="39"/>
        <v>0</v>
      </c>
      <c r="AQ98" s="122">
        <v>0</v>
      </c>
      <c r="AR98" s="122">
        <v>0</v>
      </c>
      <c r="AS98" s="122">
        <f t="shared" si="40"/>
        <v>0</v>
      </c>
      <c r="AT98" s="122">
        <f t="shared" si="44"/>
        <v>0</v>
      </c>
      <c r="AU98" s="122">
        <f t="shared" si="44"/>
        <v>0</v>
      </c>
      <c r="AV98" s="122">
        <f t="shared" si="41"/>
        <v>0</v>
      </c>
      <c r="AW98" s="125">
        <f t="shared" si="45"/>
        <v>0</v>
      </c>
      <c r="AX98" s="125">
        <f t="shared" si="45"/>
        <v>0</v>
      </c>
      <c r="AY98" s="125"/>
      <c r="AZ98" s="125"/>
      <c r="BA98" s="125"/>
      <c r="BB98" s="125"/>
      <c r="BC98" s="125">
        <f t="shared" si="46"/>
        <v>0</v>
      </c>
      <c r="BD98" s="125">
        <f t="shared" si="46"/>
        <v>0</v>
      </c>
    </row>
    <row r="99" spans="1:56" s="80" customFormat="1" ht="24">
      <c r="A99" s="2"/>
      <c r="B99" s="111">
        <v>2024</v>
      </c>
      <c r="C99" s="111">
        <v>20.100000000000001</v>
      </c>
      <c r="D99" s="111" t="s">
        <v>50</v>
      </c>
      <c r="E99" s="111" t="s">
        <v>50</v>
      </c>
      <c r="F99" s="111">
        <v>1</v>
      </c>
      <c r="G99" s="111">
        <v>1</v>
      </c>
      <c r="H99" s="111">
        <v>2</v>
      </c>
      <c r="I99" s="111">
        <v>2000</v>
      </c>
      <c r="J99" s="111">
        <v>2700</v>
      </c>
      <c r="K99" s="111">
        <v>271</v>
      </c>
      <c r="L99" s="120">
        <v>3003</v>
      </c>
      <c r="M99" s="121" t="s">
        <v>57</v>
      </c>
      <c r="N99" s="122">
        <v>2200000</v>
      </c>
      <c r="O99" s="122">
        <v>0</v>
      </c>
      <c r="P99" s="122">
        <f t="shared" si="34"/>
        <v>2200000</v>
      </c>
      <c r="Q99" s="123" t="s">
        <v>56</v>
      </c>
      <c r="R99" s="124">
        <v>1000</v>
      </c>
      <c r="S99" s="124"/>
      <c r="T99" s="122">
        <v>0</v>
      </c>
      <c r="U99" s="122">
        <v>0</v>
      </c>
      <c r="V99" s="122">
        <v>0</v>
      </c>
      <c r="W99" s="122">
        <v>0</v>
      </c>
      <c r="X99" s="122">
        <v>0</v>
      </c>
      <c r="Y99" s="122">
        <v>0</v>
      </c>
      <c r="Z99" s="122">
        <v>0</v>
      </c>
      <c r="AA99" s="122">
        <v>0</v>
      </c>
      <c r="AB99" s="122">
        <f t="shared" si="43"/>
        <v>2200000</v>
      </c>
      <c r="AC99" s="122">
        <f t="shared" si="43"/>
        <v>0</v>
      </c>
      <c r="AD99" s="122">
        <f t="shared" si="35"/>
        <v>2200000</v>
      </c>
      <c r="AE99" s="122">
        <v>0</v>
      </c>
      <c r="AF99" s="122">
        <v>0</v>
      </c>
      <c r="AG99" s="122">
        <f t="shared" si="36"/>
        <v>0</v>
      </c>
      <c r="AH99" s="122">
        <v>0</v>
      </c>
      <c r="AI99" s="122">
        <v>0</v>
      </c>
      <c r="AJ99" s="122">
        <f t="shared" si="37"/>
        <v>0</v>
      </c>
      <c r="AK99" s="122">
        <v>0</v>
      </c>
      <c r="AL99" s="122">
        <v>0</v>
      </c>
      <c r="AM99" s="122">
        <f t="shared" si="38"/>
        <v>0</v>
      </c>
      <c r="AN99" s="122">
        <v>0</v>
      </c>
      <c r="AO99" s="122">
        <v>0</v>
      </c>
      <c r="AP99" s="122">
        <f t="shared" si="39"/>
        <v>0</v>
      </c>
      <c r="AQ99" s="122">
        <v>0</v>
      </c>
      <c r="AR99" s="122">
        <v>0</v>
      </c>
      <c r="AS99" s="122">
        <f t="shared" si="40"/>
        <v>0</v>
      </c>
      <c r="AT99" s="122">
        <f t="shared" si="44"/>
        <v>2200000</v>
      </c>
      <c r="AU99" s="122">
        <f t="shared" si="44"/>
        <v>0</v>
      </c>
      <c r="AV99" s="122">
        <f t="shared" si="41"/>
        <v>2200000</v>
      </c>
      <c r="AW99" s="125">
        <f t="shared" si="45"/>
        <v>1000</v>
      </c>
      <c r="AX99" s="125">
        <f t="shared" si="45"/>
        <v>0</v>
      </c>
      <c r="AY99" s="125"/>
      <c r="AZ99" s="125"/>
      <c r="BA99" s="125"/>
      <c r="BB99" s="125"/>
      <c r="BC99" s="125">
        <f t="shared" si="46"/>
        <v>1000</v>
      </c>
      <c r="BD99" s="125">
        <f t="shared" si="46"/>
        <v>0</v>
      </c>
    </row>
    <row r="100" spans="1:56" s="80" customFormat="1" ht="24" hidden="1">
      <c r="A100" s="2"/>
      <c r="B100" s="111">
        <v>2024</v>
      </c>
      <c r="C100" s="111">
        <v>20.100000000000001</v>
      </c>
      <c r="D100" s="111" t="s">
        <v>50</v>
      </c>
      <c r="E100" s="111" t="s">
        <v>50</v>
      </c>
      <c r="F100" s="111">
        <v>1</v>
      </c>
      <c r="G100" s="111">
        <v>1</v>
      </c>
      <c r="H100" s="111">
        <v>2</v>
      </c>
      <c r="I100" s="111">
        <v>2000</v>
      </c>
      <c r="J100" s="111">
        <v>2700</v>
      </c>
      <c r="K100" s="111">
        <v>271</v>
      </c>
      <c r="L100" s="120">
        <v>3004</v>
      </c>
      <c r="M100" s="121" t="s">
        <v>58</v>
      </c>
      <c r="N100" s="122">
        <v>0</v>
      </c>
      <c r="O100" s="122">
        <v>0</v>
      </c>
      <c r="P100" s="122">
        <f t="shared" si="34"/>
        <v>0</v>
      </c>
      <c r="Q100" s="123" t="s">
        <v>53</v>
      </c>
      <c r="R100" s="124"/>
      <c r="S100" s="124"/>
      <c r="T100" s="122">
        <v>0</v>
      </c>
      <c r="U100" s="122">
        <v>0</v>
      </c>
      <c r="V100" s="122">
        <v>0</v>
      </c>
      <c r="W100" s="122">
        <v>0</v>
      </c>
      <c r="X100" s="122">
        <v>0</v>
      </c>
      <c r="Y100" s="122">
        <v>0</v>
      </c>
      <c r="Z100" s="122">
        <v>0</v>
      </c>
      <c r="AA100" s="122">
        <v>0</v>
      </c>
      <c r="AB100" s="122">
        <f t="shared" si="43"/>
        <v>0</v>
      </c>
      <c r="AC100" s="122">
        <f t="shared" si="43"/>
        <v>0</v>
      </c>
      <c r="AD100" s="122">
        <f t="shared" si="35"/>
        <v>0</v>
      </c>
      <c r="AE100" s="122">
        <v>0</v>
      </c>
      <c r="AF100" s="122">
        <v>0</v>
      </c>
      <c r="AG100" s="122">
        <f t="shared" si="36"/>
        <v>0</v>
      </c>
      <c r="AH100" s="122">
        <v>0</v>
      </c>
      <c r="AI100" s="122">
        <v>0</v>
      </c>
      <c r="AJ100" s="122">
        <f t="shared" si="37"/>
        <v>0</v>
      </c>
      <c r="AK100" s="122">
        <v>0</v>
      </c>
      <c r="AL100" s="122">
        <v>0</v>
      </c>
      <c r="AM100" s="122">
        <f t="shared" si="38"/>
        <v>0</v>
      </c>
      <c r="AN100" s="122">
        <v>0</v>
      </c>
      <c r="AO100" s="122">
        <v>0</v>
      </c>
      <c r="AP100" s="122">
        <f t="shared" si="39"/>
        <v>0</v>
      </c>
      <c r="AQ100" s="122">
        <v>0</v>
      </c>
      <c r="AR100" s="122">
        <v>0</v>
      </c>
      <c r="AS100" s="122">
        <f t="shared" si="40"/>
        <v>0</v>
      </c>
      <c r="AT100" s="122">
        <f t="shared" si="44"/>
        <v>0</v>
      </c>
      <c r="AU100" s="122">
        <f t="shared" si="44"/>
        <v>0</v>
      </c>
      <c r="AV100" s="122">
        <f t="shared" si="41"/>
        <v>0</v>
      </c>
      <c r="AW100" s="125">
        <f t="shared" si="45"/>
        <v>0</v>
      </c>
      <c r="AX100" s="125">
        <f t="shared" si="45"/>
        <v>0</v>
      </c>
      <c r="AY100" s="125"/>
      <c r="AZ100" s="125"/>
      <c r="BA100" s="125"/>
      <c r="BB100" s="125"/>
      <c r="BC100" s="125">
        <f t="shared" si="46"/>
        <v>0</v>
      </c>
      <c r="BD100" s="125">
        <f t="shared" si="46"/>
        <v>0</v>
      </c>
    </row>
    <row r="101" spans="1:56" s="80" customFormat="1" ht="24">
      <c r="A101" s="2"/>
      <c r="B101" s="111">
        <v>2024</v>
      </c>
      <c r="C101" s="111">
        <v>20.100000000000001</v>
      </c>
      <c r="D101" s="111" t="s">
        <v>50</v>
      </c>
      <c r="E101" s="111" t="s">
        <v>50</v>
      </c>
      <c r="F101" s="111">
        <v>1</v>
      </c>
      <c r="G101" s="111">
        <v>1</v>
      </c>
      <c r="H101" s="111">
        <v>2</v>
      </c>
      <c r="I101" s="111">
        <v>2000</v>
      </c>
      <c r="J101" s="111">
        <v>2700</v>
      </c>
      <c r="K101" s="111">
        <v>271</v>
      </c>
      <c r="L101" s="120">
        <v>3005</v>
      </c>
      <c r="M101" s="121" t="s">
        <v>59</v>
      </c>
      <c r="N101" s="122">
        <v>1436000</v>
      </c>
      <c r="O101" s="122">
        <v>0</v>
      </c>
      <c r="P101" s="122">
        <f t="shared" si="34"/>
        <v>1436000</v>
      </c>
      <c r="Q101" s="123" t="s">
        <v>53</v>
      </c>
      <c r="R101" s="124">
        <v>1000</v>
      </c>
      <c r="S101" s="124"/>
      <c r="T101" s="122">
        <v>0</v>
      </c>
      <c r="U101" s="122">
        <v>0</v>
      </c>
      <c r="V101" s="122">
        <v>0</v>
      </c>
      <c r="W101" s="122">
        <v>0</v>
      </c>
      <c r="X101" s="122">
        <v>0</v>
      </c>
      <c r="Y101" s="122">
        <v>0</v>
      </c>
      <c r="Z101" s="122">
        <v>0</v>
      </c>
      <c r="AA101" s="122">
        <v>0</v>
      </c>
      <c r="AB101" s="122">
        <f t="shared" si="43"/>
        <v>1436000</v>
      </c>
      <c r="AC101" s="122">
        <f t="shared" si="43"/>
        <v>0</v>
      </c>
      <c r="AD101" s="122">
        <f t="shared" si="35"/>
        <v>1436000</v>
      </c>
      <c r="AE101" s="122">
        <v>0</v>
      </c>
      <c r="AF101" s="122">
        <v>0</v>
      </c>
      <c r="AG101" s="122">
        <f t="shared" si="36"/>
        <v>0</v>
      </c>
      <c r="AH101" s="122">
        <v>0</v>
      </c>
      <c r="AI101" s="122">
        <v>0</v>
      </c>
      <c r="AJ101" s="122">
        <f t="shared" si="37"/>
        <v>0</v>
      </c>
      <c r="AK101" s="122">
        <v>0</v>
      </c>
      <c r="AL101" s="122">
        <v>0</v>
      </c>
      <c r="AM101" s="122">
        <f t="shared" si="38"/>
        <v>0</v>
      </c>
      <c r="AN101" s="122">
        <v>0</v>
      </c>
      <c r="AO101" s="122">
        <v>0</v>
      </c>
      <c r="AP101" s="122">
        <f t="shared" si="39"/>
        <v>0</v>
      </c>
      <c r="AQ101" s="122">
        <v>0</v>
      </c>
      <c r="AR101" s="122">
        <v>0</v>
      </c>
      <c r="AS101" s="122">
        <f t="shared" si="40"/>
        <v>0</v>
      </c>
      <c r="AT101" s="122">
        <f t="shared" si="44"/>
        <v>1436000</v>
      </c>
      <c r="AU101" s="122">
        <f t="shared" si="44"/>
        <v>0</v>
      </c>
      <c r="AV101" s="122">
        <f t="shared" si="41"/>
        <v>1436000</v>
      </c>
      <c r="AW101" s="125">
        <f t="shared" si="45"/>
        <v>1000</v>
      </c>
      <c r="AX101" s="125">
        <f t="shared" si="45"/>
        <v>0</v>
      </c>
      <c r="AY101" s="125"/>
      <c r="AZ101" s="125"/>
      <c r="BA101" s="125"/>
      <c r="BB101" s="125"/>
      <c r="BC101" s="125">
        <f t="shared" si="46"/>
        <v>1000</v>
      </c>
      <c r="BD101" s="125">
        <f t="shared" si="46"/>
        <v>0</v>
      </c>
    </row>
    <row r="102" spans="1:56" s="80" customFormat="1" ht="24">
      <c r="A102" s="2"/>
      <c r="B102" s="111">
        <v>2024</v>
      </c>
      <c r="C102" s="111">
        <v>20.100000000000001</v>
      </c>
      <c r="D102" s="111" t="s">
        <v>50</v>
      </c>
      <c r="E102" s="111" t="s">
        <v>50</v>
      </c>
      <c r="F102" s="111">
        <v>1</v>
      </c>
      <c r="G102" s="111">
        <v>1</v>
      </c>
      <c r="H102" s="111">
        <v>2</v>
      </c>
      <c r="I102" s="111">
        <v>2000</v>
      </c>
      <c r="J102" s="111">
        <v>2700</v>
      </c>
      <c r="K102" s="111">
        <v>271</v>
      </c>
      <c r="L102" s="120">
        <v>3006</v>
      </c>
      <c r="M102" s="121" t="s">
        <v>60</v>
      </c>
      <c r="N102" s="122">
        <v>3000000</v>
      </c>
      <c r="O102" s="122">
        <v>0</v>
      </c>
      <c r="P102" s="122">
        <f t="shared" si="34"/>
        <v>3000000</v>
      </c>
      <c r="Q102" s="123" t="s">
        <v>53</v>
      </c>
      <c r="R102" s="124">
        <v>1000</v>
      </c>
      <c r="S102" s="124"/>
      <c r="T102" s="122">
        <v>0</v>
      </c>
      <c r="U102" s="122">
        <v>0</v>
      </c>
      <c r="V102" s="122">
        <v>0</v>
      </c>
      <c r="W102" s="122">
        <v>0</v>
      </c>
      <c r="X102" s="122">
        <v>0</v>
      </c>
      <c r="Y102" s="122">
        <v>0</v>
      </c>
      <c r="Z102" s="122">
        <v>0</v>
      </c>
      <c r="AA102" s="122">
        <v>0</v>
      </c>
      <c r="AB102" s="122">
        <f t="shared" si="43"/>
        <v>3000000</v>
      </c>
      <c r="AC102" s="122">
        <f t="shared" si="43"/>
        <v>0</v>
      </c>
      <c r="AD102" s="122">
        <f t="shared" si="35"/>
        <v>3000000</v>
      </c>
      <c r="AE102" s="122">
        <v>0</v>
      </c>
      <c r="AF102" s="122">
        <v>0</v>
      </c>
      <c r="AG102" s="122">
        <f t="shared" si="36"/>
        <v>0</v>
      </c>
      <c r="AH102" s="122">
        <v>0</v>
      </c>
      <c r="AI102" s="122">
        <v>0</v>
      </c>
      <c r="AJ102" s="122">
        <f t="shared" si="37"/>
        <v>0</v>
      </c>
      <c r="AK102" s="122">
        <v>0</v>
      </c>
      <c r="AL102" s="122">
        <v>0</v>
      </c>
      <c r="AM102" s="122">
        <f t="shared" si="38"/>
        <v>0</v>
      </c>
      <c r="AN102" s="122">
        <v>0</v>
      </c>
      <c r="AO102" s="122">
        <v>0</v>
      </c>
      <c r="AP102" s="122">
        <f t="shared" si="39"/>
        <v>0</v>
      </c>
      <c r="AQ102" s="122">
        <v>0</v>
      </c>
      <c r="AR102" s="122">
        <v>0</v>
      </c>
      <c r="AS102" s="122">
        <f t="shared" si="40"/>
        <v>0</v>
      </c>
      <c r="AT102" s="122">
        <f t="shared" si="44"/>
        <v>3000000</v>
      </c>
      <c r="AU102" s="122">
        <f t="shared" si="44"/>
        <v>0</v>
      </c>
      <c r="AV102" s="122">
        <f t="shared" si="41"/>
        <v>3000000</v>
      </c>
      <c r="AW102" s="125">
        <f t="shared" si="45"/>
        <v>1000</v>
      </c>
      <c r="AX102" s="125">
        <f t="shared" si="45"/>
        <v>0</v>
      </c>
      <c r="AY102" s="125"/>
      <c r="AZ102" s="125"/>
      <c r="BA102" s="125"/>
      <c r="BB102" s="125"/>
      <c r="BC102" s="125">
        <f t="shared" si="46"/>
        <v>1000</v>
      </c>
      <c r="BD102" s="125">
        <f t="shared" si="46"/>
        <v>0</v>
      </c>
    </row>
    <row r="103" spans="1:56" s="80" customFormat="1" ht="24" hidden="1">
      <c r="A103" s="2"/>
      <c r="B103" s="111">
        <v>2024</v>
      </c>
      <c r="C103" s="111">
        <v>20.100000000000001</v>
      </c>
      <c r="D103" s="111" t="s">
        <v>50</v>
      </c>
      <c r="E103" s="111" t="s">
        <v>50</v>
      </c>
      <c r="F103" s="111">
        <v>1</v>
      </c>
      <c r="G103" s="111">
        <v>1</v>
      </c>
      <c r="H103" s="111">
        <v>2</v>
      </c>
      <c r="I103" s="111">
        <v>2000</v>
      </c>
      <c r="J103" s="111">
        <v>2700</v>
      </c>
      <c r="K103" s="111">
        <v>271</v>
      </c>
      <c r="L103" s="120">
        <v>3007</v>
      </c>
      <c r="M103" s="121" t="s">
        <v>61</v>
      </c>
      <c r="N103" s="122">
        <v>0</v>
      </c>
      <c r="O103" s="122">
        <v>0</v>
      </c>
      <c r="P103" s="122">
        <f t="shared" si="34"/>
        <v>0</v>
      </c>
      <c r="Q103" s="123" t="s">
        <v>53</v>
      </c>
      <c r="R103" s="124"/>
      <c r="S103" s="124"/>
      <c r="T103" s="122">
        <v>0</v>
      </c>
      <c r="U103" s="122">
        <v>0</v>
      </c>
      <c r="V103" s="122">
        <v>0</v>
      </c>
      <c r="W103" s="122">
        <v>0</v>
      </c>
      <c r="X103" s="122">
        <v>0</v>
      </c>
      <c r="Y103" s="122">
        <v>0</v>
      </c>
      <c r="Z103" s="122">
        <v>0</v>
      </c>
      <c r="AA103" s="122">
        <v>0</v>
      </c>
      <c r="AB103" s="122">
        <f t="shared" si="43"/>
        <v>0</v>
      </c>
      <c r="AC103" s="122">
        <f t="shared" si="43"/>
        <v>0</v>
      </c>
      <c r="AD103" s="122">
        <f t="shared" si="35"/>
        <v>0</v>
      </c>
      <c r="AE103" s="122">
        <v>0</v>
      </c>
      <c r="AF103" s="122">
        <v>0</v>
      </c>
      <c r="AG103" s="122">
        <f t="shared" si="36"/>
        <v>0</v>
      </c>
      <c r="AH103" s="122">
        <v>0</v>
      </c>
      <c r="AI103" s="122">
        <v>0</v>
      </c>
      <c r="AJ103" s="122">
        <f t="shared" si="37"/>
        <v>0</v>
      </c>
      <c r="AK103" s="122">
        <v>0</v>
      </c>
      <c r="AL103" s="122">
        <v>0</v>
      </c>
      <c r="AM103" s="122">
        <f t="shared" si="38"/>
        <v>0</v>
      </c>
      <c r="AN103" s="122">
        <v>0</v>
      </c>
      <c r="AO103" s="122">
        <v>0</v>
      </c>
      <c r="AP103" s="122">
        <f t="shared" si="39"/>
        <v>0</v>
      </c>
      <c r="AQ103" s="122">
        <v>0</v>
      </c>
      <c r="AR103" s="122">
        <v>0</v>
      </c>
      <c r="AS103" s="122">
        <f t="shared" si="40"/>
        <v>0</v>
      </c>
      <c r="AT103" s="122">
        <f t="shared" si="44"/>
        <v>0</v>
      </c>
      <c r="AU103" s="122">
        <f t="shared" si="44"/>
        <v>0</v>
      </c>
      <c r="AV103" s="122">
        <f t="shared" si="41"/>
        <v>0</v>
      </c>
      <c r="AW103" s="125">
        <f t="shared" si="45"/>
        <v>0</v>
      </c>
      <c r="AX103" s="125">
        <f t="shared" si="45"/>
        <v>0</v>
      </c>
      <c r="AY103" s="125"/>
      <c r="AZ103" s="125"/>
      <c r="BA103" s="125"/>
      <c r="BB103" s="125"/>
      <c r="BC103" s="125">
        <f t="shared" si="46"/>
        <v>0</v>
      </c>
      <c r="BD103" s="125">
        <f t="shared" si="46"/>
        <v>0</v>
      </c>
    </row>
    <row r="104" spans="1:56" s="80" customFormat="1" ht="24" hidden="1">
      <c r="A104" s="2"/>
      <c r="B104" s="111">
        <v>2024</v>
      </c>
      <c r="C104" s="111">
        <v>20.100000000000001</v>
      </c>
      <c r="D104" s="111" t="s">
        <v>50</v>
      </c>
      <c r="E104" s="111" t="s">
        <v>50</v>
      </c>
      <c r="F104" s="111">
        <v>1</v>
      </c>
      <c r="G104" s="111">
        <v>1</v>
      </c>
      <c r="H104" s="111">
        <v>2</v>
      </c>
      <c r="I104" s="111">
        <v>2000</v>
      </c>
      <c r="J104" s="111">
        <v>2700</v>
      </c>
      <c r="K104" s="111">
        <v>271</v>
      </c>
      <c r="L104" s="120">
        <v>3008</v>
      </c>
      <c r="M104" s="121" t="s">
        <v>62</v>
      </c>
      <c r="N104" s="122">
        <v>0</v>
      </c>
      <c r="O104" s="122">
        <v>0</v>
      </c>
      <c r="P104" s="122">
        <f t="shared" si="34"/>
        <v>0</v>
      </c>
      <c r="Q104" s="123" t="s">
        <v>53</v>
      </c>
      <c r="R104" s="124"/>
      <c r="S104" s="124"/>
      <c r="T104" s="122">
        <v>0</v>
      </c>
      <c r="U104" s="122">
        <v>0</v>
      </c>
      <c r="V104" s="122">
        <v>0</v>
      </c>
      <c r="W104" s="122">
        <v>0</v>
      </c>
      <c r="X104" s="122">
        <v>0</v>
      </c>
      <c r="Y104" s="122">
        <v>0</v>
      </c>
      <c r="Z104" s="122">
        <v>0</v>
      </c>
      <c r="AA104" s="122">
        <v>0</v>
      </c>
      <c r="AB104" s="122">
        <f t="shared" si="43"/>
        <v>0</v>
      </c>
      <c r="AC104" s="122">
        <f t="shared" si="43"/>
        <v>0</v>
      </c>
      <c r="AD104" s="122">
        <f t="shared" si="35"/>
        <v>0</v>
      </c>
      <c r="AE104" s="122">
        <v>0</v>
      </c>
      <c r="AF104" s="122">
        <v>0</v>
      </c>
      <c r="AG104" s="122">
        <f t="shared" si="36"/>
        <v>0</v>
      </c>
      <c r="AH104" s="122">
        <v>0</v>
      </c>
      <c r="AI104" s="122">
        <v>0</v>
      </c>
      <c r="AJ104" s="122">
        <f t="shared" si="37"/>
        <v>0</v>
      </c>
      <c r="AK104" s="122">
        <v>0</v>
      </c>
      <c r="AL104" s="122">
        <v>0</v>
      </c>
      <c r="AM104" s="122">
        <f t="shared" si="38"/>
        <v>0</v>
      </c>
      <c r="AN104" s="122">
        <v>0</v>
      </c>
      <c r="AO104" s="122">
        <v>0</v>
      </c>
      <c r="AP104" s="122">
        <f t="shared" si="39"/>
        <v>0</v>
      </c>
      <c r="AQ104" s="122">
        <v>0</v>
      </c>
      <c r="AR104" s="122">
        <v>0</v>
      </c>
      <c r="AS104" s="122">
        <f t="shared" si="40"/>
        <v>0</v>
      </c>
      <c r="AT104" s="122">
        <f t="shared" si="44"/>
        <v>0</v>
      </c>
      <c r="AU104" s="122">
        <f t="shared" si="44"/>
        <v>0</v>
      </c>
      <c r="AV104" s="122">
        <f t="shared" si="41"/>
        <v>0</v>
      </c>
      <c r="AW104" s="125">
        <f t="shared" si="45"/>
        <v>0</v>
      </c>
      <c r="AX104" s="125">
        <f t="shared" si="45"/>
        <v>0</v>
      </c>
      <c r="AY104" s="125"/>
      <c r="AZ104" s="125"/>
      <c r="BA104" s="125"/>
      <c r="BB104" s="125"/>
      <c r="BC104" s="125">
        <f t="shared" si="46"/>
        <v>0</v>
      </c>
      <c r="BD104" s="125">
        <f t="shared" si="46"/>
        <v>0</v>
      </c>
    </row>
    <row r="105" spans="1:56" s="80" customFormat="1" ht="24">
      <c r="A105" s="2"/>
      <c r="B105" s="111">
        <v>2024</v>
      </c>
      <c r="C105" s="111">
        <v>20.100000000000001</v>
      </c>
      <c r="D105" s="111" t="s">
        <v>50</v>
      </c>
      <c r="E105" s="111" t="s">
        <v>50</v>
      </c>
      <c r="F105" s="111">
        <v>1</v>
      </c>
      <c r="G105" s="111">
        <v>1</v>
      </c>
      <c r="H105" s="111">
        <v>2</v>
      </c>
      <c r="I105" s="111">
        <v>2000</v>
      </c>
      <c r="J105" s="111">
        <v>2700</v>
      </c>
      <c r="K105" s="111">
        <v>271</v>
      </c>
      <c r="L105" s="120">
        <v>3009</v>
      </c>
      <c r="M105" s="121" t="s">
        <v>63</v>
      </c>
      <c r="N105" s="122">
        <v>572000</v>
      </c>
      <c r="O105" s="122">
        <v>0</v>
      </c>
      <c r="P105" s="122">
        <f t="shared" si="34"/>
        <v>572000</v>
      </c>
      <c r="Q105" s="123" t="s">
        <v>53</v>
      </c>
      <c r="R105" s="124">
        <v>1000</v>
      </c>
      <c r="S105" s="124"/>
      <c r="T105" s="122">
        <v>0</v>
      </c>
      <c r="U105" s="122">
        <v>0</v>
      </c>
      <c r="V105" s="122">
        <v>0</v>
      </c>
      <c r="W105" s="122">
        <v>0</v>
      </c>
      <c r="X105" s="122">
        <v>0</v>
      </c>
      <c r="Y105" s="122">
        <v>0</v>
      </c>
      <c r="Z105" s="122">
        <v>0</v>
      </c>
      <c r="AA105" s="122">
        <v>0</v>
      </c>
      <c r="AB105" s="122">
        <f t="shared" si="43"/>
        <v>572000</v>
      </c>
      <c r="AC105" s="122">
        <f t="shared" si="43"/>
        <v>0</v>
      </c>
      <c r="AD105" s="122">
        <f t="shared" si="35"/>
        <v>572000</v>
      </c>
      <c r="AE105" s="122">
        <v>0</v>
      </c>
      <c r="AF105" s="122">
        <v>0</v>
      </c>
      <c r="AG105" s="122">
        <f t="shared" si="36"/>
        <v>0</v>
      </c>
      <c r="AH105" s="122">
        <v>0</v>
      </c>
      <c r="AI105" s="122">
        <v>0</v>
      </c>
      <c r="AJ105" s="122">
        <f t="shared" si="37"/>
        <v>0</v>
      </c>
      <c r="AK105" s="122">
        <v>0</v>
      </c>
      <c r="AL105" s="122">
        <v>0</v>
      </c>
      <c r="AM105" s="122">
        <f t="shared" si="38"/>
        <v>0</v>
      </c>
      <c r="AN105" s="122">
        <v>0</v>
      </c>
      <c r="AO105" s="122">
        <v>0</v>
      </c>
      <c r="AP105" s="122">
        <f t="shared" si="39"/>
        <v>0</v>
      </c>
      <c r="AQ105" s="122">
        <v>0</v>
      </c>
      <c r="AR105" s="122">
        <v>0</v>
      </c>
      <c r="AS105" s="122">
        <f t="shared" si="40"/>
        <v>0</v>
      </c>
      <c r="AT105" s="122">
        <f t="shared" si="44"/>
        <v>572000</v>
      </c>
      <c r="AU105" s="122">
        <f t="shared" si="44"/>
        <v>0</v>
      </c>
      <c r="AV105" s="122">
        <f t="shared" si="41"/>
        <v>572000</v>
      </c>
      <c r="AW105" s="125">
        <f t="shared" si="45"/>
        <v>1000</v>
      </c>
      <c r="AX105" s="125">
        <f t="shared" si="45"/>
        <v>0</v>
      </c>
      <c r="AY105" s="125"/>
      <c r="AZ105" s="125"/>
      <c r="BA105" s="125"/>
      <c r="BB105" s="125"/>
      <c r="BC105" s="125">
        <f t="shared" si="46"/>
        <v>1000</v>
      </c>
      <c r="BD105" s="125">
        <f t="shared" si="46"/>
        <v>0</v>
      </c>
    </row>
    <row r="106" spans="1:56" s="80" customFormat="1" ht="24" hidden="1">
      <c r="A106" s="2"/>
      <c r="B106" s="111">
        <v>2024</v>
      </c>
      <c r="C106" s="111">
        <v>20.100000000000001</v>
      </c>
      <c r="D106" s="111" t="s">
        <v>50</v>
      </c>
      <c r="E106" s="111" t="s">
        <v>50</v>
      </c>
      <c r="F106" s="111">
        <v>1</v>
      </c>
      <c r="G106" s="111">
        <v>1</v>
      </c>
      <c r="H106" s="111">
        <v>2</v>
      </c>
      <c r="I106" s="111">
        <v>2000</v>
      </c>
      <c r="J106" s="111">
        <v>2700</v>
      </c>
      <c r="K106" s="111">
        <v>271</v>
      </c>
      <c r="L106" s="120">
        <v>3010</v>
      </c>
      <c r="M106" s="121" t="s">
        <v>64</v>
      </c>
      <c r="N106" s="122">
        <v>0</v>
      </c>
      <c r="O106" s="122">
        <v>0</v>
      </c>
      <c r="P106" s="122">
        <f t="shared" si="34"/>
        <v>0</v>
      </c>
      <c r="Q106" s="123" t="s">
        <v>53</v>
      </c>
      <c r="R106" s="124"/>
      <c r="S106" s="124"/>
      <c r="T106" s="122">
        <v>0</v>
      </c>
      <c r="U106" s="122">
        <v>0</v>
      </c>
      <c r="V106" s="122">
        <v>0</v>
      </c>
      <c r="W106" s="122">
        <v>0</v>
      </c>
      <c r="X106" s="122">
        <v>0</v>
      </c>
      <c r="Y106" s="122">
        <v>0</v>
      </c>
      <c r="Z106" s="122">
        <v>0</v>
      </c>
      <c r="AA106" s="122">
        <v>0</v>
      </c>
      <c r="AB106" s="122">
        <f t="shared" si="43"/>
        <v>0</v>
      </c>
      <c r="AC106" s="122">
        <f t="shared" si="43"/>
        <v>0</v>
      </c>
      <c r="AD106" s="122">
        <f t="shared" si="35"/>
        <v>0</v>
      </c>
      <c r="AE106" s="122">
        <v>0</v>
      </c>
      <c r="AF106" s="122">
        <v>0</v>
      </c>
      <c r="AG106" s="122">
        <f t="shared" si="36"/>
        <v>0</v>
      </c>
      <c r="AH106" s="122">
        <v>0</v>
      </c>
      <c r="AI106" s="122">
        <v>0</v>
      </c>
      <c r="AJ106" s="122">
        <f t="shared" si="37"/>
        <v>0</v>
      </c>
      <c r="AK106" s="122">
        <v>0</v>
      </c>
      <c r="AL106" s="122">
        <v>0</v>
      </c>
      <c r="AM106" s="122">
        <f t="shared" si="38"/>
        <v>0</v>
      </c>
      <c r="AN106" s="122">
        <v>0</v>
      </c>
      <c r="AO106" s="122">
        <v>0</v>
      </c>
      <c r="AP106" s="122">
        <f t="shared" si="39"/>
        <v>0</v>
      </c>
      <c r="AQ106" s="122">
        <v>0</v>
      </c>
      <c r="AR106" s="122">
        <v>0</v>
      </c>
      <c r="AS106" s="122">
        <f t="shared" si="40"/>
        <v>0</v>
      </c>
      <c r="AT106" s="122">
        <f t="shared" si="44"/>
        <v>0</v>
      </c>
      <c r="AU106" s="122">
        <f t="shared" si="44"/>
        <v>0</v>
      </c>
      <c r="AV106" s="122">
        <f t="shared" si="41"/>
        <v>0</v>
      </c>
      <c r="AW106" s="125">
        <f t="shared" si="45"/>
        <v>0</v>
      </c>
      <c r="AX106" s="125">
        <f t="shared" si="45"/>
        <v>0</v>
      </c>
      <c r="AY106" s="125"/>
      <c r="AZ106" s="125"/>
      <c r="BA106" s="125"/>
      <c r="BB106" s="125"/>
      <c r="BC106" s="125">
        <f t="shared" si="46"/>
        <v>0</v>
      </c>
      <c r="BD106" s="125">
        <f t="shared" si="46"/>
        <v>0</v>
      </c>
    </row>
    <row r="107" spans="1:56" s="80" customFormat="1" ht="24" hidden="1">
      <c r="A107" s="2"/>
      <c r="B107" s="111">
        <v>2024</v>
      </c>
      <c r="C107" s="111">
        <v>20.100000000000001</v>
      </c>
      <c r="D107" s="111" t="s">
        <v>50</v>
      </c>
      <c r="E107" s="111" t="s">
        <v>50</v>
      </c>
      <c r="F107" s="111">
        <v>1</v>
      </c>
      <c r="G107" s="111">
        <v>1</v>
      </c>
      <c r="H107" s="111">
        <v>2</v>
      </c>
      <c r="I107" s="111">
        <v>2000</v>
      </c>
      <c r="J107" s="111">
        <v>2700</v>
      </c>
      <c r="K107" s="111">
        <v>271</v>
      </c>
      <c r="L107" s="120">
        <v>3011</v>
      </c>
      <c r="M107" s="121" t="s">
        <v>65</v>
      </c>
      <c r="N107" s="122">
        <v>0</v>
      </c>
      <c r="O107" s="122">
        <v>0</v>
      </c>
      <c r="P107" s="122">
        <f t="shared" si="34"/>
        <v>0</v>
      </c>
      <c r="Q107" s="123" t="s">
        <v>53</v>
      </c>
      <c r="R107" s="124"/>
      <c r="S107" s="124"/>
      <c r="T107" s="122">
        <v>0</v>
      </c>
      <c r="U107" s="122">
        <v>0</v>
      </c>
      <c r="V107" s="122">
        <v>0</v>
      </c>
      <c r="W107" s="122">
        <v>0</v>
      </c>
      <c r="X107" s="122">
        <v>0</v>
      </c>
      <c r="Y107" s="122">
        <v>0</v>
      </c>
      <c r="Z107" s="122">
        <v>0</v>
      </c>
      <c r="AA107" s="122">
        <v>0</v>
      </c>
      <c r="AB107" s="122">
        <f t="shared" si="43"/>
        <v>0</v>
      </c>
      <c r="AC107" s="122">
        <f t="shared" si="43"/>
        <v>0</v>
      </c>
      <c r="AD107" s="122">
        <f t="shared" si="35"/>
        <v>0</v>
      </c>
      <c r="AE107" s="122">
        <v>0</v>
      </c>
      <c r="AF107" s="122">
        <v>0</v>
      </c>
      <c r="AG107" s="122">
        <f t="shared" si="36"/>
        <v>0</v>
      </c>
      <c r="AH107" s="122">
        <v>0</v>
      </c>
      <c r="AI107" s="122">
        <v>0</v>
      </c>
      <c r="AJ107" s="122">
        <f t="shared" si="37"/>
        <v>0</v>
      </c>
      <c r="AK107" s="122">
        <v>0</v>
      </c>
      <c r="AL107" s="122">
        <v>0</v>
      </c>
      <c r="AM107" s="122">
        <f t="shared" si="38"/>
        <v>0</v>
      </c>
      <c r="AN107" s="122">
        <v>0</v>
      </c>
      <c r="AO107" s="122">
        <v>0</v>
      </c>
      <c r="AP107" s="122">
        <f t="shared" si="39"/>
        <v>0</v>
      </c>
      <c r="AQ107" s="122">
        <v>0</v>
      </c>
      <c r="AR107" s="122">
        <v>0</v>
      </c>
      <c r="AS107" s="122">
        <f t="shared" si="40"/>
        <v>0</v>
      </c>
      <c r="AT107" s="122">
        <f t="shared" si="44"/>
        <v>0</v>
      </c>
      <c r="AU107" s="122">
        <f t="shared" si="44"/>
        <v>0</v>
      </c>
      <c r="AV107" s="122">
        <f t="shared" si="41"/>
        <v>0</v>
      </c>
      <c r="AW107" s="125">
        <f t="shared" si="45"/>
        <v>0</v>
      </c>
      <c r="AX107" s="125">
        <f t="shared" si="45"/>
        <v>0</v>
      </c>
      <c r="AY107" s="125"/>
      <c r="AZ107" s="125"/>
      <c r="BA107" s="125"/>
      <c r="BB107" s="125"/>
      <c r="BC107" s="125">
        <f t="shared" si="46"/>
        <v>0</v>
      </c>
      <c r="BD107" s="125">
        <f t="shared" si="46"/>
        <v>0</v>
      </c>
    </row>
    <row r="108" spans="1:56" s="80" customFormat="1" ht="24">
      <c r="A108" s="2"/>
      <c r="B108" s="111">
        <v>2024</v>
      </c>
      <c r="C108" s="111">
        <v>20.100000000000001</v>
      </c>
      <c r="D108" s="111" t="s">
        <v>50</v>
      </c>
      <c r="E108" s="111" t="s">
        <v>50</v>
      </c>
      <c r="F108" s="111">
        <v>1</v>
      </c>
      <c r="G108" s="111">
        <v>1</v>
      </c>
      <c r="H108" s="111">
        <v>2</v>
      </c>
      <c r="I108" s="111">
        <v>2000</v>
      </c>
      <c r="J108" s="111">
        <v>2700</v>
      </c>
      <c r="K108" s="111">
        <v>271</v>
      </c>
      <c r="L108" s="120">
        <v>3012</v>
      </c>
      <c r="M108" s="121" t="s">
        <v>66</v>
      </c>
      <c r="N108" s="122">
        <v>304000</v>
      </c>
      <c r="O108" s="122">
        <v>0</v>
      </c>
      <c r="P108" s="122">
        <f t="shared" si="34"/>
        <v>304000</v>
      </c>
      <c r="Q108" s="123" t="s">
        <v>53</v>
      </c>
      <c r="R108" s="124">
        <v>1000</v>
      </c>
      <c r="S108" s="124"/>
      <c r="T108" s="122">
        <v>0</v>
      </c>
      <c r="U108" s="122">
        <v>0</v>
      </c>
      <c r="V108" s="122">
        <v>0</v>
      </c>
      <c r="W108" s="122">
        <v>0</v>
      </c>
      <c r="X108" s="122">
        <v>0</v>
      </c>
      <c r="Y108" s="122">
        <v>0</v>
      </c>
      <c r="Z108" s="122">
        <v>0</v>
      </c>
      <c r="AA108" s="122">
        <v>0</v>
      </c>
      <c r="AB108" s="122">
        <f t="shared" si="43"/>
        <v>304000</v>
      </c>
      <c r="AC108" s="122">
        <f t="shared" si="43"/>
        <v>0</v>
      </c>
      <c r="AD108" s="122">
        <f t="shared" si="35"/>
        <v>304000</v>
      </c>
      <c r="AE108" s="122">
        <v>0</v>
      </c>
      <c r="AF108" s="122">
        <v>0</v>
      </c>
      <c r="AG108" s="122">
        <f t="shared" si="36"/>
        <v>0</v>
      </c>
      <c r="AH108" s="122">
        <v>0</v>
      </c>
      <c r="AI108" s="122">
        <v>0</v>
      </c>
      <c r="AJ108" s="122">
        <f t="shared" si="37"/>
        <v>0</v>
      </c>
      <c r="AK108" s="122">
        <v>0</v>
      </c>
      <c r="AL108" s="122">
        <v>0</v>
      </c>
      <c r="AM108" s="122">
        <f t="shared" si="38"/>
        <v>0</v>
      </c>
      <c r="AN108" s="122">
        <v>0</v>
      </c>
      <c r="AO108" s="122">
        <v>0</v>
      </c>
      <c r="AP108" s="122">
        <f t="shared" si="39"/>
        <v>0</v>
      </c>
      <c r="AQ108" s="122">
        <v>0</v>
      </c>
      <c r="AR108" s="122">
        <v>0</v>
      </c>
      <c r="AS108" s="122">
        <f t="shared" si="40"/>
        <v>0</v>
      </c>
      <c r="AT108" s="122">
        <f t="shared" si="44"/>
        <v>304000</v>
      </c>
      <c r="AU108" s="122">
        <f t="shared" si="44"/>
        <v>0</v>
      </c>
      <c r="AV108" s="122">
        <f t="shared" si="41"/>
        <v>304000</v>
      </c>
      <c r="AW108" s="125">
        <f t="shared" si="45"/>
        <v>1000</v>
      </c>
      <c r="AX108" s="125">
        <f t="shared" si="45"/>
        <v>0</v>
      </c>
      <c r="AY108" s="125"/>
      <c r="AZ108" s="125"/>
      <c r="BA108" s="125"/>
      <c r="BB108" s="125"/>
      <c r="BC108" s="125">
        <f t="shared" si="46"/>
        <v>1000</v>
      </c>
      <c r="BD108" s="125">
        <f t="shared" si="46"/>
        <v>0</v>
      </c>
    </row>
    <row r="109" spans="1:56" s="80" customFormat="1" ht="24" hidden="1">
      <c r="A109" s="2"/>
      <c r="B109" s="111">
        <v>2024</v>
      </c>
      <c r="C109" s="111">
        <v>20.100000000000001</v>
      </c>
      <c r="D109" s="111" t="s">
        <v>50</v>
      </c>
      <c r="E109" s="111" t="s">
        <v>50</v>
      </c>
      <c r="F109" s="111">
        <v>1</v>
      </c>
      <c r="G109" s="111">
        <v>1</v>
      </c>
      <c r="H109" s="111">
        <v>2</v>
      </c>
      <c r="I109" s="111">
        <v>2000</v>
      </c>
      <c r="J109" s="111">
        <v>2700</v>
      </c>
      <c r="K109" s="111">
        <v>271</v>
      </c>
      <c r="L109" s="120">
        <v>3013</v>
      </c>
      <c r="M109" s="121" t="s">
        <v>67</v>
      </c>
      <c r="N109" s="122">
        <v>0</v>
      </c>
      <c r="O109" s="122">
        <v>0</v>
      </c>
      <c r="P109" s="122">
        <f t="shared" si="34"/>
        <v>0</v>
      </c>
      <c r="Q109" s="123" t="s">
        <v>56</v>
      </c>
      <c r="R109" s="124"/>
      <c r="S109" s="124"/>
      <c r="T109" s="122">
        <v>0</v>
      </c>
      <c r="U109" s="122">
        <v>0</v>
      </c>
      <c r="V109" s="122">
        <v>0</v>
      </c>
      <c r="W109" s="122">
        <v>0</v>
      </c>
      <c r="X109" s="122">
        <v>0</v>
      </c>
      <c r="Y109" s="122">
        <v>0</v>
      </c>
      <c r="Z109" s="122">
        <v>0</v>
      </c>
      <c r="AA109" s="122">
        <v>0</v>
      </c>
      <c r="AB109" s="122">
        <f t="shared" si="43"/>
        <v>0</v>
      </c>
      <c r="AC109" s="122">
        <f t="shared" si="43"/>
        <v>0</v>
      </c>
      <c r="AD109" s="122">
        <f t="shared" si="35"/>
        <v>0</v>
      </c>
      <c r="AE109" s="122">
        <v>0</v>
      </c>
      <c r="AF109" s="122">
        <v>0</v>
      </c>
      <c r="AG109" s="122">
        <f t="shared" si="36"/>
        <v>0</v>
      </c>
      <c r="AH109" s="122">
        <v>0</v>
      </c>
      <c r="AI109" s="122">
        <v>0</v>
      </c>
      <c r="AJ109" s="122">
        <f t="shared" si="37"/>
        <v>0</v>
      </c>
      <c r="AK109" s="122">
        <v>0</v>
      </c>
      <c r="AL109" s="122">
        <v>0</v>
      </c>
      <c r="AM109" s="122">
        <f t="shared" si="38"/>
        <v>0</v>
      </c>
      <c r="AN109" s="122">
        <v>0</v>
      </c>
      <c r="AO109" s="122">
        <v>0</v>
      </c>
      <c r="AP109" s="122">
        <f t="shared" si="39"/>
        <v>0</v>
      </c>
      <c r="AQ109" s="122">
        <v>0</v>
      </c>
      <c r="AR109" s="122">
        <v>0</v>
      </c>
      <c r="AS109" s="122">
        <f t="shared" si="40"/>
        <v>0</v>
      </c>
      <c r="AT109" s="122">
        <f t="shared" si="44"/>
        <v>0</v>
      </c>
      <c r="AU109" s="122">
        <f t="shared" si="44"/>
        <v>0</v>
      </c>
      <c r="AV109" s="122">
        <f t="shared" si="41"/>
        <v>0</v>
      </c>
      <c r="AW109" s="125">
        <f t="shared" si="45"/>
        <v>0</v>
      </c>
      <c r="AX109" s="125">
        <f t="shared" si="45"/>
        <v>0</v>
      </c>
      <c r="AY109" s="125"/>
      <c r="AZ109" s="125"/>
      <c r="BA109" s="125"/>
      <c r="BB109" s="125"/>
      <c r="BC109" s="125">
        <f t="shared" si="46"/>
        <v>0</v>
      </c>
      <c r="BD109" s="125">
        <f t="shared" si="46"/>
        <v>0</v>
      </c>
    </row>
    <row r="110" spans="1:56" s="80" customFormat="1" ht="24" hidden="1">
      <c r="A110" s="2"/>
      <c r="B110" s="111">
        <v>2024</v>
      </c>
      <c r="C110" s="111">
        <v>20.100000000000001</v>
      </c>
      <c r="D110" s="111" t="s">
        <v>50</v>
      </c>
      <c r="E110" s="111" t="s">
        <v>50</v>
      </c>
      <c r="F110" s="111">
        <v>1</v>
      </c>
      <c r="G110" s="111">
        <v>1</v>
      </c>
      <c r="H110" s="111">
        <v>2</v>
      </c>
      <c r="I110" s="111">
        <v>2000</v>
      </c>
      <c r="J110" s="111">
        <v>2700</v>
      </c>
      <c r="K110" s="111">
        <v>271</v>
      </c>
      <c r="L110" s="120">
        <v>3014</v>
      </c>
      <c r="M110" s="121" t="s">
        <v>68</v>
      </c>
      <c r="N110" s="122">
        <v>0</v>
      </c>
      <c r="O110" s="122">
        <v>0</v>
      </c>
      <c r="P110" s="122">
        <f t="shared" si="34"/>
        <v>0</v>
      </c>
      <c r="Q110" s="123" t="s">
        <v>53</v>
      </c>
      <c r="R110" s="124"/>
      <c r="S110" s="124"/>
      <c r="T110" s="122">
        <v>0</v>
      </c>
      <c r="U110" s="122">
        <v>0</v>
      </c>
      <c r="V110" s="122">
        <v>0</v>
      </c>
      <c r="W110" s="122">
        <v>0</v>
      </c>
      <c r="X110" s="122">
        <v>0</v>
      </c>
      <c r="Y110" s="122">
        <v>0</v>
      </c>
      <c r="Z110" s="122">
        <v>0</v>
      </c>
      <c r="AA110" s="122">
        <v>0</v>
      </c>
      <c r="AB110" s="122">
        <f t="shared" si="43"/>
        <v>0</v>
      </c>
      <c r="AC110" s="122">
        <f t="shared" si="43"/>
        <v>0</v>
      </c>
      <c r="AD110" s="122">
        <f t="shared" si="35"/>
        <v>0</v>
      </c>
      <c r="AE110" s="122">
        <v>0</v>
      </c>
      <c r="AF110" s="122">
        <v>0</v>
      </c>
      <c r="AG110" s="122">
        <f t="shared" si="36"/>
        <v>0</v>
      </c>
      <c r="AH110" s="122">
        <v>0</v>
      </c>
      <c r="AI110" s="122">
        <v>0</v>
      </c>
      <c r="AJ110" s="122">
        <f t="shared" si="37"/>
        <v>0</v>
      </c>
      <c r="AK110" s="122">
        <v>0</v>
      </c>
      <c r="AL110" s="122">
        <v>0</v>
      </c>
      <c r="AM110" s="122">
        <f t="shared" si="38"/>
        <v>0</v>
      </c>
      <c r="AN110" s="122">
        <v>0</v>
      </c>
      <c r="AO110" s="122">
        <v>0</v>
      </c>
      <c r="AP110" s="122">
        <f t="shared" si="39"/>
        <v>0</v>
      </c>
      <c r="AQ110" s="122">
        <v>0</v>
      </c>
      <c r="AR110" s="122">
        <v>0</v>
      </c>
      <c r="AS110" s="122">
        <f t="shared" si="40"/>
        <v>0</v>
      </c>
      <c r="AT110" s="122">
        <f t="shared" si="44"/>
        <v>0</v>
      </c>
      <c r="AU110" s="122">
        <f t="shared" si="44"/>
        <v>0</v>
      </c>
      <c r="AV110" s="122">
        <f t="shared" si="41"/>
        <v>0</v>
      </c>
      <c r="AW110" s="125">
        <f t="shared" si="45"/>
        <v>0</v>
      </c>
      <c r="AX110" s="125">
        <f t="shared" si="45"/>
        <v>0</v>
      </c>
      <c r="AY110" s="125"/>
      <c r="AZ110" s="125"/>
      <c r="BA110" s="125"/>
      <c r="BB110" s="125"/>
      <c r="BC110" s="125">
        <f t="shared" si="46"/>
        <v>0</v>
      </c>
      <c r="BD110" s="125">
        <f t="shared" si="46"/>
        <v>0</v>
      </c>
    </row>
    <row r="111" spans="1:56" s="80" customFormat="1" ht="48" hidden="1">
      <c r="A111" s="2"/>
      <c r="B111" s="111">
        <v>2024</v>
      </c>
      <c r="C111" s="111">
        <v>20.100000000000001</v>
      </c>
      <c r="D111" s="111" t="s">
        <v>50</v>
      </c>
      <c r="E111" s="111" t="s">
        <v>50</v>
      </c>
      <c r="F111" s="111">
        <v>1</v>
      </c>
      <c r="G111" s="111">
        <v>1</v>
      </c>
      <c r="H111" s="111">
        <v>2</v>
      </c>
      <c r="I111" s="111">
        <v>2000</v>
      </c>
      <c r="J111" s="111">
        <v>2700</v>
      </c>
      <c r="K111" s="111">
        <v>271</v>
      </c>
      <c r="L111" s="120">
        <v>3015</v>
      </c>
      <c r="M111" s="121" t="s">
        <v>69</v>
      </c>
      <c r="N111" s="122">
        <v>0</v>
      </c>
      <c r="O111" s="122">
        <v>0</v>
      </c>
      <c r="P111" s="122">
        <f t="shared" si="34"/>
        <v>0</v>
      </c>
      <c r="Q111" s="126" t="s">
        <v>70</v>
      </c>
      <c r="R111" s="124"/>
      <c r="S111" s="124"/>
      <c r="T111" s="122">
        <v>0</v>
      </c>
      <c r="U111" s="122">
        <v>0</v>
      </c>
      <c r="V111" s="122">
        <v>0</v>
      </c>
      <c r="W111" s="122">
        <v>0</v>
      </c>
      <c r="X111" s="122">
        <v>0</v>
      </c>
      <c r="Y111" s="122">
        <v>0</v>
      </c>
      <c r="Z111" s="122">
        <v>0</v>
      </c>
      <c r="AA111" s="122">
        <v>0</v>
      </c>
      <c r="AB111" s="122">
        <f t="shared" si="43"/>
        <v>0</v>
      </c>
      <c r="AC111" s="122">
        <f t="shared" si="43"/>
        <v>0</v>
      </c>
      <c r="AD111" s="122">
        <f t="shared" si="35"/>
        <v>0</v>
      </c>
      <c r="AE111" s="122">
        <v>0</v>
      </c>
      <c r="AF111" s="122">
        <v>0</v>
      </c>
      <c r="AG111" s="122">
        <f t="shared" si="36"/>
        <v>0</v>
      </c>
      <c r="AH111" s="122">
        <v>0</v>
      </c>
      <c r="AI111" s="122">
        <v>0</v>
      </c>
      <c r="AJ111" s="122">
        <f t="shared" si="37"/>
        <v>0</v>
      </c>
      <c r="AK111" s="122">
        <v>0</v>
      </c>
      <c r="AL111" s="122">
        <v>0</v>
      </c>
      <c r="AM111" s="122">
        <f t="shared" si="38"/>
        <v>0</v>
      </c>
      <c r="AN111" s="122">
        <v>0</v>
      </c>
      <c r="AO111" s="122">
        <v>0</v>
      </c>
      <c r="AP111" s="122">
        <f t="shared" si="39"/>
        <v>0</v>
      </c>
      <c r="AQ111" s="122">
        <v>0</v>
      </c>
      <c r="AR111" s="122">
        <v>0</v>
      </c>
      <c r="AS111" s="122">
        <f t="shared" si="40"/>
        <v>0</v>
      </c>
      <c r="AT111" s="122">
        <f t="shared" si="44"/>
        <v>0</v>
      </c>
      <c r="AU111" s="122">
        <f t="shared" si="44"/>
        <v>0</v>
      </c>
      <c r="AV111" s="122">
        <f t="shared" si="41"/>
        <v>0</v>
      </c>
      <c r="AW111" s="125">
        <f t="shared" si="45"/>
        <v>0</v>
      </c>
      <c r="AX111" s="125">
        <f t="shared" si="45"/>
        <v>0</v>
      </c>
      <c r="AY111" s="125"/>
      <c r="AZ111" s="125"/>
      <c r="BA111" s="125"/>
      <c r="BB111" s="125"/>
      <c r="BC111" s="125">
        <f t="shared" si="46"/>
        <v>0</v>
      </c>
      <c r="BD111" s="125">
        <f t="shared" si="46"/>
        <v>0</v>
      </c>
    </row>
    <row r="112" spans="1:56" s="80" customFormat="1" ht="24" hidden="1">
      <c r="A112" s="2"/>
      <c r="B112" s="111">
        <v>2024</v>
      </c>
      <c r="C112" s="111">
        <v>20.100000000000001</v>
      </c>
      <c r="D112" s="111" t="s">
        <v>50</v>
      </c>
      <c r="E112" s="111" t="s">
        <v>50</v>
      </c>
      <c r="F112" s="111">
        <v>1</v>
      </c>
      <c r="G112" s="111">
        <v>1</v>
      </c>
      <c r="H112" s="111">
        <v>2</v>
      </c>
      <c r="I112" s="111">
        <v>2000</v>
      </c>
      <c r="J112" s="111">
        <v>2700</v>
      </c>
      <c r="K112" s="111">
        <v>271</v>
      </c>
      <c r="L112" s="120">
        <v>3016</v>
      </c>
      <c r="M112" s="121" t="s">
        <v>71</v>
      </c>
      <c r="N112" s="122">
        <v>0</v>
      </c>
      <c r="O112" s="122">
        <v>0</v>
      </c>
      <c r="P112" s="122">
        <f t="shared" si="34"/>
        <v>0</v>
      </c>
      <c r="Q112" s="123" t="s">
        <v>53</v>
      </c>
      <c r="R112" s="124"/>
      <c r="S112" s="124"/>
      <c r="T112" s="122">
        <v>0</v>
      </c>
      <c r="U112" s="122">
        <v>0</v>
      </c>
      <c r="V112" s="122">
        <v>0</v>
      </c>
      <c r="W112" s="122">
        <v>0</v>
      </c>
      <c r="X112" s="122">
        <v>0</v>
      </c>
      <c r="Y112" s="122">
        <v>0</v>
      </c>
      <c r="Z112" s="122">
        <v>0</v>
      </c>
      <c r="AA112" s="122">
        <v>0</v>
      </c>
      <c r="AB112" s="122">
        <f t="shared" si="43"/>
        <v>0</v>
      </c>
      <c r="AC112" s="122">
        <f t="shared" si="43"/>
        <v>0</v>
      </c>
      <c r="AD112" s="122">
        <f t="shared" si="35"/>
        <v>0</v>
      </c>
      <c r="AE112" s="122">
        <v>0</v>
      </c>
      <c r="AF112" s="122">
        <v>0</v>
      </c>
      <c r="AG112" s="122">
        <f t="shared" si="36"/>
        <v>0</v>
      </c>
      <c r="AH112" s="122">
        <v>0</v>
      </c>
      <c r="AI112" s="122">
        <v>0</v>
      </c>
      <c r="AJ112" s="122">
        <f t="shared" si="37"/>
        <v>0</v>
      </c>
      <c r="AK112" s="122">
        <v>0</v>
      </c>
      <c r="AL112" s="122">
        <v>0</v>
      </c>
      <c r="AM112" s="122">
        <f t="shared" si="38"/>
        <v>0</v>
      </c>
      <c r="AN112" s="122">
        <v>0</v>
      </c>
      <c r="AO112" s="122">
        <v>0</v>
      </c>
      <c r="AP112" s="122">
        <f t="shared" si="39"/>
        <v>0</v>
      </c>
      <c r="AQ112" s="122">
        <v>0</v>
      </c>
      <c r="AR112" s="122">
        <v>0</v>
      </c>
      <c r="AS112" s="122">
        <f t="shared" si="40"/>
        <v>0</v>
      </c>
      <c r="AT112" s="122">
        <f t="shared" si="44"/>
        <v>0</v>
      </c>
      <c r="AU112" s="122">
        <f t="shared" si="44"/>
        <v>0</v>
      </c>
      <c r="AV112" s="122">
        <f t="shared" si="41"/>
        <v>0</v>
      </c>
      <c r="AW112" s="125">
        <f t="shared" si="45"/>
        <v>0</v>
      </c>
      <c r="AX112" s="125">
        <f t="shared" si="45"/>
        <v>0</v>
      </c>
      <c r="AY112" s="125"/>
      <c r="AZ112" s="125"/>
      <c r="BA112" s="125"/>
      <c r="BB112" s="125"/>
      <c r="BC112" s="125">
        <f t="shared" si="46"/>
        <v>0</v>
      </c>
      <c r="BD112" s="125">
        <f t="shared" si="46"/>
        <v>0</v>
      </c>
    </row>
    <row r="113" spans="1:56" s="80" customFormat="1" ht="24">
      <c r="A113" s="2"/>
      <c r="B113" s="111">
        <v>2024</v>
      </c>
      <c r="C113" s="111">
        <v>20.100000000000001</v>
      </c>
      <c r="D113" s="111" t="s">
        <v>50</v>
      </c>
      <c r="E113" s="111" t="s">
        <v>50</v>
      </c>
      <c r="F113" s="111">
        <v>1</v>
      </c>
      <c r="G113" s="111">
        <v>1</v>
      </c>
      <c r="H113" s="111">
        <v>2</v>
      </c>
      <c r="I113" s="111">
        <v>2000</v>
      </c>
      <c r="J113" s="111">
        <v>2700</v>
      </c>
      <c r="K113" s="111">
        <v>271</v>
      </c>
      <c r="L113" s="120">
        <v>3017</v>
      </c>
      <c r="M113" s="121" t="s">
        <v>73</v>
      </c>
      <c r="N113" s="122">
        <v>1754000</v>
      </c>
      <c r="O113" s="122">
        <v>0</v>
      </c>
      <c r="P113" s="122">
        <f t="shared" si="34"/>
        <v>1754000</v>
      </c>
      <c r="Q113" s="123" t="s">
        <v>53</v>
      </c>
      <c r="R113" s="124">
        <v>1000</v>
      </c>
      <c r="S113" s="124"/>
      <c r="T113" s="122">
        <v>0</v>
      </c>
      <c r="U113" s="122">
        <v>0</v>
      </c>
      <c r="V113" s="122">
        <v>0</v>
      </c>
      <c r="W113" s="122">
        <v>0</v>
      </c>
      <c r="X113" s="122">
        <v>0</v>
      </c>
      <c r="Y113" s="122">
        <v>0</v>
      </c>
      <c r="Z113" s="122">
        <v>0</v>
      </c>
      <c r="AA113" s="122">
        <v>0</v>
      </c>
      <c r="AB113" s="122">
        <f t="shared" si="43"/>
        <v>1754000</v>
      </c>
      <c r="AC113" s="122">
        <f t="shared" si="43"/>
        <v>0</v>
      </c>
      <c r="AD113" s="122">
        <f t="shared" si="35"/>
        <v>1754000</v>
      </c>
      <c r="AE113" s="122">
        <v>0</v>
      </c>
      <c r="AF113" s="122">
        <v>0</v>
      </c>
      <c r="AG113" s="122">
        <f t="shared" si="36"/>
        <v>0</v>
      </c>
      <c r="AH113" s="122">
        <v>0</v>
      </c>
      <c r="AI113" s="122">
        <v>0</v>
      </c>
      <c r="AJ113" s="122">
        <f t="shared" si="37"/>
        <v>0</v>
      </c>
      <c r="AK113" s="122">
        <v>0</v>
      </c>
      <c r="AL113" s="122">
        <v>0</v>
      </c>
      <c r="AM113" s="122">
        <f t="shared" si="38"/>
        <v>0</v>
      </c>
      <c r="AN113" s="122">
        <v>0</v>
      </c>
      <c r="AO113" s="122">
        <v>0</v>
      </c>
      <c r="AP113" s="122">
        <f t="shared" si="39"/>
        <v>0</v>
      </c>
      <c r="AQ113" s="122">
        <v>0</v>
      </c>
      <c r="AR113" s="122">
        <v>0</v>
      </c>
      <c r="AS113" s="122">
        <f t="shared" si="40"/>
        <v>0</v>
      </c>
      <c r="AT113" s="122">
        <f t="shared" si="44"/>
        <v>1754000</v>
      </c>
      <c r="AU113" s="122">
        <f t="shared" si="44"/>
        <v>0</v>
      </c>
      <c r="AV113" s="122">
        <f t="shared" si="41"/>
        <v>1754000</v>
      </c>
      <c r="AW113" s="125">
        <f t="shared" si="45"/>
        <v>1000</v>
      </c>
      <c r="AX113" s="125">
        <f t="shared" si="45"/>
        <v>0</v>
      </c>
      <c r="AY113" s="125"/>
      <c r="AZ113" s="125"/>
      <c r="BA113" s="125"/>
      <c r="BB113" s="125"/>
      <c r="BC113" s="125">
        <f t="shared" si="46"/>
        <v>1000</v>
      </c>
      <c r="BD113" s="125">
        <f t="shared" si="46"/>
        <v>0</v>
      </c>
    </row>
    <row r="114" spans="1:56" s="80" customFormat="1" ht="24" hidden="1">
      <c r="A114" s="2"/>
      <c r="B114" s="111">
        <v>2024</v>
      </c>
      <c r="C114" s="111">
        <v>20.100000000000001</v>
      </c>
      <c r="D114" s="111" t="s">
        <v>50</v>
      </c>
      <c r="E114" s="111" t="s">
        <v>50</v>
      </c>
      <c r="F114" s="111">
        <v>1</v>
      </c>
      <c r="G114" s="111">
        <v>1</v>
      </c>
      <c r="H114" s="111">
        <v>2</v>
      </c>
      <c r="I114" s="111">
        <v>2000</v>
      </c>
      <c r="J114" s="111">
        <v>2700</v>
      </c>
      <c r="K114" s="111">
        <v>271</v>
      </c>
      <c r="L114" s="120">
        <v>3018</v>
      </c>
      <c r="M114" s="121" t="s">
        <v>74</v>
      </c>
      <c r="N114" s="122">
        <v>0</v>
      </c>
      <c r="O114" s="122">
        <v>0</v>
      </c>
      <c r="P114" s="122">
        <f t="shared" si="34"/>
        <v>0</v>
      </c>
      <c r="Q114" s="123" t="s">
        <v>53</v>
      </c>
      <c r="R114" s="124"/>
      <c r="S114" s="124"/>
      <c r="T114" s="122">
        <v>0</v>
      </c>
      <c r="U114" s="122">
        <v>0</v>
      </c>
      <c r="V114" s="122">
        <v>0</v>
      </c>
      <c r="W114" s="122">
        <v>0</v>
      </c>
      <c r="X114" s="122">
        <v>0</v>
      </c>
      <c r="Y114" s="122">
        <v>0</v>
      </c>
      <c r="Z114" s="122">
        <v>0</v>
      </c>
      <c r="AA114" s="122">
        <v>0</v>
      </c>
      <c r="AB114" s="122">
        <f t="shared" si="43"/>
        <v>0</v>
      </c>
      <c r="AC114" s="122">
        <f t="shared" si="43"/>
        <v>0</v>
      </c>
      <c r="AD114" s="122">
        <f t="shared" si="35"/>
        <v>0</v>
      </c>
      <c r="AE114" s="122">
        <v>0</v>
      </c>
      <c r="AF114" s="122">
        <v>0</v>
      </c>
      <c r="AG114" s="122">
        <f t="shared" si="36"/>
        <v>0</v>
      </c>
      <c r="AH114" s="122">
        <v>0</v>
      </c>
      <c r="AI114" s="122">
        <v>0</v>
      </c>
      <c r="AJ114" s="122">
        <f t="shared" si="37"/>
        <v>0</v>
      </c>
      <c r="AK114" s="122">
        <v>0</v>
      </c>
      <c r="AL114" s="122">
        <v>0</v>
      </c>
      <c r="AM114" s="122">
        <f t="shared" si="38"/>
        <v>0</v>
      </c>
      <c r="AN114" s="122">
        <v>0</v>
      </c>
      <c r="AO114" s="122">
        <v>0</v>
      </c>
      <c r="AP114" s="122">
        <f t="shared" si="39"/>
        <v>0</v>
      </c>
      <c r="AQ114" s="122">
        <v>0</v>
      </c>
      <c r="AR114" s="122">
        <v>0</v>
      </c>
      <c r="AS114" s="122">
        <f t="shared" si="40"/>
        <v>0</v>
      </c>
      <c r="AT114" s="122">
        <f t="shared" si="44"/>
        <v>0</v>
      </c>
      <c r="AU114" s="122">
        <f t="shared" si="44"/>
        <v>0</v>
      </c>
      <c r="AV114" s="122">
        <f t="shared" si="41"/>
        <v>0</v>
      </c>
      <c r="AW114" s="125">
        <f t="shared" si="45"/>
        <v>0</v>
      </c>
      <c r="AX114" s="125">
        <f t="shared" si="45"/>
        <v>0</v>
      </c>
      <c r="AY114" s="125"/>
      <c r="AZ114" s="125"/>
      <c r="BA114" s="125"/>
      <c r="BB114" s="125"/>
      <c r="BC114" s="125">
        <f t="shared" si="46"/>
        <v>0</v>
      </c>
      <c r="BD114" s="125">
        <f t="shared" si="46"/>
        <v>0</v>
      </c>
    </row>
    <row r="115" spans="1:56" s="80" customFormat="1" ht="24">
      <c r="A115" s="2"/>
      <c r="B115" s="111">
        <v>2024</v>
      </c>
      <c r="C115" s="111">
        <v>20.100000000000001</v>
      </c>
      <c r="D115" s="111" t="s">
        <v>50</v>
      </c>
      <c r="E115" s="111" t="s">
        <v>50</v>
      </c>
      <c r="F115" s="111">
        <v>1</v>
      </c>
      <c r="G115" s="111">
        <v>1</v>
      </c>
      <c r="H115" s="111">
        <v>2</v>
      </c>
      <c r="I115" s="111">
        <v>2000</v>
      </c>
      <c r="J115" s="111">
        <v>2700</v>
      </c>
      <c r="K115" s="111">
        <v>271</v>
      </c>
      <c r="L115" s="120">
        <v>3019</v>
      </c>
      <c r="M115" s="121" t="s">
        <v>75</v>
      </c>
      <c r="N115" s="122">
        <v>599000</v>
      </c>
      <c r="O115" s="122">
        <v>0</v>
      </c>
      <c r="P115" s="122">
        <f t="shared" si="34"/>
        <v>599000</v>
      </c>
      <c r="Q115" s="123" t="s">
        <v>53</v>
      </c>
      <c r="R115" s="124">
        <v>1000</v>
      </c>
      <c r="S115" s="124"/>
      <c r="T115" s="122">
        <v>0</v>
      </c>
      <c r="U115" s="122">
        <v>0</v>
      </c>
      <c r="V115" s="122">
        <v>0</v>
      </c>
      <c r="W115" s="122">
        <v>0</v>
      </c>
      <c r="X115" s="122">
        <v>0</v>
      </c>
      <c r="Y115" s="122">
        <v>0</v>
      </c>
      <c r="Z115" s="122">
        <v>0</v>
      </c>
      <c r="AA115" s="122">
        <v>0</v>
      </c>
      <c r="AB115" s="122">
        <f t="shared" si="43"/>
        <v>599000</v>
      </c>
      <c r="AC115" s="122">
        <f t="shared" si="43"/>
        <v>0</v>
      </c>
      <c r="AD115" s="122">
        <f t="shared" si="35"/>
        <v>599000</v>
      </c>
      <c r="AE115" s="122">
        <v>0</v>
      </c>
      <c r="AF115" s="122">
        <v>0</v>
      </c>
      <c r="AG115" s="122">
        <f t="shared" si="36"/>
        <v>0</v>
      </c>
      <c r="AH115" s="122">
        <v>0</v>
      </c>
      <c r="AI115" s="122">
        <v>0</v>
      </c>
      <c r="AJ115" s="122">
        <f t="shared" si="37"/>
        <v>0</v>
      </c>
      <c r="AK115" s="122">
        <v>0</v>
      </c>
      <c r="AL115" s="122">
        <v>0</v>
      </c>
      <c r="AM115" s="122">
        <f t="shared" si="38"/>
        <v>0</v>
      </c>
      <c r="AN115" s="122">
        <v>0</v>
      </c>
      <c r="AO115" s="122">
        <v>0</v>
      </c>
      <c r="AP115" s="122">
        <f t="shared" si="39"/>
        <v>0</v>
      </c>
      <c r="AQ115" s="122">
        <v>0</v>
      </c>
      <c r="AR115" s="122">
        <v>0</v>
      </c>
      <c r="AS115" s="122">
        <f t="shared" si="40"/>
        <v>0</v>
      </c>
      <c r="AT115" s="122">
        <f t="shared" si="44"/>
        <v>599000</v>
      </c>
      <c r="AU115" s="122">
        <f t="shared" si="44"/>
        <v>0</v>
      </c>
      <c r="AV115" s="122">
        <f t="shared" si="41"/>
        <v>599000</v>
      </c>
      <c r="AW115" s="125">
        <f t="shared" si="45"/>
        <v>1000</v>
      </c>
      <c r="AX115" s="125">
        <f t="shared" si="45"/>
        <v>0</v>
      </c>
      <c r="AY115" s="125"/>
      <c r="AZ115" s="125"/>
      <c r="BA115" s="125"/>
      <c r="BB115" s="125"/>
      <c r="BC115" s="125">
        <f t="shared" si="46"/>
        <v>1000</v>
      </c>
      <c r="BD115" s="125">
        <f t="shared" si="46"/>
        <v>0</v>
      </c>
    </row>
    <row r="116" spans="1:56" s="80" customFormat="1" ht="24" hidden="1">
      <c r="A116" s="2"/>
      <c r="B116" s="111">
        <v>2024</v>
      </c>
      <c r="C116" s="111">
        <v>20.100000000000001</v>
      </c>
      <c r="D116" s="111" t="s">
        <v>50</v>
      </c>
      <c r="E116" s="111" t="s">
        <v>50</v>
      </c>
      <c r="F116" s="111">
        <v>1</v>
      </c>
      <c r="G116" s="111">
        <v>1</v>
      </c>
      <c r="H116" s="111">
        <v>2</v>
      </c>
      <c r="I116" s="111">
        <v>2000</v>
      </c>
      <c r="J116" s="111">
        <v>2700</v>
      </c>
      <c r="K116" s="111">
        <v>271</v>
      </c>
      <c r="L116" s="120">
        <v>3020</v>
      </c>
      <c r="M116" s="121" t="s">
        <v>76</v>
      </c>
      <c r="N116" s="122">
        <v>0</v>
      </c>
      <c r="O116" s="122">
        <v>0</v>
      </c>
      <c r="P116" s="122">
        <f t="shared" si="34"/>
        <v>0</v>
      </c>
      <c r="Q116" s="123" t="s">
        <v>53</v>
      </c>
      <c r="R116" s="124"/>
      <c r="S116" s="124"/>
      <c r="T116" s="122">
        <v>0</v>
      </c>
      <c r="U116" s="122">
        <v>0</v>
      </c>
      <c r="V116" s="122">
        <v>0</v>
      </c>
      <c r="W116" s="122">
        <v>0</v>
      </c>
      <c r="X116" s="122">
        <v>0</v>
      </c>
      <c r="Y116" s="122">
        <v>0</v>
      </c>
      <c r="Z116" s="122">
        <v>0</v>
      </c>
      <c r="AA116" s="122">
        <v>0</v>
      </c>
      <c r="AB116" s="122">
        <f t="shared" si="43"/>
        <v>0</v>
      </c>
      <c r="AC116" s="122">
        <f t="shared" si="43"/>
        <v>0</v>
      </c>
      <c r="AD116" s="122">
        <f t="shared" si="35"/>
        <v>0</v>
      </c>
      <c r="AE116" s="122">
        <v>0</v>
      </c>
      <c r="AF116" s="122">
        <v>0</v>
      </c>
      <c r="AG116" s="122">
        <f t="shared" si="36"/>
        <v>0</v>
      </c>
      <c r="AH116" s="122">
        <v>0</v>
      </c>
      <c r="AI116" s="122">
        <v>0</v>
      </c>
      <c r="AJ116" s="122">
        <f t="shared" si="37"/>
        <v>0</v>
      </c>
      <c r="AK116" s="122">
        <v>0</v>
      </c>
      <c r="AL116" s="122">
        <v>0</v>
      </c>
      <c r="AM116" s="122">
        <f t="shared" si="38"/>
        <v>0</v>
      </c>
      <c r="AN116" s="122">
        <v>0</v>
      </c>
      <c r="AO116" s="122">
        <v>0</v>
      </c>
      <c r="AP116" s="122">
        <f t="shared" si="39"/>
        <v>0</v>
      </c>
      <c r="AQ116" s="122">
        <v>0</v>
      </c>
      <c r="AR116" s="122">
        <v>0</v>
      </c>
      <c r="AS116" s="122">
        <f t="shared" si="40"/>
        <v>0</v>
      </c>
      <c r="AT116" s="122">
        <f t="shared" si="44"/>
        <v>0</v>
      </c>
      <c r="AU116" s="122">
        <f t="shared" si="44"/>
        <v>0</v>
      </c>
      <c r="AV116" s="122">
        <f t="shared" si="41"/>
        <v>0</v>
      </c>
      <c r="AW116" s="125">
        <f t="shared" si="45"/>
        <v>0</v>
      </c>
      <c r="AX116" s="125">
        <f t="shared" si="45"/>
        <v>0</v>
      </c>
      <c r="AY116" s="125"/>
      <c r="AZ116" s="125"/>
      <c r="BA116" s="125"/>
      <c r="BB116" s="125"/>
      <c r="BC116" s="125">
        <f t="shared" si="46"/>
        <v>0</v>
      </c>
      <c r="BD116" s="125">
        <f t="shared" si="46"/>
        <v>0</v>
      </c>
    </row>
    <row r="117" spans="1:56" s="80" customFormat="1" ht="24" hidden="1">
      <c r="A117" s="2"/>
      <c r="B117" s="111">
        <v>2024</v>
      </c>
      <c r="C117" s="111">
        <v>20.100000000000001</v>
      </c>
      <c r="D117" s="111" t="s">
        <v>50</v>
      </c>
      <c r="E117" s="111" t="s">
        <v>50</v>
      </c>
      <c r="F117" s="111">
        <v>1</v>
      </c>
      <c r="G117" s="111">
        <v>1</v>
      </c>
      <c r="H117" s="111">
        <v>2</v>
      </c>
      <c r="I117" s="111">
        <v>2000</v>
      </c>
      <c r="J117" s="111">
        <v>2700</v>
      </c>
      <c r="K117" s="111">
        <v>271</v>
      </c>
      <c r="L117" s="120">
        <v>3021</v>
      </c>
      <c r="M117" s="121" t="s">
        <v>77</v>
      </c>
      <c r="N117" s="122">
        <v>0</v>
      </c>
      <c r="O117" s="122">
        <v>0</v>
      </c>
      <c r="P117" s="122">
        <f t="shared" si="34"/>
        <v>0</v>
      </c>
      <c r="Q117" s="123" t="s">
        <v>53</v>
      </c>
      <c r="R117" s="124"/>
      <c r="S117" s="124"/>
      <c r="T117" s="122">
        <v>0</v>
      </c>
      <c r="U117" s="122">
        <v>0</v>
      </c>
      <c r="V117" s="122">
        <v>0</v>
      </c>
      <c r="W117" s="122">
        <v>0</v>
      </c>
      <c r="X117" s="122">
        <v>0</v>
      </c>
      <c r="Y117" s="122">
        <v>0</v>
      </c>
      <c r="Z117" s="122">
        <v>0</v>
      </c>
      <c r="AA117" s="122">
        <v>0</v>
      </c>
      <c r="AB117" s="122">
        <f t="shared" si="43"/>
        <v>0</v>
      </c>
      <c r="AC117" s="122">
        <f t="shared" si="43"/>
        <v>0</v>
      </c>
      <c r="AD117" s="122">
        <f t="shared" si="35"/>
        <v>0</v>
      </c>
      <c r="AE117" s="122">
        <v>0</v>
      </c>
      <c r="AF117" s="122">
        <v>0</v>
      </c>
      <c r="AG117" s="122">
        <f t="shared" si="36"/>
        <v>0</v>
      </c>
      <c r="AH117" s="122">
        <v>0</v>
      </c>
      <c r="AI117" s="122">
        <v>0</v>
      </c>
      <c r="AJ117" s="122">
        <f t="shared" si="37"/>
        <v>0</v>
      </c>
      <c r="AK117" s="122">
        <v>0</v>
      </c>
      <c r="AL117" s="122">
        <v>0</v>
      </c>
      <c r="AM117" s="122">
        <f t="shared" si="38"/>
        <v>0</v>
      </c>
      <c r="AN117" s="122">
        <v>0</v>
      </c>
      <c r="AO117" s="122">
        <v>0</v>
      </c>
      <c r="AP117" s="122">
        <f t="shared" si="39"/>
        <v>0</v>
      </c>
      <c r="AQ117" s="122">
        <v>0</v>
      </c>
      <c r="AR117" s="122">
        <v>0</v>
      </c>
      <c r="AS117" s="122">
        <f t="shared" si="40"/>
        <v>0</v>
      </c>
      <c r="AT117" s="122">
        <f t="shared" si="44"/>
        <v>0</v>
      </c>
      <c r="AU117" s="122">
        <f t="shared" si="44"/>
        <v>0</v>
      </c>
      <c r="AV117" s="122">
        <f t="shared" si="41"/>
        <v>0</v>
      </c>
      <c r="AW117" s="125">
        <f t="shared" si="45"/>
        <v>0</v>
      </c>
      <c r="AX117" s="125">
        <f t="shared" si="45"/>
        <v>0</v>
      </c>
      <c r="AY117" s="125"/>
      <c r="AZ117" s="125"/>
      <c r="BA117" s="125"/>
      <c r="BB117" s="125"/>
      <c r="BC117" s="125">
        <f t="shared" si="46"/>
        <v>0</v>
      </c>
      <c r="BD117" s="125">
        <f t="shared" si="46"/>
        <v>0</v>
      </c>
    </row>
    <row r="118" spans="1:56" s="80" customFormat="1" ht="24" hidden="1">
      <c r="A118" s="2"/>
      <c r="B118" s="111">
        <v>2024</v>
      </c>
      <c r="C118" s="111">
        <v>20.100000000000001</v>
      </c>
      <c r="D118" s="111" t="s">
        <v>50</v>
      </c>
      <c r="E118" s="111" t="s">
        <v>50</v>
      </c>
      <c r="F118" s="111">
        <v>1</v>
      </c>
      <c r="G118" s="111">
        <v>1</v>
      </c>
      <c r="H118" s="111">
        <v>2</v>
      </c>
      <c r="I118" s="111">
        <v>2000</v>
      </c>
      <c r="J118" s="111">
        <v>2700</v>
      </c>
      <c r="K118" s="111">
        <v>271</v>
      </c>
      <c r="L118" s="120">
        <v>3022</v>
      </c>
      <c r="M118" s="121" t="s">
        <v>78</v>
      </c>
      <c r="N118" s="122">
        <v>0</v>
      </c>
      <c r="O118" s="122">
        <v>0</v>
      </c>
      <c r="P118" s="122">
        <f t="shared" si="34"/>
        <v>0</v>
      </c>
      <c r="Q118" s="123" t="s">
        <v>53</v>
      </c>
      <c r="R118" s="124"/>
      <c r="S118" s="124"/>
      <c r="T118" s="122">
        <v>0</v>
      </c>
      <c r="U118" s="122">
        <v>0</v>
      </c>
      <c r="V118" s="122">
        <v>0</v>
      </c>
      <c r="W118" s="122">
        <v>0</v>
      </c>
      <c r="X118" s="122">
        <v>0</v>
      </c>
      <c r="Y118" s="122">
        <v>0</v>
      </c>
      <c r="Z118" s="122">
        <v>0</v>
      </c>
      <c r="AA118" s="122">
        <v>0</v>
      </c>
      <c r="AB118" s="122">
        <f t="shared" si="43"/>
        <v>0</v>
      </c>
      <c r="AC118" s="122">
        <f t="shared" si="43"/>
        <v>0</v>
      </c>
      <c r="AD118" s="122">
        <f t="shared" si="35"/>
        <v>0</v>
      </c>
      <c r="AE118" s="122">
        <v>0</v>
      </c>
      <c r="AF118" s="122">
        <v>0</v>
      </c>
      <c r="AG118" s="122">
        <f t="shared" si="36"/>
        <v>0</v>
      </c>
      <c r="AH118" s="122">
        <v>0</v>
      </c>
      <c r="AI118" s="122">
        <v>0</v>
      </c>
      <c r="AJ118" s="122">
        <f t="shared" si="37"/>
        <v>0</v>
      </c>
      <c r="AK118" s="122">
        <v>0</v>
      </c>
      <c r="AL118" s="122">
        <v>0</v>
      </c>
      <c r="AM118" s="122">
        <f t="shared" si="38"/>
        <v>0</v>
      </c>
      <c r="AN118" s="122">
        <v>0</v>
      </c>
      <c r="AO118" s="122">
        <v>0</v>
      </c>
      <c r="AP118" s="122">
        <f t="shared" si="39"/>
        <v>0</v>
      </c>
      <c r="AQ118" s="122">
        <v>0</v>
      </c>
      <c r="AR118" s="122">
        <v>0</v>
      </c>
      <c r="AS118" s="122">
        <f t="shared" si="40"/>
        <v>0</v>
      </c>
      <c r="AT118" s="122">
        <f t="shared" si="44"/>
        <v>0</v>
      </c>
      <c r="AU118" s="122">
        <f t="shared" si="44"/>
        <v>0</v>
      </c>
      <c r="AV118" s="122">
        <f t="shared" si="41"/>
        <v>0</v>
      </c>
      <c r="AW118" s="125">
        <f t="shared" si="45"/>
        <v>0</v>
      </c>
      <c r="AX118" s="125">
        <f t="shared" si="45"/>
        <v>0</v>
      </c>
      <c r="AY118" s="125"/>
      <c r="AZ118" s="125"/>
      <c r="BA118" s="125"/>
      <c r="BB118" s="125"/>
      <c r="BC118" s="125">
        <f t="shared" si="46"/>
        <v>0</v>
      </c>
      <c r="BD118" s="125">
        <f t="shared" si="46"/>
        <v>0</v>
      </c>
    </row>
    <row r="119" spans="1:56" s="80" customFormat="1" ht="24" hidden="1">
      <c r="A119" s="2"/>
      <c r="B119" s="111">
        <v>2024</v>
      </c>
      <c r="C119" s="111">
        <v>20.100000000000001</v>
      </c>
      <c r="D119" s="111" t="s">
        <v>50</v>
      </c>
      <c r="E119" s="111" t="s">
        <v>50</v>
      </c>
      <c r="F119" s="111">
        <v>1</v>
      </c>
      <c r="G119" s="111">
        <v>1</v>
      </c>
      <c r="H119" s="111">
        <v>2</v>
      </c>
      <c r="I119" s="111">
        <v>2000</v>
      </c>
      <c r="J119" s="111">
        <v>2700</v>
      </c>
      <c r="K119" s="111">
        <v>271</v>
      </c>
      <c r="L119" s="120">
        <v>3023</v>
      </c>
      <c r="M119" s="121" t="s">
        <v>79</v>
      </c>
      <c r="N119" s="122">
        <v>0</v>
      </c>
      <c r="O119" s="122">
        <v>0</v>
      </c>
      <c r="P119" s="122">
        <f t="shared" si="34"/>
        <v>0</v>
      </c>
      <c r="Q119" s="123" t="s">
        <v>53</v>
      </c>
      <c r="R119" s="124"/>
      <c r="S119" s="124"/>
      <c r="T119" s="122">
        <v>0</v>
      </c>
      <c r="U119" s="122">
        <v>0</v>
      </c>
      <c r="V119" s="122">
        <v>0</v>
      </c>
      <c r="W119" s="122">
        <v>0</v>
      </c>
      <c r="X119" s="122">
        <v>0</v>
      </c>
      <c r="Y119" s="122">
        <v>0</v>
      </c>
      <c r="Z119" s="122">
        <v>0</v>
      </c>
      <c r="AA119" s="122">
        <v>0</v>
      </c>
      <c r="AB119" s="122">
        <f t="shared" si="43"/>
        <v>0</v>
      </c>
      <c r="AC119" s="122">
        <f t="shared" si="43"/>
        <v>0</v>
      </c>
      <c r="AD119" s="122">
        <f t="shared" si="35"/>
        <v>0</v>
      </c>
      <c r="AE119" s="122">
        <v>0</v>
      </c>
      <c r="AF119" s="122">
        <v>0</v>
      </c>
      <c r="AG119" s="122">
        <f t="shared" si="36"/>
        <v>0</v>
      </c>
      <c r="AH119" s="122">
        <v>0</v>
      </c>
      <c r="AI119" s="122">
        <v>0</v>
      </c>
      <c r="AJ119" s="122">
        <f t="shared" si="37"/>
        <v>0</v>
      </c>
      <c r="AK119" s="122">
        <v>0</v>
      </c>
      <c r="AL119" s="122">
        <v>0</v>
      </c>
      <c r="AM119" s="122">
        <f t="shared" si="38"/>
        <v>0</v>
      </c>
      <c r="AN119" s="122">
        <v>0</v>
      </c>
      <c r="AO119" s="122">
        <v>0</v>
      </c>
      <c r="AP119" s="122">
        <f t="shared" si="39"/>
        <v>0</v>
      </c>
      <c r="AQ119" s="122">
        <v>0</v>
      </c>
      <c r="AR119" s="122">
        <v>0</v>
      </c>
      <c r="AS119" s="122">
        <f t="shared" si="40"/>
        <v>0</v>
      </c>
      <c r="AT119" s="122">
        <f t="shared" si="44"/>
        <v>0</v>
      </c>
      <c r="AU119" s="122">
        <f t="shared" si="44"/>
        <v>0</v>
      </c>
      <c r="AV119" s="122">
        <f t="shared" si="41"/>
        <v>0</v>
      </c>
      <c r="AW119" s="125">
        <f t="shared" si="45"/>
        <v>0</v>
      </c>
      <c r="AX119" s="125">
        <f t="shared" si="45"/>
        <v>0</v>
      </c>
      <c r="AY119" s="125"/>
      <c r="AZ119" s="125"/>
      <c r="BA119" s="125"/>
      <c r="BB119" s="125"/>
      <c r="BC119" s="125">
        <f t="shared" si="46"/>
        <v>0</v>
      </c>
      <c r="BD119" s="125">
        <f t="shared" si="46"/>
        <v>0</v>
      </c>
    </row>
    <row r="120" spans="1:56" s="80" customFormat="1" ht="24" hidden="1">
      <c r="A120" s="2"/>
      <c r="B120" s="111">
        <v>2024</v>
      </c>
      <c r="C120" s="111">
        <v>20.100000000000001</v>
      </c>
      <c r="D120" s="111" t="s">
        <v>50</v>
      </c>
      <c r="E120" s="111" t="s">
        <v>50</v>
      </c>
      <c r="F120" s="111">
        <v>1</v>
      </c>
      <c r="G120" s="111">
        <v>1</v>
      </c>
      <c r="H120" s="111">
        <v>2</v>
      </c>
      <c r="I120" s="111">
        <v>2000</v>
      </c>
      <c r="J120" s="111">
        <v>2700</v>
      </c>
      <c r="K120" s="111">
        <v>271</v>
      </c>
      <c r="L120" s="120">
        <v>3024</v>
      </c>
      <c r="M120" s="121" t="s">
        <v>80</v>
      </c>
      <c r="N120" s="122">
        <v>0</v>
      </c>
      <c r="O120" s="122">
        <v>0</v>
      </c>
      <c r="P120" s="122">
        <f t="shared" si="34"/>
        <v>0</v>
      </c>
      <c r="Q120" s="123" t="s">
        <v>53</v>
      </c>
      <c r="R120" s="124"/>
      <c r="S120" s="124"/>
      <c r="T120" s="122">
        <v>0</v>
      </c>
      <c r="U120" s="122">
        <v>0</v>
      </c>
      <c r="V120" s="122">
        <v>0</v>
      </c>
      <c r="W120" s="122">
        <v>0</v>
      </c>
      <c r="X120" s="122">
        <v>0</v>
      </c>
      <c r="Y120" s="122">
        <v>0</v>
      </c>
      <c r="Z120" s="122">
        <v>0</v>
      </c>
      <c r="AA120" s="122">
        <v>0</v>
      </c>
      <c r="AB120" s="122">
        <f t="shared" si="43"/>
        <v>0</v>
      </c>
      <c r="AC120" s="122">
        <f t="shared" si="43"/>
        <v>0</v>
      </c>
      <c r="AD120" s="122">
        <f t="shared" si="35"/>
        <v>0</v>
      </c>
      <c r="AE120" s="122">
        <v>0</v>
      </c>
      <c r="AF120" s="122">
        <v>0</v>
      </c>
      <c r="AG120" s="122">
        <f t="shared" si="36"/>
        <v>0</v>
      </c>
      <c r="AH120" s="122">
        <v>0</v>
      </c>
      <c r="AI120" s="122">
        <v>0</v>
      </c>
      <c r="AJ120" s="122">
        <f t="shared" si="37"/>
        <v>0</v>
      </c>
      <c r="AK120" s="122">
        <v>0</v>
      </c>
      <c r="AL120" s="122">
        <v>0</v>
      </c>
      <c r="AM120" s="122">
        <f t="shared" si="38"/>
        <v>0</v>
      </c>
      <c r="AN120" s="122">
        <v>0</v>
      </c>
      <c r="AO120" s="122">
        <v>0</v>
      </c>
      <c r="AP120" s="122">
        <f t="shared" si="39"/>
        <v>0</v>
      </c>
      <c r="AQ120" s="122">
        <v>0</v>
      </c>
      <c r="AR120" s="122">
        <v>0</v>
      </c>
      <c r="AS120" s="122">
        <f t="shared" si="40"/>
        <v>0</v>
      </c>
      <c r="AT120" s="122">
        <f t="shared" si="44"/>
        <v>0</v>
      </c>
      <c r="AU120" s="122">
        <f t="shared" si="44"/>
        <v>0</v>
      </c>
      <c r="AV120" s="122">
        <f t="shared" si="41"/>
        <v>0</v>
      </c>
      <c r="AW120" s="125">
        <f t="shared" si="45"/>
        <v>0</v>
      </c>
      <c r="AX120" s="125">
        <f t="shared" si="45"/>
        <v>0</v>
      </c>
      <c r="AY120" s="125"/>
      <c r="AZ120" s="125"/>
      <c r="BA120" s="125"/>
      <c r="BB120" s="125"/>
      <c r="BC120" s="125">
        <f t="shared" si="46"/>
        <v>0</v>
      </c>
      <c r="BD120" s="125">
        <f t="shared" si="46"/>
        <v>0</v>
      </c>
    </row>
    <row r="121" spans="1:56" s="80" customFormat="1" ht="24" hidden="1">
      <c r="A121" s="2"/>
      <c r="B121" s="111">
        <v>2024</v>
      </c>
      <c r="C121" s="111">
        <v>20.100000000000001</v>
      </c>
      <c r="D121" s="111" t="s">
        <v>50</v>
      </c>
      <c r="E121" s="111" t="s">
        <v>50</v>
      </c>
      <c r="F121" s="111">
        <v>1</v>
      </c>
      <c r="G121" s="111">
        <v>1</v>
      </c>
      <c r="H121" s="111">
        <v>2</v>
      </c>
      <c r="I121" s="111">
        <v>2000</v>
      </c>
      <c r="J121" s="111">
        <v>2700</v>
      </c>
      <c r="K121" s="111">
        <v>271</v>
      </c>
      <c r="L121" s="120">
        <v>3025</v>
      </c>
      <c r="M121" s="121" t="s">
        <v>82</v>
      </c>
      <c r="N121" s="122">
        <v>0</v>
      </c>
      <c r="O121" s="122">
        <v>0</v>
      </c>
      <c r="P121" s="122">
        <f t="shared" si="34"/>
        <v>0</v>
      </c>
      <c r="Q121" s="123" t="s">
        <v>53</v>
      </c>
      <c r="R121" s="124"/>
      <c r="S121" s="124"/>
      <c r="T121" s="122">
        <v>0</v>
      </c>
      <c r="U121" s="122">
        <v>0</v>
      </c>
      <c r="V121" s="122">
        <v>0</v>
      </c>
      <c r="W121" s="122">
        <v>0</v>
      </c>
      <c r="X121" s="122">
        <v>0</v>
      </c>
      <c r="Y121" s="122">
        <v>0</v>
      </c>
      <c r="Z121" s="122">
        <v>0</v>
      </c>
      <c r="AA121" s="122">
        <v>0</v>
      </c>
      <c r="AB121" s="122">
        <f t="shared" si="43"/>
        <v>0</v>
      </c>
      <c r="AC121" s="122">
        <f t="shared" si="43"/>
        <v>0</v>
      </c>
      <c r="AD121" s="122">
        <f t="shared" si="35"/>
        <v>0</v>
      </c>
      <c r="AE121" s="122">
        <v>0</v>
      </c>
      <c r="AF121" s="122">
        <v>0</v>
      </c>
      <c r="AG121" s="122">
        <f t="shared" si="36"/>
        <v>0</v>
      </c>
      <c r="AH121" s="122">
        <v>0</v>
      </c>
      <c r="AI121" s="122">
        <v>0</v>
      </c>
      <c r="AJ121" s="122">
        <f t="shared" si="37"/>
        <v>0</v>
      </c>
      <c r="AK121" s="122">
        <v>0</v>
      </c>
      <c r="AL121" s="122">
        <v>0</v>
      </c>
      <c r="AM121" s="122">
        <f t="shared" si="38"/>
        <v>0</v>
      </c>
      <c r="AN121" s="122">
        <v>0</v>
      </c>
      <c r="AO121" s="122">
        <v>0</v>
      </c>
      <c r="AP121" s="122">
        <f t="shared" si="39"/>
        <v>0</v>
      </c>
      <c r="AQ121" s="122">
        <v>0</v>
      </c>
      <c r="AR121" s="122">
        <v>0</v>
      </c>
      <c r="AS121" s="122">
        <f t="shared" si="40"/>
        <v>0</v>
      </c>
      <c r="AT121" s="122">
        <f t="shared" si="44"/>
        <v>0</v>
      </c>
      <c r="AU121" s="122">
        <f t="shared" si="44"/>
        <v>0</v>
      </c>
      <c r="AV121" s="122">
        <f t="shared" si="41"/>
        <v>0</v>
      </c>
      <c r="AW121" s="125">
        <f t="shared" si="45"/>
        <v>0</v>
      </c>
      <c r="AX121" s="125">
        <f t="shared" si="45"/>
        <v>0</v>
      </c>
      <c r="AY121" s="125"/>
      <c r="AZ121" s="125"/>
      <c r="BA121" s="125"/>
      <c r="BB121" s="125"/>
      <c r="BC121" s="125">
        <f t="shared" si="46"/>
        <v>0</v>
      </c>
      <c r="BD121" s="125">
        <f t="shared" si="46"/>
        <v>0</v>
      </c>
    </row>
    <row r="122" spans="1:56" s="80" customFormat="1" ht="24" hidden="1">
      <c r="A122" s="2"/>
      <c r="B122" s="111">
        <v>2024</v>
      </c>
      <c r="C122" s="111">
        <v>20.100000000000001</v>
      </c>
      <c r="D122" s="111" t="s">
        <v>50</v>
      </c>
      <c r="E122" s="111" t="s">
        <v>50</v>
      </c>
      <c r="F122" s="111">
        <v>1</v>
      </c>
      <c r="G122" s="111">
        <v>1</v>
      </c>
      <c r="H122" s="111">
        <v>2</v>
      </c>
      <c r="I122" s="111">
        <v>2000</v>
      </c>
      <c r="J122" s="111">
        <v>2700</v>
      </c>
      <c r="K122" s="111">
        <v>271</v>
      </c>
      <c r="L122" s="120">
        <v>3026</v>
      </c>
      <c r="M122" s="121" t="s">
        <v>81</v>
      </c>
      <c r="N122" s="122">
        <v>0</v>
      </c>
      <c r="O122" s="122">
        <v>0</v>
      </c>
      <c r="P122" s="122">
        <f t="shared" si="34"/>
        <v>0</v>
      </c>
      <c r="Q122" s="123" t="s">
        <v>53</v>
      </c>
      <c r="R122" s="124"/>
      <c r="S122" s="124"/>
      <c r="T122" s="122">
        <v>0</v>
      </c>
      <c r="U122" s="122">
        <v>0</v>
      </c>
      <c r="V122" s="122">
        <v>0</v>
      </c>
      <c r="W122" s="122">
        <v>0</v>
      </c>
      <c r="X122" s="122">
        <v>0</v>
      </c>
      <c r="Y122" s="122">
        <v>0</v>
      </c>
      <c r="Z122" s="122">
        <v>0</v>
      </c>
      <c r="AA122" s="122">
        <v>0</v>
      </c>
      <c r="AB122" s="122">
        <f t="shared" si="43"/>
        <v>0</v>
      </c>
      <c r="AC122" s="122">
        <f t="shared" si="43"/>
        <v>0</v>
      </c>
      <c r="AD122" s="122">
        <f t="shared" si="35"/>
        <v>0</v>
      </c>
      <c r="AE122" s="122">
        <v>0</v>
      </c>
      <c r="AF122" s="122">
        <v>0</v>
      </c>
      <c r="AG122" s="122">
        <f t="shared" si="36"/>
        <v>0</v>
      </c>
      <c r="AH122" s="122">
        <v>0</v>
      </c>
      <c r="AI122" s="122">
        <v>0</v>
      </c>
      <c r="AJ122" s="122">
        <f t="shared" si="37"/>
        <v>0</v>
      </c>
      <c r="AK122" s="122">
        <v>0</v>
      </c>
      <c r="AL122" s="122">
        <v>0</v>
      </c>
      <c r="AM122" s="122">
        <f t="shared" si="38"/>
        <v>0</v>
      </c>
      <c r="AN122" s="122">
        <v>0</v>
      </c>
      <c r="AO122" s="122">
        <v>0</v>
      </c>
      <c r="AP122" s="122">
        <f t="shared" si="39"/>
        <v>0</v>
      </c>
      <c r="AQ122" s="122">
        <v>0</v>
      </c>
      <c r="AR122" s="122">
        <v>0</v>
      </c>
      <c r="AS122" s="122">
        <f t="shared" si="40"/>
        <v>0</v>
      </c>
      <c r="AT122" s="122">
        <f t="shared" si="44"/>
        <v>0</v>
      </c>
      <c r="AU122" s="122">
        <f t="shared" si="44"/>
        <v>0</v>
      </c>
      <c r="AV122" s="122">
        <f t="shared" si="41"/>
        <v>0</v>
      </c>
      <c r="AW122" s="125">
        <f t="shared" si="45"/>
        <v>0</v>
      </c>
      <c r="AX122" s="125">
        <f t="shared" si="45"/>
        <v>0</v>
      </c>
      <c r="AY122" s="125"/>
      <c r="AZ122" s="125"/>
      <c r="BA122" s="125"/>
      <c r="BB122" s="125"/>
      <c r="BC122" s="125">
        <f t="shared" si="46"/>
        <v>0</v>
      </c>
      <c r="BD122" s="125">
        <f t="shared" si="46"/>
        <v>0</v>
      </c>
    </row>
    <row r="123" spans="1:56" s="80" customFormat="1" ht="24">
      <c r="A123" s="2"/>
      <c r="B123" s="111">
        <v>2024</v>
      </c>
      <c r="C123" s="111">
        <v>20.100000000000001</v>
      </c>
      <c r="D123" s="111" t="s">
        <v>50</v>
      </c>
      <c r="E123" s="111" t="s">
        <v>50</v>
      </c>
      <c r="F123" s="111">
        <v>1</v>
      </c>
      <c r="G123" s="111">
        <v>1</v>
      </c>
      <c r="H123" s="111">
        <v>2</v>
      </c>
      <c r="I123" s="111">
        <v>2000</v>
      </c>
      <c r="J123" s="111">
        <v>2700</v>
      </c>
      <c r="K123" s="111">
        <v>271</v>
      </c>
      <c r="L123" s="120">
        <v>3027</v>
      </c>
      <c r="M123" s="121" t="s">
        <v>83</v>
      </c>
      <c r="N123" s="122">
        <v>2500000</v>
      </c>
      <c r="O123" s="122">
        <v>0</v>
      </c>
      <c r="P123" s="122">
        <f t="shared" si="34"/>
        <v>2500000</v>
      </c>
      <c r="Q123" s="123" t="s">
        <v>53</v>
      </c>
      <c r="R123" s="124">
        <v>1000</v>
      </c>
      <c r="S123" s="124"/>
      <c r="T123" s="122">
        <v>0</v>
      </c>
      <c r="U123" s="122">
        <v>0</v>
      </c>
      <c r="V123" s="122">
        <v>0</v>
      </c>
      <c r="W123" s="122">
        <v>0</v>
      </c>
      <c r="X123" s="122">
        <v>0</v>
      </c>
      <c r="Y123" s="122">
        <v>0</v>
      </c>
      <c r="Z123" s="122">
        <v>0</v>
      </c>
      <c r="AA123" s="122">
        <v>0</v>
      </c>
      <c r="AB123" s="122">
        <f t="shared" si="43"/>
        <v>2500000</v>
      </c>
      <c r="AC123" s="122">
        <f t="shared" si="43"/>
        <v>0</v>
      </c>
      <c r="AD123" s="122">
        <f t="shared" si="35"/>
        <v>2500000</v>
      </c>
      <c r="AE123" s="122">
        <v>0</v>
      </c>
      <c r="AF123" s="122">
        <v>0</v>
      </c>
      <c r="AG123" s="122">
        <f t="shared" si="36"/>
        <v>0</v>
      </c>
      <c r="AH123" s="122">
        <v>0</v>
      </c>
      <c r="AI123" s="122">
        <v>0</v>
      </c>
      <c r="AJ123" s="122">
        <f t="shared" si="37"/>
        <v>0</v>
      </c>
      <c r="AK123" s="122">
        <v>0</v>
      </c>
      <c r="AL123" s="122">
        <v>0</v>
      </c>
      <c r="AM123" s="122">
        <f t="shared" si="38"/>
        <v>0</v>
      </c>
      <c r="AN123" s="122">
        <v>0</v>
      </c>
      <c r="AO123" s="122">
        <v>0</v>
      </c>
      <c r="AP123" s="122">
        <f t="shared" si="39"/>
        <v>0</v>
      </c>
      <c r="AQ123" s="122">
        <v>0</v>
      </c>
      <c r="AR123" s="122">
        <v>0</v>
      </c>
      <c r="AS123" s="122">
        <f t="shared" si="40"/>
        <v>0</v>
      </c>
      <c r="AT123" s="122">
        <f t="shared" si="44"/>
        <v>2500000</v>
      </c>
      <c r="AU123" s="122">
        <f t="shared" si="44"/>
        <v>0</v>
      </c>
      <c r="AV123" s="122">
        <f t="shared" si="41"/>
        <v>2500000</v>
      </c>
      <c r="AW123" s="125">
        <f t="shared" si="45"/>
        <v>1000</v>
      </c>
      <c r="AX123" s="125">
        <f t="shared" si="45"/>
        <v>0</v>
      </c>
      <c r="AY123" s="125"/>
      <c r="AZ123" s="125"/>
      <c r="BA123" s="125"/>
      <c r="BB123" s="125"/>
      <c r="BC123" s="125">
        <f t="shared" si="46"/>
        <v>1000</v>
      </c>
      <c r="BD123" s="125">
        <f t="shared" si="46"/>
        <v>0</v>
      </c>
    </row>
    <row r="124" spans="1:56" s="80" customFormat="1" ht="24" hidden="1">
      <c r="A124" s="2"/>
      <c r="B124" s="111">
        <v>2024</v>
      </c>
      <c r="C124" s="111">
        <v>20.100000000000001</v>
      </c>
      <c r="D124" s="111" t="s">
        <v>50</v>
      </c>
      <c r="E124" s="111" t="s">
        <v>50</v>
      </c>
      <c r="F124" s="111">
        <v>1</v>
      </c>
      <c r="G124" s="111">
        <v>1</v>
      </c>
      <c r="H124" s="111">
        <v>2</v>
      </c>
      <c r="I124" s="111">
        <v>2000</v>
      </c>
      <c r="J124" s="111">
        <v>2700</v>
      </c>
      <c r="K124" s="111">
        <v>271</v>
      </c>
      <c r="L124" s="120">
        <v>3028</v>
      </c>
      <c r="M124" s="121" t="s">
        <v>88</v>
      </c>
      <c r="N124" s="122">
        <v>0</v>
      </c>
      <c r="O124" s="122">
        <v>0</v>
      </c>
      <c r="P124" s="122">
        <f t="shared" si="34"/>
        <v>0</v>
      </c>
      <c r="Q124" s="123" t="s">
        <v>53</v>
      </c>
      <c r="R124" s="124"/>
      <c r="S124" s="124"/>
      <c r="T124" s="122">
        <v>0</v>
      </c>
      <c r="U124" s="122">
        <v>0</v>
      </c>
      <c r="V124" s="122">
        <v>0</v>
      </c>
      <c r="W124" s="122">
        <v>0</v>
      </c>
      <c r="X124" s="122">
        <v>0</v>
      </c>
      <c r="Y124" s="122">
        <v>0</v>
      </c>
      <c r="Z124" s="122">
        <v>0</v>
      </c>
      <c r="AA124" s="122">
        <v>0</v>
      </c>
      <c r="AB124" s="122">
        <f t="shared" si="43"/>
        <v>0</v>
      </c>
      <c r="AC124" s="122">
        <f t="shared" si="43"/>
        <v>0</v>
      </c>
      <c r="AD124" s="122">
        <f t="shared" si="35"/>
        <v>0</v>
      </c>
      <c r="AE124" s="122">
        <v>0</v>
      </c>
      <c r="AF124" s="122">
        <v>0</v>
      </c>
      <c r="AG124" s="122">
        <f t="shared" si="36"/>
        <v>0</v>
      </c>
      <c r="AH124" s="122">
        <v>0</v>
      </c>
      <c r="AI124" s="122">
        <v>0</v>
      </c>
      <c r="AJ124" s="122">
        <f t="shared" si="37"/>
        <v>0</v>
      </c>
      <c r="AK124" s="122">
        <v>0</v>
      </c>
      <c r="AL124" s="122">
        <v>0</v>
      </c>
      <c r="AM124" s="122">
        <f t="shared" si="38"/>
        <v>0</v>
      </c>
      <c r="AN124" s="122">
        <v>0</v>
      </c>
      <c r="AO124" s="122">
        <v>0</v>
      </c>
      <c r="AP124" s="122">
        <f t="shared" si="39"/>
        <v>0</v>
      </c>
      <c r="AQ124" s="122">
        <v>0</v>
      </c>
      <c r="AR124" s="122">
        <v>0</v>
      </c>
      <c r="AS124" s="122">
        <f t="shared" si="40"/>
        <v>0</v>
      </c>
      <c r="AT124" s="122">
        <f t="shared" si="44"/>
        <v>0</v>
      </c>
      <c r="AU124" s="122">
        <f t="shared" si="44"/>
        <v>0</v>
      </c>
      <c r="AV124" s="122">
        <f t="shared" si="41"/>
        <v>0</v>
      </c>
      <c r="AW124" s="125">
        <f t="shared" si="45"/>
        <v>0</v>
      </c>
      <c r="AX124" s="125">
        <f t="shared" si="45"/>
        <v>0</v>
      </c>
      <c r="AY124" s="125"/>
      <c r="AZ124" s="125"/>
      <c r="BA124" s="125"/>
      <c r="BB124" s="125"/>
      <c r="BC124" s="125">
        <f t="shared" si="46"/>
        <v>0</v>
      </c>
      <c r="BD124" s="125">
        <f t="shared" si="46"/>
        <v>0</v>
      </c>
    </row>
    <row r="125" spans="1:56" s="80" customFormat="1" ht="24" hidden="1">
      <c r="A125" s="2"/>
      <c r="B125" s="111">
        <v>2024</v>
      </c>
      <c r="C125" s="111">
        <v>20.100000000000001</v>
      </c>
      <c r="D125" s="111" t="s">
        <v>50</v>
      </c>
      <c r="E125" s="111" t="s">
        <v>50</v>
      </c>
      <c r="F125" s="111">
        <v>1</v>
      </c>
      <c r="G125" s="111">
        <v>1</v>
      </c>
      <c r="H125" s="111">
        <v>2</v>
      </c>
      <c r="I125" s="111">
        <v>2000</v>
      </c>
      <c r="J125" s="111">
        <v>2700</v>
      </c>
      <c r="K125" s="111">
        <v>271</v>
      </c>
      <c r="L125" s="120">
        <v>3029</v>
      </c>
      <c r="M125" s="121" t="s">
        <v>89</v>
      </c>
      <c r="N125" s="122">
        <v>0</v>
      </c>
      <c r="O125" s="122">
        <v>0</v>
      </c>
      <c r="P125" s="122">
        <f t="shared" si="34"/>
        <v>0</v>
      </c>
      <c r="Q125" s="123" t="s">
        <v>53</v>
      </c>
      <c r="R125" s="124"/>
      <c r="S125" s="124"/>
      <c r="T125" s="122">
        <v>0</v>
      </c>
      <c r="U125" s="122">
        <v>0</v>
      </c>
      <c r="V125" s="122">
        <v>0</v>
      </c>
      <c r="W125" s="122">
        <v>0</v>
      </c>
      <c r="X125" s="122">
        <v>0</v>
      </c>
      <c r="Y125" s="122">
        <v>0</v>
      </c>
      <c r="Z125" s="122">
        <v>0</v>
      </c>
      <c r="AA125" s="122">
        <v>0</v>
      </c>
      <c r="AB125" s="122">
        <f t="shared" si="43"/>
        <v>0</v>
      </c>
      <c r="AC125" s="122">
        <f t="shared" si="43"/>
        <v>0</v>
      </c>
      <c r="AD125" s="122">
        <f t="shared" si="35"/>
        <v>0</v>
      </c>
      <c r="AE125" s="122">
        <v>0</v>
      </c>
      <c r="AF125" s="122">
        <v>0</v>
      </c>
      <c r="AG125" s="122">
        <f t="shared" si="36"/>
        <v>0</v>
      </c>
      <c r="AH125" s="122">
        <v>0</v>
      </c>
      <c r="AI125" s="122">
        <v>0</v>
      </c>
      <c r="AJ125" s="122">
        <f t="shared" si="37"/>
        <v>0</v>
      </c>
      <c r="AK125" s="122">
        <v>0</v>
      </c>
      <c r="AL125" s="122">
        <v>0</v>
      </c>
      <c r="AM125" s="122">
        <f t="shared" si="38"/>
        <v>0</v>
      </c>
      <c r="AN125" s="122">
        <v>0</v>
      </c>
      <c r="AO125" s="122">
        <v>0</v>
      </c>
      <c r="AP125" s="122">
        <f t="shared" si="39"/>
        <v>0</v>
      </c>
      <c r="AQ125" s="122">
        <v>0</v>
      </c>
      <c r="AR125" s="122">
        <v>0</v>
      </c>
      <c r="AS125" s="122">
        <f t="shared" si="40"/>
        <v>0</v>
      </c>
      <c r="AT125" s="122">
        <f t="shared" si="44"/>
        <v>0</v>
      </c>
      <c r="AU125" s="122">
        <f t="shared" si="44"/>
        <v>0</v>
      </c>
      <c r="AV125" s="122">
        <f t="shared" si="41"/>
        <v>0</v>
      </c>
      <c r="AW125" s="125">
        <f t="shared" si="45"/>
        <v>0</v>
      </c>
      <c r="AX125" s="125">
        <f t="shared" si="45"/>
        <v>0</v>
      </c>
      <c r="AY125" s="125"/>
      <c r="AZ125" s="125"/>
      <c r="BA125" s="125"/>
      <c r="BB125" s="125"/>
      <c r="BC125" s="125">
        <f t="shared" si="46"/>
        <v>0</v>
      </c>
      <c r="BD125" s="125">
        <f t="shared" si="46"/>
        <v>0</v>
      </c>
    </row>
    <row r="126" spans="1:56" s="80" customFormat="1" ht="24" hidden="1">
      <c r="A126" s="2"/>
      <c r="B126" s="111">
        <v>2024</v>
      </c>
      <c r="C126" s="111">
        <v>20.100000000000001</v>
      </c>
      <c r="D126" s="111" t="s">
        <v>50</v>
      </c>
      <c r="E126" s="111" t="s">
        <v>50</v>
      </c>
      <c r="F126" s="111">
        <v>1</v>
      </c>
      <c r="G126" s="111">
        <v>1</v>
      </c>
      <c r="H126" s="111">
        <v>2</v>
      </c>
      <c r="I126" s="111">
        <v>2000</v>
      </c>
      <c r="J126" s="111">
        <v>2700</v>
      </c>
      <c r="K126" s="111">
        <v>271</v>
      </c>
      <c r="L126" s="120">
        <v>3030</v>
      </c>
      <c r="M126" s="121" t="s">
        <v>90</v>
      </c>
      <c r="N126" s="122">
        <v>0</v>
      </c>
      <c r="O126" s="122">
        <v>0</v>
      </c>
      <c r="P126" s="122">
        <f t="shared" si="34"/>
        <v>0</v>
      </c>
      <c r="Q126" s="123" t="s">
        <v>91</v>
      </c>
      <c r="R126" s="124"/>
      <c r="S126" s="124"/>
      <c r="T126" s="122">
        <v>0</v>
      </c>
      <c r="U126" s="122">
        <v>0</v>
      </c>
      <c r="V126" s="122">
        <v>0</v>
      </c>
      <c r="W126" s="122">
        <v>0</v>
      </c>
      <c r="X126" s="122">
        <v>0</v>
      </c>
      <c r="Y126" s="122">
        <v>0</v>
      </c>
      <c r="Z126" s="122">
        <v>0</v>
      </c>
      <c r="AA126" s="122">
        <v>0</v>
      </c>
      <c r="AB126" s="122">
        <f t="shared" si="43"/>
        <v>0</v>
      </c>
      <c r="AC126" s="122">
        <f t="shared" si="43"/>
        <v>0</v>
      </c>
      <c r="AD126" s="122">
        <f t="shared" si="35"/>
        <v>0</v>
      </c>
      <c r="AE126" s="122">
        <v>0</v>
      </c>
      <c r="AF126" s="122">
        <v>0</v>
      </c>
      <c r="AG126" s="122">
        <f t="shared" si="36"/>
        <v>0</v>
      </c>
      <c r="AH126" s="122">
        <v>0</v>
      </c>
      <c r="AI126" s="122">
        <v>0</v>
      </c>
      <c r="AJ126" s="122">
        <f t="shared" si="37"/>
        <v>0</v>
      </c>
      <c r="AK126" s="122">
        <v>0</v>
      </c>
      <c r="AL126" s="122">
        <v>0</v>
      </c>
      <c r="AM126" s="122">
        <f t="shared" si="38"/>
        <v>0</v>
      </c>
      <c r="AN126" s="122">
        <v>0</v>
      </c>
      <c r="AO126" s="122">
        <v>0</v>
      </c>
      <c r="AP126" s="122">
        <f t="shared" si="39"/>
        <v>0</v>
      </c>
      <c r="AQ126" s="122">
        <v>0</v>
      </c>
      <c r="AR126" s="122">
        <v>0</v>
      </c>
      <c r="AS126" s="122">
        <f t="shared" si="40"/>
        <v>0</v>
      </c>
      <c r="AT126" s="122">
        <f t="shared" si="44"/>
        <v>0</v>
      </c>
      <c r="AU126" s="122">
        <f t="shared" si="44"/>
        <v>0</v>
      </c>
      <c r="AV126" s="122">
        <f t="shared" si="41"/>
        <v>0</v>
      </c>
      <c r="AW126" s="125">
        <f t="shared" si="45"/>
        <v>0</v>
      </c>
      <c r="AX126" s="125">
        <f t="shared" si="45"/>
        <v>0</v>
      </c>
      <c r="AY126" s="125"/>
      <c r="AZ126" s="125"/>
      <c r="BA126" s="125"/>
      <c r="BB126" s="125"/>
      <c r="BC126" s="125">
        <f t="shared" si="46"/>
        <v>0</v>
      </c>
      <c r="BD126" s="125">
        <f t="shared" si="46"/>
        <v>0</v>
      </c>
    </row>
    <row r="127" spans="1:56" s="80" customFormat="1" ht="24" hidden="1">
      <c r="A127" s="2"/>
      <c r="B127" s="111">
        <v>2024</v>
      </c>
      <c r="C127" s="111">
        <v>20.100000000000001</v>
      </c>
      <c r="D127" s="111" t="s">
        <v>50</v>
      </c>
      <c r="E127" s="111" t="s">
        <v>50</v>
      </c>
      <c r="F127" s="111">
        <v>1</v>
      </c>
      <c r="G127" s="111">
        <v>1</v>
      </c>
      <c r="H127" s="111">
        <v>2</v>
      </c>
      <c r="I127" s="111">
        <v>2000</v>
      </c>
      <c r="J127" s="111">
        <v>2700</v>
      </c>
      <c r="K127" s="111">
        <v>271</v>
      </c>
      <c r="L127" s="120">
        <v>3031</v>
      </c>
      <c r="M127" s="121" t="s">
        <v>85</v>
      </c>
      <c r="N127" s="122">
        <v>0</v>
      </c>
      <c r="O127" s="122">
        <v>0</v>
      </c>
      <c r="P127" s="122">
        <f t="shared" si="34"/>
        <v>0</v>
      </c>
      <c r="Q127" s="123" t="s">
        <v>56</v>
      </c>
      <c r="R127" s="124"/>
      <c r="S127" s="124"/>
      <c r="T127" s="122">
        <v>0</v>
      </c>
      <c r="U127" s="122">
        <v>0</v>
      </c>
      <c r="V127" s="122">
        <v>0</v>
      </c>
      <c r="W127" s="122">
        <v>0</v>
      </c>
      <c r="X127" s="122">
        <v>0</v>
      </c>
      <c r="Y127" s="122">
        <v>0</v>
      </c>
      <c r="Z127" s="122">
        <v>0</v>
      </c>
      <c r="AA127" s="122">
        <v>0</v>
      </c>
      <c r="AB127" s="122">
        <f t="shared" si="43"/>
        <v>0</v>
      </c>
      <c r="AC127" s="122">
        <f t="shared" si="43"/>
        <v>0</v>
      </c>
      <c r="AD127" s="122">
        <f t="shared" si="35"/>
        <v>0</v>
      </c>
      <c r="AE127" s="122">
        <v>0</v>
      </c>
      <c r="AF127" s="122">
        <v>0</v>
      </c>
      <c r="AG127" s="122">
        <f t="shared" si="36"/>
        <v>0</v>
      </c>
      <c r="AH127" s="122">
        <v>0</v>
      </c>
      <c r="AI127" s="122">
        <v>0</v>
      </c>
      <c r="AJ127" s="122">
        <f t="shared" si="37"/>
        <v>0</v>
      </c>
      <c r="AK127" s="122">
        <v>0</v>
      </c>
      <c r="AL127" s="122">
        <v>0</v>
      </c>
      <c r="AM127" s="122">
        <f t="shared" si="38"/>
        <v>0</v>
      </c>
      <c r="AN127" s="122">
        <v>0</v>
      </c>
      <c r="AO127" s="122">
        <v>0</v>
      </c>
      <c r="AP127" s="122">
        <f t="shared" si="39"/>
        <v>0</v>
      </c>
      <c r="AQ127" s="122">
        <v>0</v>
      </c>
      <c r="AR127" s="122">
        <v>0</v>
      </c>
      <c r="AS127" s="122">
        <f t="shared" si="40"/>
        <v>0</v>
      </c>
      <c r="AT127" s="122">
        <f t="shared" si="44"/>
        <v>0</v>
      </c>
      <c r="AU127" s="122">
        <f t="shared" si="44"/>
        <v>0</v>
      </c>
      <c r="AV127" s="122">
        <f t="shared" si="41"/>
        <v>0</v>
      </c>
      <c r="AW127" s="125">
        <f t="shared" si="45"/>
        <v>0</v>
      </c>
      <c r="AX127" s="125">
        <f t="shared" si="45"/>
        <v>0</v>
      </c>
      <c r="AY127" s="125"/>
      <c r="AZ127" s="125"/>
      <c r="BA127" s="125"/>
      <c r="BB127" s="125"/>
      <c r="BC127" s="125">
        <f t="shared" si="46"/>
        <v>0</v>
      </c>
      <c r="BD127" s="125">
        <f t="shared" si="46"/>
        <v>0</v>
      </c>
    </row>
    <row r="128" spans="1:56" s="80" customFormat="1" ht="56.25" hidden="1" customHeight="1">
      <c r="A128" s="2"/>
      <c r="B128" s="104">
        <v>2024</v>
      </c>
      <c r="C128" s="105">
        <v>20.100000000000001</v>
      </c>
      <c r="D128" s="105" t="s">
        <v>50</v>
      </c>
      <c r="E128" s="105" t="s">
        <v>50</v>
      </c>
      <c r="F128" s="104">
        <v>1</v>
      </c>
      <c r="G128" s="104">
        <v>1</v>
      </c>
      <c r="H128" s="104">
        <v>2</v>
      </c>
      <c r="I128" s="104">
        <v>2000</v>
      </c>
      <c r="J128" s="104">
        <v>2700</v>
      </c>
      <c r="K128" s="104">
        <v>272</v>
      </c>
      <c r="L128" s="106"/>
      <c r="M128" s="107" t="s">
        <v>92</v>
      </c>
      <c r="N128" s="108">
        <f>SUM(N129:N132)</f>
        <v>0</v>
      </c>
      <c r="O128" s="108">
        <f>SUM(O129:O132)</f>
        <v>0</v>
      </c>
      <c r="P128" s="108">
        <f t="shared" si="34"/>
        <v>0</v>
      </c>
      <c r="Q128" s="128"/>
      <c r="R128" s="129"/>
      <c r="S128" s="130"/>
      <c r="T128" s="108">
        <f t="shared" ref="T128:AA128" si="47">SUM(T129:T132)</f>
        <v>0</v>
      </c>
      <c r="U128" s="108">
        <f t="shared" si="47"/>
        <v>0</v>
      </c>
      <c r="V128" s="108">
        <f t="shared" si="47"/>
        <v>0</v>
      </c>
      <c r="W128" s="108">
        <f t="shared" si="47"/>
        <v>0</v>
      </c>
      <c r="X128" s="108">
        <f t="shared" si="47"/>
        <v>0</v>
      </c>
      <c r="Y128" s="108">
        <f t="shared" si="47"/>
        <v>0</v>
      </c>
      <c r="Z128" s="108">
        <f t="shared" si="47"/>
        <v>0</v>
      </c>
      <c r="AA128" s="108">
        <f t="shared" si="47"/>
        <v>0</v>
      </c>
      <c r="AB128" s="108">
        <f>SUM(AB129:AB132)</f>
        <v>0</v>
      </c>
      <c r="AC128" s="108">
        <f>SUM(AC129:AC132)</f>
        <v>0</v>
      </c>
      <c r="AD128" s="108">
        <f t="shared" si="35"/>
        <v>0</v>
      </c>
      <c r="AE128" s="108">
        <f>SUM(AE129:AE132)</f>
        <v>0</v>
      </c>
      <c r="AF128" s="108">
        <f>SUM(AF129:AF132)</f>
        <v>0</v>
      </c>
      <c r="AG128" s="108">
        <f t="shared" si="36"/>
        <v>0</v>
      </c>
      <c r="AH128" s="108">
        <f>SUM(AH129:AH132)</f>
        <v>0</v>
      </c>
      <c r="AI128" s="108">
        <f>SUM(AI129:AI132)</f>
        <v>0</v>
      </c>
      <c r="AJ128" s="108">
        <f t="shared" si="37"/>
        <v>0</v>
      </c>
      <c r="AK128" s="108">
        <f>SUM(AK129:AK132)</f>
        <v>0</v>
      </c>
      <c r="AL128" s="108">
        <f>SUM(AL129:AL132)</f>
        <v>0</v>
      </c>
      <c r="AM128" s="108">
        <f t="shared" si="38"/>
        <v>0</v>
      </c>
      <c r="AN128" s="108">
        <f>SUM(AN129:AN132)</f>
        <v>0</v>
      </c>
      <c r="AO128" s="108">
        <f>SUM(AO129:AO132)</f>
        <v>0</v>
      </c>
      <c r="AP128" s="108">
        <f t="shared" si="39"/>
        <v>0</v>
      </c>
      <c r="AQ128" s="108">
        <f>SUM(AQ129:AQ132)</f>
        <v>0</v>
      </c>
      <c r="AR128" s="108">
        <f>SUM(AR129:AR132)</f>
        <v>0</v>
      </c>
      <c r="AS128" s="108">
        <f t="shared" si="40"/>
        <v>0</v>
      </c>
      <c r="AT128" s="108">
        <f>SUM(AT129:AT132)</f>
        <v>0</v>
      </c>
      <c r="AU128" s="108">
        <f>SUM(AU129:AU132)</f>
        <v>0</v>
      </c>
      <c r="AV128" s="108">
        <f t="shared" si="41"/>
        <v>0</v>
      </c>
      <c r="AW128" s="131"/>
      <c r="AX128" s="131"/>
      <c r="AY128" s="131"/>
      <c r="AZ128" s="131"/>
      <c r="BA128" s="131"/>
      <c r="BB128" s="131"/>
      <c r="BC128" s="131"/>
      <c r="BD128" s="131"/>
    </row>
    <row r="129" spans="1:56" s="80" customFormat="1" ht="24" hidden="1">
      <c r="A129" s="2"/>
      <c r="B129" s="111">
        <v>2024</v>
      </c>
      <c r="C129" s="111">
        <v>20.100000000000001</v>
      </c>
      <c r="D129" s="111" t="s">
        <v>50</v>
      </c>
      <c r="E129" s="111" t="s">
        <v>50</v>
      </c>
      <c r="F129" s="111">
        <v>1</v>
      </c>
      <c r="G129" s="111">
        <v>1</v>
      </c>
      <c r="H129" s="111">
        <v>2</v>
      </c>
      <c r="I129" s="111">
        <v>2000</v>
      </c>
      <c r="J129" s="111">
        <v>2700</v>
      </c>
      <c r="K129" s="111">
        <v>272</v>
      </c>
      <c r="L129" s="113">
        <v>1</v>
      </c>
      <c r="M129" s="132" t="s">
        <v>93</v>
      </c>
      <c r="N129" s="122">
        <v>0</v>
      </c>
      <c r="O129" s="122">
        <v>0</v>
      </c>
      <c r="P129" s="122">
        <f t="shared" si="34"/>
        <v>0</v>
      </c>
      <c r="Q129" s="123" t="s">
        <v>53</v>
      </c>
      <c r="R129" s="124"/>
      <c r="S129" s="124"/>
      <c r="T129" s="122">
        <v>0</v>
      </c>
      <c r="U129" s="122">
        <v>0</v>
      </c>
      <c r="V129" s="122">
        <v>0</v>
      </c>
      <c r="W129" s="122">
        <v>0</v>
      </c>
      <c r="X129" s="122">
        <v>0</v>
      </c>
      <c r="Y129" s="122">
        <v>0</v>
      </c>
      <c r="Z129" s="122">
        <v>0</v>
      </c>
      <c r="AA129" s="122">
        <v>0</v>
      </c>
      <c r="AB129" s="122">
        <f t="shared" ref="AB129:AC132" si="48">+N129+T129-X129</f>
        <v>0</v>
      </c>
      <c r="AC129" s="122">
        <f t="shared" si="48"/>
        <v>0</v>
      </c>
      <c r="AD129" s="122">
        <f t="shared" si="35"/>
        <v>0</v>
      </c>
      <c r="AE129" s="122">
        <v>0</v>
      </c>
      <c r="AF129" s="122">
        <v>0</v>
      </c>
      <c r="AG129" s="122">
        <f t="shared" si="36"/>
        <v>0</v>
      </c>
      <c r="AH129" s="122">
        <v>0</v>
      </c>
      <c r="AI129" s="122">
        <v>0</v>
      </c>
      <c r="AJ129" s="122">
        <f t="shared" si="37"/>
        <v>0</v>
      </c>
      <c r="AK129" s="122">
        <v>0</v>
      </c>
      <c r="AL129" s="122">
        <v>0</v>
      </c>
      <c r="AM129" s="122">
        <f t="shared" si="38"/>
        <v>0</v>
      </c>
      <c r="AN129" s="122">
        <v>0</v>
      </c>
      <c r="AO129" s="122">
        <v>0</v>
      </c>
      <c r="AP129" s="122">
        <f t="shared" si="39"/>
        <v>0</v>
      </c>
      <c r="AQ129" s="122">
        <v>0</v>
      </c>
      <c r="AR129" s="122">
        <v>0</v>
      </c>
      <c r="AS129" s="122">
        <f t="shared" si="40"/>
        <v>0</v>
      </c>
      <c r="AT129" s="122">
        <f t="shared" ref="AT129:AU132" si="49">+AB129-AE129-AH129-AK129-AN129-AQ129</f>
        <v>0</v>
      </c>
      <c r="AU129" s="122">
        <f t="shared" si="49"/>
        <v>0</v>
      </c>
      <c r="AV129" s="122">
        <f t="shared" si="41"/>
        <v>0</v>
      </c>
      <c r="AW129" s="125">
        <f t="shared" ref="AW129:AX132" si="50">+R129+V129-Z129</f>
        <v>0</v>
      </c>
      <c r="AX129" s="125">
        <f t="shared" si="50"/>
        <v>0</v>
      </c>
      <c r="AY129" s="125"/>
      <c r="AZ129" s="125"/>
      <c r="BA129" s="125"/>
      <c r="BB129" s="125"/>
      <c r="BC129" s="125">
        <f t="shared" ref="BC129:BD132" si="51">+AW129-AY129-BA129</f>
        <v>0</v>
      </c>
      <c r="BD129" s="125">
        <f t="shared" si="51"/>
        <v>0</v>
      </c>
    </row>
    <row r="130" spans="1:56" s="80" customFormat="1" ht="24" hidden="1">
      <c r="A130" s="2"/>
      <c r="B130" s="111">
        <v>2024</v>
      </c>
      <c r="C130" s="111">
        <v>20.100000000000001</v>
      </c>
      <c r="D130" s="111" t="s">
        <v>50</v>
      </c>
      <c r="E130" s="111" t="s">
        <v>50</v>
      </c>
      <c r="F130" s="111">
        <v>1</v>
      </c>
      <c r="G130" s="111">
        <v>1</v>
      </c>
      <c r="H130" s="111">
        <v>2</v>
      </c>
      <c r="I130" s="111">
        <v>2000</v>
      </c>
      <c r="J130" s="111">
        <v>2700</v>
      </c>
      <c r="K130" s="111">
        <v>272</v>
      </c>
      <c r="L130" s="113">
        <v>2</v>
      </c>
      <c r="M130" s="132" t="s">
        <v>94</v>
      </c>
      <c r="N130" s="122">
        <v>0</v>
      </c>
      <c r="O130" s="122">
        <v>0</v>
      </c>
      <c r="P130" s="122">
        <f t="shared" si="34"/>
        <v>0</v>
      </c>
      <c r="Q130" s="123" t="s">
        <v>53</v>
      </c>
      <c r="R130" s="124"/>
      <c r="S130" s="124"/>
      <c r="T130" s="122">
        <v>0</v>
      </c>
      <c r="U130" s="122">
        <v>0</v>
      </c>
      <c r="V130" s="122">
        <v>0</v>
      </c>
      <c r="W130" s="122">
        <v>0</v>
      </c>
      <c r="X130" s="122">
        <v>0</v>
      </c>
      <c r="Y130" s="122">
        <v>0</v>
      </c>
      <c r="Z130" s="122">
        <v>0</v>
      </c>
      <c r="AA130" s="122">
        <v>0</v>
      </c>
      <c r="AB130" s="122">
        <f t="shared" si="48"/>
        <v>0</v>
      </c>
      <c r="AC130" s="122">
        <f t="shared" si="48"/>
        <v>0</v>
      </c>
      <c r="AD130" s="122">
        <f t="shared" si="35"/>
        <v>0</v>
      </c>
      <c r="AE130" s="122">
        <v>0</v>
      </c>
      <c r="AF130" s="122">
        <v>0</v>
      </c>
      <c r="AG130" s="122">
        <f t="shared" si="36"/>
        <v>0</v>
      </c>
      <c r="AH130" s="122">
        <v>0</v>
      </c>
      <c r="AI130" s="122">
        <v>0</v>
      </c>
      <c r="AJ130" s="122">
        <f t="shared" si="37"/>
        <v>0</v>
      </c>
      <c r="AK130" s="122">
        <v>0</v>
      </c>
      <c r="AL130" s="122">
        <v>0</v>
      </c>
      <c r="AM130" s="122">
        <f t="shared" si="38"/>
        <v>0</v>
      </c>
      <c r="AN130" s="122">
        <v>0</v>
      </c>
      <c r="AO130" s="122">
        <v>0</v>
      </c>
      <c r="AP130" s="122">
        <f t="shared" si="39"/>
        <v>0</v>
      </c>
      <c r="AQ130" s="122">
        <v>0</v>
      </c>
      <c r="AR130" s="122">
        <v>0</v>
      </c>
      <c r="AS130" s="122">
        <f t="shared" si="40"/>
        <v>0</v>
      </c>
      <c r="AT130" s="122">
        <f t="shared" si="49"/>
        <v>0</v>
      </c>
      <c r="AU130" s="122">
        <f t="shared" si="49"/>
        <v>0</v>
      </c>
      <c r="AV130" s="122">
        <f t="shared" si="41"/>
        <v>0</v>
      </c>
      <c r="AW130" s="125">
        <f t="shared" si="50"/>
        <v>0</v>
      </c>
      <c r="AX130" s="125">
        <f t="shared" si="50"/>
        <v>0</v>
      </c>
      <c r="AY130" s="125"/>
      <c r="AZ130" s="125"/>
      <c r="BA130" s="125"/>
      <c r="BB130" s="125"/>
      <c r="BC130" s="125">
        <f t="shared" si="51"/>
        <v>0</v>
      </c>
      <c r="BD130" s="125">
        <f t="shared" si="51"/>
        <v>0</v>
      </c>
    </row>
    <row r="131" spans="1:56" s="80" customFormat="1" ht="24" hidden="1">
      <c r="A131" s="2"/>
      <c r="B131" s="111">
        <v>2024</v>
      </c>
      <c r="C131" s="111">
        <v>20.100000000000001</v>
      </c>
      <c r="D131" s="111" t="s">
        <v>50</v>
      </c>
      <c r="E131" s="111" t="s">
        <v>50</v>
      </c>
      <c r="F131" s="111">
        <v>1</v>
      </c>
      <c r="G131" s="111">
        <v>1</v>
      </c>
      <c r="H131" s="111">
        <v>2</v>
      </c>
      <c r="I131" s="111">
        <v>2000</v>
      </c>
      <c r="J131" s="111">
        <v>2700</v>
      </c>
      <c r="K131" s="111">
        <v>272</v>
      </c>
      <c r="L131" s="113">
        <v>3</v>
      </c>
      <c r="M131" s="132" t="s">
        <v>95</v>
      </c>
      <c r="N131" s="122">
        <v>0</v>
      </c>
      <c r="O131" s="122">
        <v>0</v>
      </c>
      <c r="P131" s="122">
        <f t="shared" si="34"/>
        <v>0</v>
      </c>
      <c r="Q131" s="123" t="s">
        <v>53</v>
      </c>
      <c r="R131" s="124"/>
      <c r="S131" s="124"/>
      <c r="T131" s="122">
        <v>0</v>
      </c>
      <c r="U131" s="122">
        <v>0</v>
      </c>
      <c r="V131" s="122">
        <v>0</v>
      </c>
      <c r="W131" s="122">
        <v>0</v>
      </c>
      <c r="X131" s="122">
        <v>0</v>
      </c>
      <c r="Y131" s="122">
        <v>0</v>
      </c>
      <c r="Z131" s="122">
        <v>0</v>
      </c>
      <c r="AA131" s="122">
        <v>0</v>
      </c>
      <c r="AB131" s="122">
        <f t="shared" si="48"/>
        <v>0</v>
      </c>
      <c r="AC131" s="122">
        <f t="shared" si="48"/>
        <v>0</v>
      </c>
      <c r="AD131" s="122">
        <f t="shared" si="35"/>
        <v>0</v>
      </c>
      <c r="AE131" s="122">
        <v>0</v>
      </c>
      <c r="AF131" s="122">
        <v>0</v>
      </c>
      <c r="AG131" s="122">
        <f t="shared" si="36"/>
        <v>0</v>
      </c>
      <c r="AH131" s="122">
        <v>0</v>
      </c>
      <c r="AI131" s="122">
        <v>0</v>
      </c>
      <c r="AJ131" s="122">
        <f t="shared" si="37"/>
        <v>0</v>
      </c>
      <c r="AK131" s="122">
        <v>0</v>
      </c>
      <c r="AL131" s="122">
        <v>0</v>
      </c>
      <c r="AM131" s="122">
        <f t="shared" si="38"/>
        <v>0</v>
      </c>
      <c r="AN131" s="122">
        <v>0</v>
      </c>
      <c r="AO131" s="122">
        <v>0</v>
      </c>
      <c r="AP131" s="122">
        <f t="shared" si="39"/>
        <v>0</v>
      </c>
      <c r="AQ131" s="122">
        <v>0</v>
      </c>
      <c r="AR131" s="122">
        <v>0</v>
      </c>
      <c r="AS131" s="122">
        <f t="shared" si="40"/>
        <v>0</v>
      </c>
      <c r="AT131" s="122">
        <f t="shared" si="49"/>
        <v>0</v>
      </c>
      <c r="AU131" s="122">
        <f t="shared" si="49"/>
        <v>0</v>
      </c>
      <c r="AV131" s="122">
        <f t="shared" si="41"/>
        <v>0</v>
      </c>
      <c r="AW131" s="125">
        <f t="shared" si="50"/>
        <v>0</v>
      </c>
      <c r="AX131" s="125">
        <f t="shared" si="50"/>
        <v>0</v>
      </c>
      <c r="AY131" s="125"/>
      <c r="AZ131" s="125"/>
      <c r="BA131" s="125"/>
      <c r="BB131" s="125"/>
      <c r="BC131" s="125">
        <f t="shared" si="51"/>
        <v>0</v>
      </c>
      <c r="BD131" s="125">
        <f t="shared" si="51"/>
        <v>0</v>
      </c>
    </row>
    <row r="132" spans="1:56" s="80" customFormat="1" ht="24" hidden="1">
      <c r="A132" s="2"/>
      <c r="B132" s="111">
        <v>2024</v>
      </c>
      <c r="C132" s="111">
        <v>20.100000000000001</v>
      </c>
      <c r="D132" s="111" t="s">
        <v>50</v>
      </c>
      <c r="E132" s="111" t="s">
        <v>50</v>
      </c>
      <c r="F132" s="111">
        <v>1</v>
      </c>
      <c r="G132" s="111">
        <v>1</v>
      </c>
      <c r="H132" s="111">
        <v>2</v>
      </c>
      <c r="I132" s="111">
        <v>2000</v>
      </c>
      <c r="J132" s="111">
        <v>2700</v>
      </c>
      <c r="K132" s="111">
        <v>272</v>
      </c>
      <c r="L132" s="113">
        <v>4</v>
      </c>
      <c r="M132" s="132" t="s">
        <v>96</v>
      </c>
      <c r="N132" s="122">
        <v>0</v>
      </c>
      <c r="O132" s="122">
        <v>0</v>
      </c>
      <c r="P132" s="122">
        <f t="shared" si="34"/>
        <v>0</v>
      </c>
      <c r="Q132" s="123" t="s">
        <v>53</v>
      </c>
      <c r="R132" s="124"/>
      <c r="S132" s="124"/>
      <c r="T132" s="122">
        <v>0</v>
      </c>
      <c r="U132" s="122">
        <v>0</v>
      </c>
      <c r="V132" s="122">
        <v>0</v>
      </c>
      <c r="W132" s="122">
        <v>0</v>
      </c>
      <c r="X132" s="122">
        <v>0</v>
      </c>
      <c r="Y132" s="122">
        <v>0</v>
      </c>
      <c r="Z132" s="122">
        <v>0</v>
      </c>
      <c r="AA132" s="122">
        <v>0</v>
      </c>
      <c r="AB132" s="122">
        <f t="shared" si="48"/>
        <v>0</v>
      </c>
      <c r="AC132" s="122">
        <f t="shared" si="48"/>
        <v>0</v>
      </c>
      <c r="AD132" s="122">
        <f t="shared" si="35"/>
        <v>0</v>
      </c>
      <c r="AE132" s="122">
        <v>0</v>
      </c>
      <c r="AF132" s="122">
        <v>0</v>
      </c>
      <c r="AG132" s="122">
        <f t="shared" si="36"/>
        <v>0</v>
      </c>
      <c r="AH132" s="122">
        <v>0</v>
      </c>
      <c r="AI132" s="122">
        <v>0</v>
      </c>
      <c r="AJ132" s="122">
        <f t="shared" si="37"/>
        <v>0</v>
      </c>
      <c r="AK132" s="122">
        <v>0</v>
      </c>
      <c r="AL132" s="122">
        <v>0</v>
      </c>
      <c r="AM132" s="122">
        <f t="shared" si="38"/>
        <v>0</v>
      </c>
      <c r="AN132" s="122">
        <v>0</v>
      </c>
      <c r="AO132" s="122">
        <v>0</v>
      </c>
      <c r="AP132" s="122">
        <f t="shared" si="39"/>
        <v>0</v>
      </c>
      <c r="AQ132" s="122">
        <v>0</v>
      </c>
      <c r="AR132" s="122">
        <v>0</v>
      </c>
      <c r="AS132" s="122">
        <f t="shared" si="40"/>
        <v>0</v>
      </c>
      <c r="AT132" s="122">
        <f t="shared" si="49"/>
        <v>0</v>
      </c>
      <c r="AU132" s="122">
        <f t="shared" si="49"/>
        <v>0</v>
      </c>
      <c r="AV132" s="122">
        <f t="shared" si="41"/>
        <v>0</v>
      </c>
      <c r="AW132" s="125">
        <f t="shared" si="50"/>
        <v>0</v>
      </c>
      <c r="AX132" s="125">
        <f t="shared" si="50"/>
        <v>0</v>
      </c>
      <c r="AY132" s="125"/>
      <c r="AZ132" s="125"/>
      <c r="BA132" s="125"/>
      <c r="BB132" s="125"/>
      <c r="BC132" s="125">
        <f t="shared" si="51"/>
        <v>0</v>
      </c>
      <c r="BD132" s="125">
        <f t="shared" si="51"/>
        <v>0</v>
      </c>
    </row>
    <row r="133" spans="1:56" ht="24">
      <c r="B133" s="96">
        <v>2024</v>
      </c>
      <c r="C133" s="97">
        <v>20.100000000000001</v>
      </c>
      <c r="D133" s="97" t="s">
        <v>50</v>
      </c>
      <c r="E133" s="97" t="s">
        <v>50</v>
      </c>
      <c r="F133" s="96">
        <v>1</v>
      </c>
      <c r="G133" s="96">
        <v>1</v>
      </c>
      <c r="H133" s="96">
        <v>2</v>
      </c>
      <c r="I133" s="96">
        <v>2000</v>
      </c>
      <c r="J133" s="96">
        <v>2800</v>
      </c>
      <c r="K133" s="96"/>
      <c r="L133" s="98"/>
      <c r="M133" s="99" t="s">
        <v>97</v>
      </c>
      <c r="N133" s="100">
        <f>+N134</f>
        <v>7120191</v>
      </c>
      <c r="O133" s="100">
        <f>+O134</f>
        <v>0</v>
      </c>
      <c r="P133" s="100">
        <f t="shared" si="34"/>
        <v>7120191</v>
      </c>
      <c r="Q133" s="101"/>
      <c r="R133" s="102"/>
      <c r="S133" s="103"/>
      <c r="T133" s="100">
        <f t="shared" ref="T133:AA133" si="52">+T134</f>
        <v>0</v>
      </c>
      <c r="U133" s="100">
        <f t="shared" si="52"/>
        <v>0</v>
      </c>
      <c r="V133" s="100">
        <f t="shared" si="52"/>
        <v>0</v>
      </c>
      <c r="W133" s="100">
        <f t="shared" si="52"/>
        <v>0</v>
      </c>
      <c r="X133" s="100">
        <f t="shared" si="52"/>
        <v>0</v>
      </c>
      <c r="Y133" s="100">
        <f t="shared" si="52"/>
        <v>0</v>
      </c>
      <c r="Z133" s="100">
        <f t="shared" si="52"/>
        <v>0</v>
      </c>
      <c r="AA133" s="100">
        <f t="shared" si="52"/>
        <v>0</v>
      </c>
      <c r="AB133" s="100">
        <f>+AB134</f>
        <v>7120191</v>
      </c>
      <c r="AC133" s="100">
        <f>+AC134</f>
        <v>0</v>
      </c>
      <c r="AD133" s="100">
        <f t="shared" si="35"/>
        <v>7120191</v>
      </c>
      <c r="AE133" s="100">
        <f>+AE134</f>
        <v>0</v>
      </c>
      <c r="AF133" s="100">
        <f>+AF134</f>
        <v>0</v>
      </c>
      <c r="AG133" s="100">
        <f t="shared" si="36"/>
        <v>0</v>
      </c>
      <c r="AH133" s="100">
        <f>+AH134</f>
        <v>0</v>
      </c>
      <c r="AI133" s="100">
        <f>+AI134</f>
        <v>0</v>
      </c>
      <c r="AJ133" s="100">
        <f t="shared" si="37"/>
        <v>0</v>
      </c>
      <c r="AK133" s="100">
        <f>+AK134</f>
        <v>0</v>
      </c>
      <c r="AL133" s="100">
        <f>+AL134</f>
        <v>0</v>
      </c>
      <c r="AM133" s="100">
        <f t="shared" si="38"/>
        <v>0</v>
      </c>
      <c r="AN133" s="100">
        <f>+AN134</f>
        <v>0</v>
      </c>
      <c r="AO133" s="100">
        <f>+AO134</f>
        <v>0</v>
      </c>
      <c r="AP133" s="100">
        <f t="shared" si="39"/>
        <v>0</v>
      </c>
      <c r="AQ133" s="100">
        <f>+AQ134</f>
        <v>0</v>
      </c>
      <c r="AR133" s="100">
        <f>+AR134</f>
        <v>0</v>
      </c>
      <c r="AS133" s="100">
        <f t="shared" si="40"/>
        <v>0</v>
      </c>
      <c r="AT133" s="100">
        <f>+AT134</f>
        <v>7120191</v>
      </c>
      <c r="AU133" s="100">
        <f>+AU134</f>
        <v>0</v>
      </c>
      <c r="AV133" s="100">
        <f t="shared" si="41"/>
        <v>7120191</v>
      </c>
      <c r="AW133" s="133"/>
      <c r="AX133" s="133"/>
      <c r="AY133" s="133"/>
      <c r="AZ133" s="133"/>
      <c r="BA133" s="133"/>
      <c r="BB133" s="133"/>
      <c r="BC133" s="133"/>
      <c r="BD133" s="133"/>
    </row>
    <row r="134" spans="1:56" ht="46.5" customHeight="1">
      <c r="B134" s="104">
        <v>2024</v>
      </c>
      <c r="C134" s="105">
        <v>20.100000000000001</v>
      </c>
      <c r="D134" s="105" t="s">
        <v>50</v>
      </c>
      <c r="E134" s="105" t="s">
        <v>50</v>
      </c>
      <c r="F134" s="104">
        <v>1</v>
      </c>
      <c r="G134" s="104">
        <v>1</v>
      </c>
      <c r="H134" s="104">
        <v>2</v>
      </c>
      <c r="I134" s="104">
        <v>2000</v>
      </c>
      <c r="J134" s="104">
        <v>2800</v>
      </c>
      <c r="K134" s="104">
        <v>283</v>
      </c>
      <c r="L134" s="106"/>
      <c r="M134" s="107" t="s">
        <v>98</v>
      </c>
      <c r="N134" s="108">
        <f>+N135+N161+N188</f>
        <v>7120191</v>
      </c>
      <c r="O134" s="108">
        <f>+O135+O161+O188</f>
        <v>0</v>
      </c>
      <c r="P134" s="108">
        <f t="shared" si="34"/>
        <v>7120191</v>
      </c>
      <c r="Q134" s="128"/>
      <c r="R134" s="130"/>
      <c r="S134" s="134"/>
      <c r="T134" s="108">
        <f t="shared" ref="T134:AA134" si="53">+T135+T161+T188</f>
        <v>0</v>
      </c>
      <c r="U134" s="108">
        <f t="shared" si="53"/>
        <v>0</v>
      </c>
      <c r="V134" s="108">
        <f t="shared" si="53"/>
        <v>0</v>
      </c>
      <c r="W134" s="108">
        <f t="shared" si="53"/>
        <v>0</v>
      </c>
      <c r="X134" s="108">
        <f t="shared" si="53"/>
        <v>0</v>
      </c>
      <c r="Y134" s="108">
        <f t="shared" si="53"/>
        <v>0</v>
      </c>
      <c r="Z134" s="108">
        <f t="shared" si="53"/>
        <v>0</v>
      </c>
      <c r="AA134" s="108">
        <f t="shared" si="53"/>
        <v>0</v>
      </c>
      <c r="AB134" s="108">
        <f>+AB135+AB161+AB188</f>
        <v>7120191</v>
      </c>
      <c r="AC134" s="108">
        <f>+AC135+AC161+AC188</f>
        <v>0</v>
      </c>
      <c r="AD134" s="108">
        <f t="shared" si="35"/>
        <v>7120191</v>
      </c>
      <c r="AE134" s="108">
        <f>+AE135+AE161+AE188</f>
        <v>0</v>
      </c>
      <c r="AF134" s="108">
        <f>+AF135+AF161+AF188</f>
        <v>0</v>
      </c>
      <c r="AG134" s="108">
        <f t="shared" si="36"/>
        <v>0</v>
      </c>
      <c r="AH134" s="108">
        <f>+AH135+AH161+AH188</f>
        <v>0</v>
      </c>
      <c r="AI134" s="108">
        <f>+AI135+AI161+AI188</f>
        <v>0</v>
      </c>
      <c r="AJ134" s="108">
        <f t="shared" si="37"/>
        <v>0</v>
      </c>
      <c r="AK134" s="108">
        <f>+AK135+AK161+AK188</f>
        <v>0</v>
      </c>
      <c r="AL134" s="108">
        <f>+AL135+AL161+AL188</f>
        <v>0</v>
      </c>
      <c r="AM134" s="108">
        <f t="shared" si="38"/>
        <v>0</v>
      </c>
      <c r="AN134" s="108">
        <f>+AN135+AN161+AN188</f>
        <v>0</v>
      </c>
      <c r="AO134" s="108">
        <f>+AO135+AO161+AO188</f>
        <v>0</v>
      </c>
      <c r="AP134" s="108">
        <f t="shared" si="39"/>
        <v>0</v>
      </c>
      <c r="AQ134" s="108">
        <f>+AQ135+AQ161+AQ188</f>
        <v>0</v>
      </c>
      <c r="AR134" s="108">
        <f>+AR135+AR161+AR188</f>
        <v>0</v>
      </c>
      <c r="AS134" s="108">
        <f t="shared" si="40"/>
        <v>0</v>
      </c>
      <c r="AT134" s="108">
        <f>+AT135+AT161+AT188</f>
        <v>7120191</v>
      </c>
      <c r="AU134" s="108">
        <f>+AU135+AU161+AU188</f>
        <v>0</v>
      </c>
      <c r="AV134" s="108">
        <f t="shared" si="41"/>
        <v>7120191</v>
      </c>
      <c r="AW134" s="131"/>
      <c r="AX134" s="131"/>
      <c r="AY134" s="131"/>
      <c r="AZ134" s="131"/>
      <c r="BA134" s="131"/>
      <c r="BB134" s="131"/>
      <c r="BC134" s="131"/>
      <c r="BD134" s="131"/>
    </row>
    <row r="135" spans="1:56" ht="48">
      <c r="B135" s="111">
        <v>2024</v>
      </c>
      <c r="C135" s="112">
        <v>20.100000000000001</v>
      </c>
      <c r="D135" s="112" t="s">
        <v>50</v>
      </c>
      <c r="E135" s="112" t="s">
        <v>50</v>
      </c>
      <c r="F135" s="111">
        <v>1</v>
      </c>
      <c r="G135" s="111">
        <v>1</v>
      </c>
      <c r="H135" s="111">
        <v>2</v>
      </c>
      <c r="I135" s="111">
        <v>2000</v>
      </c>
      <c r="J135" s="111">
        <v>2800</v>
      </c>
      <c r="K135" s="111">
        <v>283</v>
      </c>
      <c r="L135" s="113">
        <v>1</v>
      </c>
      <c r="M135" s="114" t="s">
        <v>99</v>
      </c>
      <c r="N135" s="115">
        <f>+SUM(N136:N160)</f>
        <v>498154</v>
      </c>
      <c r="O135" s="115">
        <f>+SUM(O136:O160)</f>
        <v>0</v>
      </c>
      <c r="P135" s="115">
        <f t="shared" si="34"/>
        <v>498154</v>
      </c>
      <c r="Q135" s="116"/>
      <c r="R135" s="117"/>
      <c r="S135" s="118"/>
      <c r="T135" s="115">
        <f t="shared" ref="T135:AA135" si="54">+SUM(T136:T160)</f>
        <v>0</v>
      </c>
      <c r="U135" s="115">
        <f t="shared" si="54"/>
        <v>0</v>
      </c>
      <c r="V135" s="115">
        <f t="shared" si="54"/>
        <v>0</v>
      </c>
      <c r="W135" s="115">
        <f t="shared" si="54"/>
        <v>0</v>
      </c>
      <c r="X135" s="115">
        <f t="shared" si="54"/>
        <v>0</v>
      </c>
      <c r="Y135" s="115">
        <f t="shared" si="54"/>
        <v>0</v>
      </c>
      <c r="Z135" s="115">
        <f t="shared" si="54"/>
        <v>0</v>
      </c>
      <c r="AA135" s="115">
        <f t="shared" si="54"/>
        <v>0</v>
      </c>
      <c r="AB135" s="115">
        <f>+SUM(AB136:AB160)</f>
        <v>498154</v>
      </c>
      <c r="AC135" s="115">
        <f>+SUM(AC136:AC160)</f>
        <v>0</v>
      </c>
      <c r="AD135" s="115">
        <f t="shared" si="35"/>
        <v>498154</v>
      </c>
      <c r="AE135" s="115">
        <f>+SUM(AE136:AE160)</f>
        <v>0</v>
      </c>
      <c r="AF135" s="115">
        <f>+SUM(AF136:AF160)</f>
        <v>0</v>
      </c>
      <c r="AG135" s="115">
        <f t="shared" si="36"/>
        <v>0</v>
      </c>
      <c r="AH135" s="115">
        <f>+SUM(AH136:AH160)</f>
        <v>0</v>
      </c>
      <c r="AI135" s="115">
        <f>+SUM(AI136:AI160)</f>
        <v>0</v>
      </c>
      <c r="AJ135" s="115">
        <f t="shared" si="37"/>
        <v>0</v>
      </c>
      <c r="AK135" s="115">
        <f>+SUM(AK136:AK160)</f>
        <v>0</v>
      </c>
      <c r="AL135" s="115">
        <f>+SUM(AL136:AL160)</f>
        <v>0</v>
      </c>
      <c r="AM135" s="115">
        <f t="shared" si="38"/>
        <v>0</v>
      </c>
      <c r="AN135" s="115">
        <f>+SUM(AN136:AN160)</f>
        <v>0</v>
      </c>
      <c r="AO135" s="115">
        <f>+SUM(AO136:AO160)</f>
        <v>0</v>
      </c>
      <c r="AP135" s="115">
        <f t="shared" si="39"/>
        <v>0</v>
      </c>
      <c r="AQ135" s="115">
        <f>+SUM(AQ136:AQ160)</f>
        <v>0</v>
      </c>
      <c r="AR135" s="115">
        <f>+SUM(AR136:AR160)</f>
        <v>0</v>
      </c>
      <c r="AS135" s="115">
        <f t="shared" si="40"/>
        <v>0</v>
      </c>
      <c r="AT135" s="115">
        <f>+SUM(AT136:AT160)</f>
        <v>498154</v>
      </c>
      <c r="AU135" s="115">
        <f>+SUM(AU136:AU160)</f>
        <v>0</v>
      </c>
      <c r="AV135" s="115">
        <f t="shared" si="41"/>
        <v>498154</v>
      </c>
      <c r="AW135" s="127"/>
      <c r="AX135" s="127"/>
      <c r="AY135" s="127"/>
      <c r="AZ135" s="127"/>
      <c r="BA135" s="127"/>
      <c r="BB135" s="127"/>
      <c r="BC135" s="127"/>
      <c r="BD135" s="127"/>
    </row>
    <row r="136" spans="1:56" ht="24" hidden="1">
      <c r="B136" s="111">
        <v>2024</v>
      </c>
      <c r="C136" s="111">
        <v>20.100000000000001</v>
      </c>
      <c r="D136" s="111" t="s">
        <v>50</v>
      </c>
      <c r="E136" s="111" t="s">
        <v>50</v>
      </c>
      <c r="F136" s="111">
        <v>1</v>
      </c>
      <c r="G136" s="111">
        <v>1</v>
      </c>
      <c r="H136" s="111">
        <v>2</v>
      </c>
      <c r="I136" s="111">
        <v>2000</v>
      </c>
      <c r="J136" s="111">
        <v>2800</v>
      </c>
      <c r="K136" s="111">
        <v>283</v>
      </c>
      <c r="L136" s="120">
        <v>1001</v>
      </c>
      <c r="M136" s="121" t="s">
        <v>100</v>
      </c>
      <c r="N136" s="122">
        <v>0</v>
      </c>
      <c r="O136" s="122">
        <v>0</v>
      </c>
      <c r="P136" s="122">
        <f t="shared" si="34"/>
        <v>0</v>
      </c>
      <c r="Q136" s="123" t="s">
        <v>53</v>
      </c>
      <c r="R136" s="124"/>
      <c r="S136" s="124"/>
      <c r="T136" s="122">
        <v>0</v>
      </c>
      <c r="U136" s="122">
        <v>0</v>
      </c>
      <c r="V136" s="122">
        <v>0</v>
      </c>
      <c r="W136" s="122">
        <v>0</v>
      </c>
      <c r="X136" s="122">
        <v>0</v>
      </c>
      <c r="Y136" s="122">
        <v>0</v>
      </c>
      <c r="Z136" s="122">
        <v>0</v>
      </c>
      <c r="AA136" s="122">
        <v>0</v>
      </c>
      <c r="AB136" s="122">
        <f t="shared" ref="AB136:AC160" si="55">+N136+T136-X136</f>
        <v>0</v>
      </c>
      <c r="AC136" s="122">
        <f t="shared" si="55"/>
        <v>0</v>
      </c>
      <c r="AD136" s="122">
        <f t="shared" si="35"/>
        <v>0</v>
      </c>
      <c r="AE136" s="122">
        <v>0</v>
      </c>
      <c r="AF136" s="122">
        <v>0</v>
      </c>
      <c r="AG136" s="122">
        <f t="shared" si="36"/>
        <v>0</v>
      </c>
      <c r="AH136" s="122">
        <v>0</v>
      </c>
      <c r="AI136" s="122">
        <v>0</v>
      </c>
      <c r="AJ136" s="122">
        <f t="shared" si="37"/>
        <v>0</v>
      </c>
      <c r="AK136" s="122">
        <v>0</v>
      </c>
      <c r="AL136" s="122">
        <v>0</v>
      </c>
      <c r="AM136" s="122">
        <f t="shared" si="38"/>
        <v>0</v>
      </c>
      <c r="AN136" s="122">
        <v>0</v>
      </c>
      <c r="AO136" s="122">
        <v>0</v>
      </c>
      <c r="AP136" s="122">
        <f t="shared" si="39"/>
        <v>0</v>
      </c>
      <c r="AQ136" s="122">
        <v>0</v>
      </c>
      <c r="AR136" s="122">
        <v>0</v>
      </c>
      <c r="AS136" s="122">
        <f t="shared" si="40"/>
        <v>0</v>
      </c>
      <c r="AT136" s="122">
        <f t="shared" ref="AT136:AU160" si="56">+AB136-AE136-AH136-AK136-AN136-AQ136</f>
        <v>0</v>
      </c>
      <c r="AU136" s="122">
        <f t="shared" si="56"/>
        <v>0</v>
      </c>
      <c r="AV136" s="122">
        <f t="shared" si="41"/>
        <v>0</v>
      </c>
      <c r="AW136" s="125">
        <f t="shared" ref="AW136:AX160" si="57">+R136+V136-Z136</f>
        <v>0</v>
      </c>
      <c r="AX136" s="125">
        <f t="shared" si="57"/>
        <v>0</v>
      </c>
      <c r="AY136" s="125"/>
      <c r="AZ136" s="125"/>
      <c r="BA136" s="125"/>
      <c r="BB136" s="125"/>
      <c r="BC136" s="125">
        <f t="shared" ref="BC136:BD160" si="58">+AW136-AY136-BA136</f>
        <v>0</v>
      </c>
      <c r="BD136" s="125">
        <f t="shared" si="58"/>
        <v>0</v>
      </c>
    </row>
    <row r="137" spans="1:56" ht="24" hidden="1">
      <c r="B137" s="111">
        <v>2024</v>
      </c>
      <c r="C137" s="111">
        <v>20.100000000000001</v>
      </c>
      <c r="D137" s="111" t="s">
        <v>50</v>
      </c>
      <c r="E137" s="111" t="s">
        <v>50</v>
      </c>
      <c r="F137" s="111">
        <v>1</v>
      </c>
      <c r="G137" s="111">
        <v>1</v>
      </c>
      <c r="H137" s="111">
        <v>2</v>
      </c>
      <c r="I137" s="111">
        <v>2000</v>
      </c>
      <c r="J137" s="111">
        <v>2800</v>
      </c>
      <c r="K137" s="111">
        <v>283</v>
      </c>
      <c r="L137" s="120">
        <v>1002</v>
      </c>
      <c r="M137" s="121" t="s">
        <v>101</v>
      </c>
      <c r="N137" s="122">
        <v>0</v>
      </c>
      <c r="O137" s="122">
        <v>0</v>
      </c>
      <c r="P137" s="122">
        <f t="shared" si="34"/>
        <v>0</v>
      </c>
      <c r="Q137" s="123" t="s">
        <v>53</v>
      </c>
      <c r="R137" s="124"/>
      <c r="S137" s="124"/>
      <c r="T137" s="122">
        <v>0</v>
      </c>
      <c r="U137" s="122">
        <v>0</v>
      </c>
      <c r="V137" s="122">
        <v>0</v>
      </c>
      <c r="W137" s="122">
        <v>0</v>
      </c>
      <c r="X137" s="122">
        <v>0</v>
      </c>
      <c r="Y137" s="122">
        <v>0</v>
      </c>
      <c r="Z137" s="122">
        <v>0</v>
      </c>
      <c r="AA137" s="122">
        <v>0</v>
      </c>
      <c r="AB137" s="122">
        <f t="shared" si="55"/>
        <v>0</v>
      </c>
      <c r="AC137" s="122">
        <f t="shared" si="55"/>
        <v>0</v>
      </c>
      <c r="AD137" s="122">
        <f t="shared" si="35"/>
        <v>0</v>
      </c>
      <c r="AE137" s="122">
        <v>0</v>
      </c>
      <c r="AF137" s="122">
        <v>0</v>
      </c>
      <c r="AG137" s="122">
        <f t="shared" si="36"/>
        <v>0</v>
      </c>
      <c r="AH137" s="122">
        <v>0</v>
      </c>
      <c r="AI137" s="122">
        <v>0</v>
      </c>
      <c r="AJ137" s="122">
        <f t="shared" si="37"/>
        <v>0</v>
      </c>
      <c r="AK137" s="122">
        <v>0</v>
      </c>
      <c r="AL137" s="122">
        <v>0</v>
      </c>
      <c r="AM137" s="122">
        <f t="shared" si="38"/>
        <v>0</v>
      </c>
      <c r="AN137" s="122">
        <v>0</v>
      </c>
      <c r="AO137" s="122">
        <v>0</v>
      </c>
      <c r="AP137" s="122">
        <f t="shared" si="39"/>
        <v>0</v>
      </c>
      <c r="AQ137" s="122">
        <v>0</v>
      </c>
      <c r="AR137" s="122">
        <v>0</v>
      </c>
      <c r="AS137" s="122">
        <f t="shared" si="40"/>
        <v>0</v>
      </c>
      <c r="AT137" s="122">
        <f t="shared" si="56"/>
        <v>0</v>
      </c>
      <c r="AU137" s="122">
        <f t="shared" si="56"/>
        <v>0</v>
      </c>
      <c r="AV137" s="122">
        <f t="shared" si="41"/>
        <v>0</v>
      </c>
      <c r="AW137" s="125">
        <f t="shared" si="57"/>
        <v>0</v>
      </c>
      <c r="AX137" s="125">
        <f t="shared" si="57"/>
        <v>0</v>
      </c>
      <c r="AY137" s="125"/>
      <c r="AZ137" s="125"/>
      <c r="BA137" s="125"/>
      <c r="BB137" s="125"/>
      <c r="BC137" s="125">
        <f t="shared" si="58"/>
        <v>0</v>
      </c>
      <c r="BD137" s="125">
        <f t="shared" si="58"/>
        <v>0</v>
      </c>
    </row>
    <row r="138" spans="1:56" ht="24" hidden="1">
      <c r="B138" s="111">
        <v>2024</v>
      </c>
      <c r="C138" s="111">
        <v>20.100000000000001</v>
      </c>
      <c r="D138" s="111" t="s">
        <v>50</v>
      </c>
      <c r="E138" s="111" t="s">
        <v>50</v>
      </c>
      <c r="F138" s="111">
        <v>1</v>
      </c>
      <c r="G138" s="111">
        <v>1</v>
      </c>
      <c r="H138" s="111">
        <v>2</v>
      </c>
      <c r="I138" s="111">
        <v>2000</v>
      </c>
      <c r="J138" s="111">
        <v>2800</v>
      </c>
      <c r="K138" s="111">
        <v>283</v>
      </c>
      <c r="L138" s="120">
        <v>1003</v>
      </c>
      <c r="M138" s="121" t="s">
        <v>102</v>
      </c>
      <c r="N138" s="122">
        <v>0</v>
      </c>
      <c r="O138" s="122">
        <v>0</v>
      </c>
      <c r="P138" s="122">
        <f t="shared" si="34"/>
        <v>0</v>
      </c>
      <c r="Q138" s="123" t="s">
        <v>53</v>
      </c>
      <c r="R138" s="124"/>
      <c r="S138" s="124"/>
      <c r="T138" s="122">
        <v>0</v>
      </c>
      <c r="U138" s="122">
        <v>0</v>
      </c>
      <c r="V138" s="122">
        <v>0</v>
      </c>
      <c r="W138" s="122">
        <v>0</v>
      </c>
      <c r="X138" s="122">
        <v>0</v>
      </c>
      <c r="Y138" s="122">
        <v>0</v>
      </c>
      <c r="Z138" s="122">
        <v>0</v>
      </c>
      <c r="AA138" s="122">
        <v>0</v>
      </c>
      <c r="AB138" s="122">
        <f t="shared" si="55"/>
        <v>0</v>
      </c>
      <c r="AC138" s="122">
        <f t="shared" si="55"/>
        <v>0</v>
      </c>
      <c r="AD138" s="122">
        <f t="shared" si="35"/>
        <v>0</v>
      </c>
      <c r="AE138" s="122">
        <v>0</v>
      </c>
      <c r="AF138" s="122">
        <v>0</v>
      </c>
      <c r="AG138" s="122">
        <f t="shared" si="36"/>
        <v>0</v>
      </c>
      <c r="AH138" s="122">
        <v>0</v>
      </c>
      <c r="AI138" s="122">
        <v>0</v>
      </c>
      <c r="AJ138" s="122">
        <f t="shared" si="37"/>
        <v>0</v>
      </c>
      <c r="AK138" s="122">
        <v>0</v>
      </c>
      <c r="AL138" s="122">
        <v>0</v>
      </c>
      <c r="AM138" s="122">
        <f t="shared" si="38"/>
        <v>0</v>
      </c>
      <c r="AN138" s="122">
        <v>0</v>
      </c>
      <c r="AO138" s="122">
        <v>0</v>
      </c>
      <c r="AP138" s="122">
        <f t="shared" si="39"/>
        <v>0</v>
      </c>
      <c r="AQ138" s="122">
        <v>0</v>
      </c>
      <c r="AR138" s="122">
        <v>0</v>
      </c>
      <c r="AS138" s="122">
        <f t="shared" si="40"/>
        <v>0</v>
      </c>
      <c r="AT138" s="122">
        <f t="shared" si="56"/>
        <v>0</v>
      </c>
      <c r="AU138" s="122">
        <f t="shared" si="56"/>
        <v>0</v>
      </c>
      <c r="AV138" s="122">
        <f t="shared" si="41"/>
        <v>0</v>
      </c>
      <c r="AW138" s="125">
        <f t="shared" si="57"/>
        <v>0</v>
      </c>
      <c r="AX138" s="125">
        <f t="shared" si="57"/>
        <v>0</v>
      </c>
      <c r="AY138" s="125"/>
      <c r="AZ138" s="125"/>
      <c r="BA138" s="125"/>
      <c r="BB138" s="125"/>
      <c r="BC138" s="125">
        <f t="shared" si="58"/>
        <v>0</v>
      </c>
      <c r="BD138" s="125">
        <f t="shared" si="58"/>
        <v>0</v>
      </c>
    </row>
    <row r="139" spans="1:56" ht="24" hidden="1">
      <c r="B139" s="111">
        <v>2024</v>
      </c>
      <c r="C139" s="111">
        <v>20.100000000000001</v>
      </c>
      <c r="D139" s="111" t="s">
        <v>50</v>
      </c>
      <c r="E139" s="111" t="s">
        <v>50</v>
      </c>
      <c r="F139" s="111">
        <v>1</v>
      </c>
      <c r="G139" s="111">
        <v>1</v>
      </c>
      <c r="H139" s="111">
        <v>2</v>
      </c>
      <c r="I139" s="111">
        <v>2000</v>
      </c>
      <c r="J139" s="111">
        <v>2800</v>
      </c>
      <c r="K139" s="111">
        <v>283</v>
      </c>
      <c r="L139" s="120">
        <v>1004</v>
      </c>
      <c r="M139" s="121" t="s">
        <v>103</v>
      </c>
      <c r="N139" s="122">
        <v>0</v>
      </c>
      <c r="O139" s="122">
        <v>0</v>
      </c>
      <c r="P139" s="122">
        <f t="shared" si="34"/>
        <v>0</v>
      </c>
      <c r="Q139" s="123" t="s">
        <v>53</v>
      </c>
      <c r="R139" s="124"/>
      <c r="S139" s="124"/>
      <c r="T139" s="122">
        <v>0</v>
      </c>
      <c r="U139" s="122">
        <v>0</v>
      </c>
      <c r="V139" s="122">
        <v>0</v>
      </c>
      <c r="W139" s="122">
        <v>0</v>
      </c>
      <c r="X139" s="122">
        <v>0</v>
      </c>
      <c r="Y139" s="122">
        <v>0</v>
      </c>
      <c r="Z139" s="122">
        <v>0</v>
      </c>
      <c r="AA139" s="122">
        <v>0</v>
      </c>
      <c r="AB139" s="122">
        <f t="shared" si="55"/>
        <v>0</v>
      </c>
      <c r="AC139" s="122">
        <f t="shared" si="55"/>
        <v>0</v>
      </c>
      <c r="AD139" s="122">
        <f t="shared" si="35"/>
        <v>0</v>
      </c>
      <c r="AE139" s="122">
        <v>0</v>
      </c>
      <c r="AF139" s="122">
        <v>0</v>
      </c>
      <c r="AG139" s="122">
        <f t="shared" si="36"/>
        <v>0</v>
      </c>
      <c r="AH139" s="122">
        <v>0</v>
      </c>
      <c r="AI139" s="122">
        <v>0</v>
      </c>
      <c r="AJ139" s="122">
        <f t="shared" si="37"/>
        <v>0</v>
      </c>
      <c r="AK139" s="122">
        <v>0</v>
      </c>
      <c r="AL139" s="122">
        <v>0</v>
      </c>
      <c r="AM139" s="122">
        <f t="shared" si="38"/>
        <v>0</v>
      </c>
      <c r="AN139" s="122">
        <v>0</v>
      </c>
      <c r="AO139" s="122">
        <v>0</v>
      </c>
      <c r="AP139" s="122">
        <f t="shared" si="39"/>
        <v>0</v>
      </c>
      <c r="AQ139" s="122">
        <v>0</v>
      </c>
      <c r="AR139" s="122">
        <v>0</v>
      </c>
      <c r="AS139" s="122">
        <f t="shared" si="40"/>
        <v>0</v>
      </c>
      <c r="AT139" s="122">
        <f t="shared" si="56"/>
        <v>0</v>
      </c>
      <c r="AU139" s="122">
        <f t="shared" si="56"/>
        <v>0</v>
      </c>
      <c r="AV139" s="122">
        <f t="shared" si="41"/>
        <v>0</v>
      </c>
      <c r="AW139" s="125">
        <f t="shared" si="57"/>
        <v>0</v>
      </c>
      <c r="AX139" s="125">
        <f t="shared" si="57"/>
        <v>0</v>
      </c>
      <c r="AY139" s="125"/>
      <c r="AZ139" s="125"/>
      <c r="BA139" s="125"/>
      <c r="BB139" s="125"/>
      <c r="BC139" s="125">
        <f t="shared" si="58"/>
        <v>0</v>
      </c>
      <c r="BD139" s="125">
        <f t="shared" si="58"/>
        <v>0</v>
      </c>
    </row>
    <row r="140" spans="1:56" ht="24" hidden="1">
      <c r="B140" s="111">
        <v>2024</v>
      </c>
      <c r="C140" s="111">
        <v>20.100000000000001</v>
      </c>
      <c r="D140" s="111" t="s">
        <v>50</v>
      </c>
      <c r="E140" s="111" t="s">
        <v>50</v>
      </c>
      <c r="F140" s="111">
        <v>1</v>
      </c>
      <c r="G140" s="111">
        <v>1</v>
      </c>
      <c r="H140" s="111">
        <v>2</v>
      </c>
      <c r="I140" s="111">
        <v>2000</v>
      </c>
      <c r="J140" s="111">
        <v>2800</v>
      </c>
      <c r="K140" s="111">
        <v>283</v>
      </c>
      <c r="L140" s="120">
        <v>1005</v>
      </c>
      <c r="M140" s="121" t="s">
        <v>104</v>
      </c>
      <c r="N140" s="122">
        <v>0</v>
      </c>
      <c r="O140" s="122">
        <v>0</v>
      </c>
      <c r="P140" s="122">
        <f t="shared" si="34"/>
        <v>0</v>
      </c>
      <c r="Q140" s="123" t="s">
        <v>53</v>
      </c>
      <c r="R140" s="124"/>
      <c r="S140" s="124"/>
      <c r="T140" s="122">
        <v>0</v>
      </c>
      <c r="U140" s="122">
        <v>0</v>
      </c>
      <c r="V140" s="122">
        <v>0</v>
      </c>
      <c r="W140" s="122">
        <v>0</v>
      </c>
      <c r="X140" s="122">
        <v>0</v>
      </c>
      <c r="Y140" s="122">
        <v>0</v>
      </c>
      <c r="Z140" s="122">
        <v>0</v>
      </c>
      <c r="AA140" s="122">
        <v>0</v>
      </c>
      <c r="AB140" s="122">
        <f t="shared" si="55"/>
        <v>0</v>
      </c>
      <c r="AC140" s="122">
        <f t="shared" si="55"/>
        <v>0</v>
      </c>
      <c r="AD140" s="122">
        <f t="shared" si="35"/>
        <v>0</v>
      </c>
      <c r="AE140" s="122">
        <v>0</v>
      </c>
      <c r="AF140" s="122">
        <v>0</v>
      </c>
      <c r="AG140" s="122">
        <f t="shared" si="36"/>
        <v>0</v>
      </c>
      <c r="AH140" s="122">
        <v>0</v>
      </c>
      <c r="AI140" s="122">
        <v>0</v>
      </c>
      <c r="AJ140" s="122">
        <f t="shared" si="37"/>
        <v>0</v>
      </c>
      <c r="AK140" s="122">
        <v>0</v>
      </c>
      <c r="AL140" s="122">
        <v>0</v>
      </c>
      <c r="AM140" s="122">
        <f t="shared" si="38"/>
        <v>0</v>
      </c>
      <c r="AN140" s="122">
        <v>0</v>
      </c>
      <c r="AO140" s="122">
        <v>0</v>
      </c>
      <c r="AP140" s="122">
        <f t="shared" si="39"/>
        <v>0</v>
      </c>
      <c r="AQ140" s="122">
        <v>0</v>
      </c>
      <c r="AR140" s="122">
        <v>0</v>
      </c>
      <c r="AS140" s="122">
        <f t="shared" si="40"/>
        <v>0</v>
      </c>
      <c r="AT140" s="122">
        <f t="shared" si="56"/>
        <v>0</v>
      </c>
      <c r="AU140" s="122">
        <f t="shared" si="56"/>
        <v>0</v>
      </c>
      <c r="AV140" s="122">
        <f t="shared" si="41"/>
        <v>0</v>
      </c>
      <c r="AW140" s="125">
        <f t="shared" si="57"/>
        <v>0</v>
      </c>
      <c r="AX140" s="125">
        <f t="shared" si="57"/>
        <v>0</v>
      </c>
      <c r="AY140" s="125"/>
      <c r="AZ140" s="125"/>
      <c r="BA140" s="125"/>
      <c r="BB140" s="125"/>
      <c r="BC140" s="125">
        <f t="shared" si="58"/>
        <v>0</v>
      </c>
      <c r="BD140" s="125">
        <f t="shared" si="58"/>
        <v>0</v>
      </c>
    </row>
    <row r="141" spans="1:56" ht="24" hidden="1">
      <c r="B141" s="111">
        <v>2024</v>
      </c>
      <c r="C141" s="111">
        <v>20.100000000000001</v>
      </c>
      <c r="D141" s="111" t="s">
        <v>50</v>
      </c>
      <c r="E141" s="111" t="s">
        <v>50</v>
      </c>
      <c r="F141" s="111">
        <v>1</v>
      </c>
      <c r="G141" s="111">
        <v>1</v>
      </c>
      <c r="H141" s="111">
        <v>2</v>
      </c>
      <c r="I141" s="111">
        <v>2000</v>
      </c>
      <c r="J141" s="111">
        <v>2800</v>
      </c>
      <c r="K141" s="111">
        <v>283</v>
      </c>
      <c r="L141" s="120">
        <v>1006</v>
      </c>
      <c r="M141" s="121" t="s">
        <v>105</v>
      </c>
      <c r="N141" s="122">
        <v>0</v>
      </c>
      <c r="O141" s="122">
        <v>0</v>
      </c>
      <c r="P141" s="122">
        <f t="shared" si="34"/>
        <v>0</v>
      </c>
      <c r="Q141" s="123" t="s">
        <v>53</v>
      </c>
      <c r="R141" s="124"/>
      <c r="S141" s="124"/>
      <c r="T141" s="122">
        <v>0</v>
      </c>
      <c r="U141" s="122">
        <v>0</v>
      </c>
      <c r="V141" s="122">
        <v>0</v>
      </c>
      <c r="W141" s="122">
        <v>0</v>
      </c>
      <c r="X141" s="122">
        <v>0</v>
      </c>
      <c r="Y141" s="122">
        <v>0</v>
      </c>
      <c r="Z141" s="122">
        <v>0</v>
      </c>
      <c r="AA141" s="122">
        <v>0</v>
      </c>
      <c r="AB141" s="122">
        <f t="shared" si="55"/>
        <v>0</v>
      </c>
      <c r="AC141" s="122">
        <f t="shared" si="55"/>
        <v>0</v>
      </c>
      <c r="AD141" s="122">
        <f t="shared" si="35"/>
        <v>0</v>
      </c>
      <c r="AE141" s="122">
        <v>0</v>
      </c>
      <c r="AF141" s="122">
        <v>0</v>
      </c>
      <c r="AG141" s="122">
        <f t="shared" si="36"/>
        <v>0</v>
      </c>
      <c r="AH141" s="122">
        <v>0</v>
      </c>
      <c r="AI141" s="122">
        <v>0</v>
      </c>
      <c r="AJ141" s="122">
        <f t="shared" si="37"/>
        <v>0</v>
      </c>
      <c r="AK141" s="122">
        <v>0</v>
      </c>
      <c r="AL141" s="122">
        <v>0</v>
      </c>
      <c r="AM141" s="122">
        <f t="shared" si="38"/>
        <v>0</v>
      </c>
      <c r="AN141" s="122">
        <v>0</v>
      </c>
      <c r="AO141" s="122">
        <v>0</v>
      </c>
      <c r="AP141" s="122">
        <f t="shared" si="39"/>
        <v>0</v>
      </c>
      <c r="AQ141" s="122">
        <v>0</v>
      </c>
      <c r="AR141" s="122">
        <v>0</v>
      </c>
      <c r="AS141" s="122">
        <f t="shared" si="40"/>
        <v>0</v>
      </c>
      <c r="AT141" s="122">
        <f t="shared" si="56"/>
        <v>0</v>
      </c>
      <c r="AU141" s="122">
        <f t="shared" si="56"/>
        <v>0</v>
      </c>
      <c r="AV141" s="122">
        <f t="shared" si="41"/>
        <v>0</v>
      </c>
      <c r="AW141" s="125">
        <f t="shared" si="57"/>
        <v>0</v>
      </c>
      <c r="AX141" s="125">
        <f t="shared" si="57"/>
        <v>0</v>
      </c>
      <c r="AY141" s="125"/>
      <c r="AZ141" s="125"/>
      <c r="BA141" s="125"/>
      <c r="BB141" s="125"/>
      <c r="BC141" s="125">
        <f t="shared" si="58"/>
        <v>0</v>
      </c>
      <c r="BD141" s="125">
        <f t="shared" si="58"/>
        <v>0</v>
      </c>
    </row>
    <row r="142" spans="1:56" ht="24" hidden="1">
      <c r="B142" s="111">
        <v>2024</v>
      </c>
      <c r="C142" s="111">
        <v>20.100000000000001</v>
      </c>
      <c r="D142" s="111" t="s">
        <v>50</v>
      </c>
      <c r="E142" s="111" t="s">
        <v>50</v>
      </c>
      <c r="F142" s="111">
        <v>1</v>
      </c>
      <c r="G142" s="111">
        <v>1</v>
      </c>
      <c r="H142" s="111">
        <v>2</v>
      </c>
      <c r="I142" s="111">
        <v>2000</v>
      </c>
      <c r="J142" s="111">
        <v>2800</v>
      </c>
      <c r="K142" s="111">
        <v>283</v>
      </c>
      <c r="L142" s="120">
        <v>1007</v>
      </c>
      <c r="M142" s="121" t="s">
        <v>106</v>
      </c>
      <c r="N142" s="122">
        <v>0</v>
      </c>
      <c r="O142" s="122">
        <v>0</v>
      </c>
      <c r="P142" s="122">
        <f t="shared" si="34"/>
        <v>0</v>
      </c>
      <c r="Q142" s="123" t="s">
        <v>53</v>
      </c>
      <c r="R142" s="124"/>
      <c r="S142" s="124"/>
      <c r="T142" s="122">
        <v>0</v>
      </c>
      <c r="U142" s="122">
        <v>0</v>
      </c>
      <c r="V142" s="122">
        <v>0</v>
      </c>
      <c r="W142" s="122">
        <v>0</v>
      </c>
      <c r="X142" s="122">
        <v>0</v>
      </c>
      <c r="Y142" s="122">
        <v>0</v>
      </c>
      <c r="Z142" s="122">
        <v>0</v>
      </c>
      <c r="AA142" s="122">
        <v>0</v>
      </c>
      <c r="AB142" s="122">
        <f t="shared" si="55"/>
        <v>0</v>
      </c>
      <c r="AC142" s="122">
        <f t="shared" si="55"/>
        <v>0</v>
      </c>
      <c r="AD142" s="122">
        <f t="shared" si="35"/>
        <v>0</v>
      </c>
      <c r="AE142" s="122">
        <v>0</v>
      </c>
      <c r="AF142" s="122">
        <v>0</v>
      </c>
      <c r="AG142" s="122">
        <f t="shared" si="36"/>
        <v>0</v>
      </c>
      <c r="AH142" s="122">
        <v>0</v>
      </c>
      <c r="AI142" s="122">
        <v>0</v>
      </c>
      <c r="AJ142" s="122">
        <f t="shared" si="37"/>
        <v>0</v>
      </c>
      <c r="AK142" s="122">
        <v>0</v>
      </c>
      <c r="AL142" s="122">
        <v>0</v>
      </c>
      <c r="AM142" s="122">
        <f t="shared" si="38"/>
        <v>0</v>
      </c>
      <c r="AN142" s="122">
        <v>0</v>
      </c>
      <c r="AO142" s="122">
        <v>0</v>
      </c>
      <c r="AP142" s="122">
        <f t="shared" si="39"/>
        <v>0</v>
      </c>
      <c r="AQ142" s="122">
        <v>0</v>
      </c>
      <c r="AR142" s="122">
        <v>0</v>
      </c>
      <c r="AS142" s="122">
        <f t="shared" si="40"/>
        <v>0</v>
      </c>
      <c r="AT142" s="122">
        <f t="shared" si="56"/>
        <v>0</v>
      </c>
      <c r="AU142" s="122">
        <f t="shared" si="56"/>
        <v>0</v>
      </c>
      <c r="AV142" s="122">
        <f t="shared" si="41"/>
        <v>0</v>
      </c>
      <c r="AW142" s="125">
        <f t="shared" si="57"/>
        <v>0</v>
      </c>
      <c r="AX142" s="125">
        <f t="shared" si="57"/>
        <v>0</v>
      </c>
      <c r="AY142" s="125"/>
      <c r="AZ142" s="125"/>
      <c r="BA142" s="125"/>
      <c r="BB142" s="125"/>
      <c r="BC142" s="125">
        <f t="shared" si="58"/>
        <v>0</v>
      </c>
      <c r="BD142" s="125">
        <f t="shared" si="58"/>
        <v>0</v>
      </c>
    </row>
    <row r="143" spans="1:56" ht="24" hidden="1">
      <c r="B143" s="111">
        <v>2024</v>
      </c>
      <c r="C143" s="111">
        <v>20.100000000000001</v>
      </c>
      <c r="D143" s="111" t="s">
        <v>50</v>
      </c>
      <c r="E143" s="111" t="s">
        <v>50</v>
      </c>
      <c r="F143" s="111">
        <v>1</v>
      </c>
      <c r="G143" s="111">
        <v>1</v>
      </c>
      <c r="H143" s="111">
        <v>2</v>
      </c>
      <c r="I143" s="111">
        <v>2000</v>
      </c>
      <c r="J143" s="111">
        <v>2800</v>
      </c>
      <c r="K143" s="111">
        <v>283</v>
      </c>
      <c r="L143" s="120">
        <v>1008</v>
      </c>
      <c r="M143" s="121" t="s">
        <v>107</v>
      </c>
      <c r="N143" s="122">
        <v>0</v>
      </c>
      <c r="O143" s="122">
        <v>0</v>
      </c>
      <c r="P143" s="122">
        <f t="shared" si="34"/>
        <v>0</v>
      </c>
      <c r="Q143" s="123" t="s">
        <v>53</v>
      </c>
      <c r="R143" s="124"/>
      <c r="S143" s="124"/>
      <c r="T143" s="122">
        <v>0</v>
      </c>
      <c r="U143" s="122">
        <v>0</v>
      </c>
      <c r="V143" s="122">
        <v>0</v>
      </c>
      <c r="W143" s="122">
        <v>0</v>
      </c>
      <c r="X143" s="122">
        <v>0</v>
      </c>
      <c r="Y143" s="122">
        <v>0</v>
      </c>
      <c r="Z143" s="122">
        <v>0</v>
      </c>
      <c r="AA143" s="122">
        <v>0</v>
      </c>
      <c r="AB143" s="122">
        <f t="shared" si="55"/>
        <v>0</v>
      </c>
      <c r="AC143" s="122">
        <f t="shared" si="55"/>
        <v>0</v>
      </c>
      <c r="AD143" s="122">
        <f t="shared" si="35"/>
        <v>0</v>
      </c>
      <c r="AE143" s="122">
        <v>0</v>
      </c>
      <c r="AF143" s="122">
        <v>0</v>
      </c>
      <c r="AG143" s="122">
        <f t="shared" si="36"/>
        <v>0</v>
      </c>
      <c r="AH143" s="122">
        <v>0</v>
      </c>
      <c r="AI143" s="122">
        <v>0</v>
      </c>
      <c r="AJ143" s="122">
        <f t="shared" si="37"/>
        <v>0</v>
      </c>
      <c r="AK143" s="122">
        <v>0</v>
      </c>
      <c r="AL143" s="122">
        <v>0</v>
      </c>
      <c r="AM143" s="122">
        <f t="shared" si="38"/>
        <v>0</v>
      </c>
      <c r="AN143" s="122">
        <v>0</v>
      </c>
      <c r="AO143" s="122">
        <v>0</v>
      </c>
      <c r="AP143" s="122">
        <f t="shared" si="39"/>
        <v>0</v>
      </c>
      <c r="AQ143" s="122">
        <v>0</v>
      </c>
      <c r="AR143" s="122">
        <v>0</v>
      </c>
      <c r="AS143" s="122">
        <f t="shared" si="40"/>
        <v>0</v>
      </c>
      <c r="AT143" s="122">
        <f t="shared" si="56"/>
        <v>0</v>
      </c>
      <c r="AU143" s="122">
        <f t="shared" si="56"/>
        <v>0</v>
      </c>
      <c r="AV143" s="122">
        <f t="shared" si="41"/>
        <v>0</v>
      </c>
      <c r="AW143" s="125">
        <f t="shared" si="57"/>
        <v>0</v>
      </c>
      <c r="AX143" s="125">
        <f t="shared" si="57"/>
        <v>0</v>
      </c>
      <c r="AY143" s="125"/>
      <c r="AZ143" s="125"/>
      <c r="BA143" s="125"/>
      <c r="BB143" s="125"/>
      <c r="BC143" s="125">
        <f t="shared" si="58"/>
        <v>0</v>
      </c>
      <c r="BD143" s="125">
        <f t="shared" si="58"/>
        <v>0</v>
      </c>
    </row>
    <row r="144" spans="1:56" ht="24" hidden="1">
      <c r="B144" s="111">
        <v>2024</v>
      </c>
      <c r="C144" s="111">
        <v>20.100000000000001</v>
      </c>
      <c r="D144" s="111" t="s">
        <v>50</v>
      </c>
      <c r="E144" s="111" t="s">
        <v>50</v>
      </c>
      <c r="F144" s="111">
        <v>1</v>
      </c>
      <c r="G144" s="111">
        <v>1</v>
      </c>
      <c r="H144" s="111">
        <v>2</v>
      </c>
      <c r="I144" s="111">
        <v>2000</v>
      </c>
      <c r="J144" s="111">
        <v>2800</v>
      </c>
      <c r="K144" s="111">
        <v>283</v>
      </c>
      <c r="L144" s="120">
        <v>1009</v>
      </c>
      <c r="M144" s="121" t="s">
        <v>108</v>
      </c>
      <c r="N144" s="122">
        <v>0</v>
      </c>
      <c r="O144" s="122">
        <v>0</v>
      </c>
      <c r="P144" s="122">
        <f t="shared" si="34"/>
        <v>0</v>
      </c>
      <c r="Q144" s="123" t="s">
        <v>53</v>
      </c>
      <c r="R144" s="124"/>
      <c r="S144" s="124"/>
      <c r="T144" s="122">
        <v>0</v>
      </c>
      <c r="U144" s="122">
        <v>0</v>
      </c>
      <c r="V144" s="122">
        <v>0</v>
      </c>
      <c r="W144" s="122">
        <v>0</v>
      </c>
      <c r="X144" s="122">
        <v>0</v>
      </c>
      <c r="Y144" s="122">
        <v>0</v>
      </c>
      <c r="Z144" s="122">
        <v>0</v>
      </c>
      <c r="AA144" s="122">
        <v>0</v>
      </c>
      <c r="AB144" s="122">
        <f t="shared" si="55"/>
        <v>0</v>
      </c>
      <c r="AC144" s="122">
        <f t="shared" si="55"/>
        <v>0</v>
      </c>
      <c r="AD144" s="122">
        <f t="shared" si="35"/>
        <v>0</v>
      </c>
      <c r="AE144" s="122">
        <v>0</v>
      </c>
      <c r="AF144" s="122">
        <v>0</v>
      </c>
      <c r="AG144" s="122">
        <f t="shared" si="36"/>
        <v>0</v>
      </c>
      <c r="AH144" s="122">
        <v>0</v>
      </c>
      <c r="AI144" s="122">
        <v>0</v>
      </c>
      <c r="AJ144" s="122">
        <f t="shared" si="37"/>
        <v>0</v>
      </c>
      <c r="AK144" s="122">
        <v>0</v>
      </c>
      <c r="AL144" s="122">
        <v>0</v>
      </c>
      <c r="AM144" s="122">
        <f t="shared" si="38"/>
        <v>0</v>
      </c>
      <c r="AN144" s="122">
        <v>0</v>
      </c>
      <c r="AO144" s="122">
        <v>0</v>
      </c>
      <c r="AP144" s="122">
        <f t="shared" si="39"/>
        <v>0</v>
      </c>
      <c r="AQ144" s="122">
        <v>0</v>
      </c>
      <c r="AR144" s="122">
        <v>0</v>
      </c>
      <c r="AS144" s="122">
        <f t="shared" si="40"/>
        <v>0</v>
      </c>
      <c r="AT144" s="122">
        <f t="shared" si="56"/>
        <v>0</v>
      </c>
      <c r="AU144" s="122">
        <f t="shared" si="56"/>
        <v>0</v>
      </c>
      <c r="AV144" s="122">
        <f t="shared" si="41"/>
        <v>0</v>
      </c>
      <c r="AW144" s="125">
        <f t="shared" si="57"/>
        <v>0</v>
      </c>
      <c r="AX144" s="125">
        <f t="shared" si="57"/>
        <v>0</v>
      </c>
      <c r="AY144" s="125"/>
      <c r="AZ144" s="125"/>
      <c r="BA144" s="125"/>
      <c r="BB144" s="125"/>
      <c r="BC144" s="125">
        <f t="shared" si="58"/>
        <v>0</v>
      </c>
      <c r="BD144" s="125">
        <f t="shared" si="58"/>
        <v>0</v>
      </c>
    </row>
    <row r="145" spans="2:56" ht="24" hidden="1">
      <c r="B145" s="111">
        <v>2024</v>
      </c>
      <c r="C145" s="111">
        <v>20.100000000000001</v>
      </c>
      <c r="D145" s="111" t="s">
        <v>50</v>
      </c>
      <c r="E145" s="111" t="s">
        <v>50</v>
      </c>
      <c r="F145" s="111">
        <v>1</v>
      </c>
      <c r="G145" s="111">
        <v>1</v>
      </c>
      <c r="H145" s="111">
        <v>2</v>
      </c>
      <c r="I145" s="111">
        <v>2000</v>
      </c>
      <c r="J145" s="111">
        <v>2800</v>
      </c>
      <c r="K145" s="111">
        <v>283</v>
      </c>
      <c r="L145" s="120">
        <v>1010</v>
      </c>
      <c r="M145" s="121" t="s">
        <v>109</v>
      </c>
      <c r="N145" s="122">
        <v>0</v>
      </c>
      <c r="O145" s="122">
        <v>0</v>
      </c>
      <c r="P145" s="122">
        <f t="shared" si="34"/>
        <v>0</v>
      </c>
      <c r="Q145" s="123" t="s">
        <v>53</v>
      </c>
      <c r="R145" s="124"/>
      <c r="S145" s="124"/>
      <c r="T145" s="122">
        <v>0</v>
      </c>
      <c r="U145" s="122">
        <v>0</v>
      </c>
      <c r="V145" s="122">
        <v>0</v>
      </c>
      <c r="W145" s="122">
        <v>0</v>
      </c>
      <c r="X145" s="122">
        <v>0</v>
      </c>
      <c r="Y145" s="122">
        <v>0</v>
      </c>
      <c r="Z145" s="122">
        <v>0</v>
      </c>
      <c r="AA145" s="122">
        <v>0</v>
      </c>
      <c r="AB145" s="122">
        <f t="shared" si="55"/>
        <v>0</v>
      </c>
      <c r="AC145" s="122">
        <f t="shared" si="55"/>
        <v>0</v>
      </c>
      <c r="AD145" s="122">
        <f t="shared" si="35"/>
        <v>0</v>
      </c>
      <c r="AE145" s="122">
        <v>0</v>
      </c>
      <c r="AF145" s="122">
        <v>0</v>
      </c>
      <c r="AG145" s="122">
        <f t="shared" si="36"/>
        <v>0</v>
      </c>
      <c r="AH145" s="122">
        <v>0</v>
      </c>
      <c r="AI145" s="122">
        <v>0</v>
      </c>
      <c r="AJ145" s="122">
        <f t="shared" si="37"/>
        <v>0</v>
      </c>
      <c r="AK145" s="122">
        <v>0</v>
      </c>
      <c r="AL145" s="122">
        <v>0</v>
      </c>
      <c r="AM145" s="122">
        <f t="shared" si="38"/>
        <v>0</v>
      </c>
      <c r="AN145" s="122">
        <v>0</v>
      </c>
      <c r="AO145" s="122">
        <v>0</v>
      </c>
      <c r="AP145" s="122">
        <f t="shared" si="39"/>
        <v>0</v>
      </c>
      <c r="AQ145" s="122">
        <v>0</v>
      </c>
      <c r="AR145" s="122">
        <v>0</v>
      </c>
      <c r="AS145" s="122">
        <f t="shared" si="40"/>
        <v>0</v>
      </c>
      <c r="AT145" s="122">
        <f t="shared" si="56"/>
        <v>0</v>
      </c>
      <c r="AU145" s="122">
        <f t="shared" si="56"/>
        <v>0</v>
      </c>
      <c r="AV145" s="122">
        <f t="shared" si="41"/>
        <v>0</v>
      </c>
      <c r="AW145" s="125">
        <f t="shared" si="57"/>
        <v>0</v>
      </c>
      <c r="AX145" s="125">
        <f t="shared" si="57"/>
        <v>0</v>
      </c>
      <c r="AY145" s="125"/>
      <c r="AZ145" s="125"/>
      <c r="BA145" s="125"/>
      <c r="BB145" s="125"/>
      <c r="BC145" s="125">
        <f t="shared" si="58"/>
        <v>0</v>
      </c>
      <c r="BD145" s="125">
        <f t="shared" si="58"/>
        <v>0</v>
      </c>
    </row>
    <row r="146" spans="2:56" ht="46.5">
      <c r="B146" s="111">
        <v>2024</v>
      </c>
      <c r="C146" s="111">
        <v>20.100000000000001</v>
      </c>
      <c r="D146" s="111" t="s">
        <v>50</v>
      </c>
      <c r="E146" s="111" t="s">
        <v>50</v>
      </c>
      <c r="F146" s="111">
        <v>1</v>
      </c>
      <c r="G146" s="111">
        <v>1</v>
      </c>
      <c r="H146" s="111">
        <v>2</v>
      </c>
      <c r="I146" s="111">
        <v>2000</v>
      </c>
      <c r="J146" s="111">
        <v>2800</v>
      </c>
      <c r="K146" s="111">
        <v>283</v>
      </c>
      <c r="L146" s="120">
        <v>1011</v>
      </c>
      <c r="M146" s="121" t="s">
        <v>110</v>
      </c>
      <c r="N146" s="122">
        <v>498154</v>
      </c>
      <c r="O146" s="122">
        <v>0</v>
      </c>
      <c r="P146" s="122">
        <f t="shared" si="34"/>
        <v>498154</v>
      </c>
      <c r="Q146" s="123" t="s">
        <v>53</v>
      </c>
      <c r="R146" s="124">
        <v>20</v>
      </c>
      <c r="S146" s="124"/>
      <c r="T146" s="122">
        <v>0</v>
      </c>
      <c r="U146" s="122">
        <v>0</v>
      </c>
      <c r="V146" s="122">
        <v>0</v>
      </c>
      <c r="W146" s="122">
        <v>0</v>
      </c>
      <c r="X146" s="122">
        <v>0</v>
      </c>
      <c r="Y146" s="122">
        <v>0</v>
      </c>
      <c r="Z146" s="122">
        <v>0</v>
      </c>
      <c r="AA146" s="122">
        <v>0</v>
      </c>
      <c r="AB146" s="122">
        <f t="shared" si="55"/>
        <v>498154</v>
      </c>
      <c r="AC146" s="122">
        <f t="shared" si="55"/>
        <v>0</v>
      </c>
      <c r="AD146" s="122">
        <f t="shared" si="35"/>
        <v>498154</v>
      </c>
      <c r="AE146" s="122">
        <v>0</v>
      </c>
      <c r="AF146" s="122">
        <v>0</v>
      </c>
      <c r="AG146" s="122">
        <f t="shared" si="36"/>
        <v>0</v>
      </c>
      <c r="AH146" s="122">
        <v>0</v>
      </c>
      <c r="AI146" s="122">
        <v>0</v>
      </c>
      <c r="AJ146" s="122">
        <f t="shared" si="37"/>
        <v>0</v>
      </c>
      <c r="AK146" s="122">
        <v>0</v>
      </c>
      <c r="AL146" s="122">
        <v>0</v>
      </c>
      <c r="AM146" s="122">
        <f t="shared" si="38"/>
        <v>0</v>
      </c>
      <c r="AN146" s="122">
        <v>0</v>
      </c>
      <c r="AO146" s="122">
        <v>0</v>
      </c>
      <c r="AP146" s="122">
        <f t="shared" si="39"/>
        <v>0</v>
      </c>
      <c r="AQ146" s="122">
        <v>0</v>
      </c>
      <c r="AR146" s="122">
        <v>0</v>
      </c>
      <c r="AS146" s="122">
        <f t="shared" si="40"/>
        <v>0</v>
      </c>
      <c r="AT146" s="122">
        <f t="shared" si="56"/>
        <v>498154</v>
      </c>
      <c r="AU146" s="122">
        <f t="shared" si="56"/>
        <v>0</v>
      </c>
      <c r="AV146" s="122">
        <f t="shared" si="41"/>
        <v>498154</v>
      </c>
      <c r="AW146" s="125">
        <f t="shared" si="57"/>
        <v>20</v>
      </c>
      <c r="AX146" s="125">
        <f t="shared" si="57"/>
        <v>0</v>
      </c>
      <c r="AY146" s="125"/>
      <c r="AZ146" s="125"/>
      <c r="BA146" s="125"/>
      <c r="BB146" s="125"/>
      <c r="BC146" s="125">
        <f t="shared" si="58"/>
        <v>20</v>
      </c>
      <c r="BD146" s="125">
        <f t="shared" si="58"/>
        <v>0</v>
      </c>
    </row>
    <row r="147" spans="2:56" ht="24" hidden="1">
      <c r="B147" s="111">
        <v>2024</v>
      </c>
      <c r="C147" s="111">
        <v>20.100000000000001</v>
      </c>
      <c r="D147" s="111" t="s">
        <v>50</v>
      </c>
      <c r="E147" s="111" t="s">
        <v>50</v>
      </c>
      <c r="F147" s="111">
        <v>1</v>
      </c>
      <c r="G147" s="111">
        <v>1</v>
      </c>
      <c r="H147" s="111">
        <v>2</v>
      </c>
      <c r="I147" s="111">
        <v>2000</v>
      </c>
      <c r="J147" s="111">
        <v>2800</v>
      </c>
      <c r="K147" s="111">
        <v>283</v>
      </c>
      <c r="L147" s="120">
        <v>1012</v>
      </c>
      <c r="M147" s="121" t="s">
        <v>111</v>
      </c>
      <c r="N147" s="122">
        <v>0</v>
      </c>
      <c r="O147" s="122">
        <v>0</v>
      </c>
      <c r="P147" s="122">
        <f t="shared" si="34"/>
        <v>0</v>
      </c>
      <c r="Q147" s="123" t="s">
        <v>56</v>
      </c>
      <c r="R147" s="124"/>
      <c r="S147" s="124"/>
      <c r="T147" s="122">
        <v>0</v>
      </c>
      <c r="U147" s="122">
        <v>0</v>
      </c>
      <c r="V147" s="122">
        <v>0</v>
      </c>
      <c r="W147" s="122">
        <v>0</v>
      </c>
      <c r="X147" s="122">
        <v>0</v>
      </c>
      <c r="Y147" s="122">
        <v>0</v>
      </c>
      <c r="Z147" s="122">
        <v>0</v>
      </c>
      <c r="AA147" s="122">
        <v>0</v>
      </c>
      <c r="AB147" s="122">
        <f t="shared" si="55"/>
        <v>0</v>
      </c>
      <c r="AC147" s="122">
        <f t="shared" si="55"/>
        <v>0</v>
      </c>
      <c r="AD147" s="122">
        <f t="shared" si="35"/>
        <v>0</v>
      </c>
      <c r="AE147" s="122">
        <v>0</v>
      </c>
      <c r="AF147" s="122">
        <v>0</v>
      </c>
      <c r="AG147" s="122">
        <f t="shared" si="36"/>
        <v>0</v>
      </c>
      <c r="AH147" s="122">
        <v>0</v>
      </c>
      <c r="AI147" s="122">
        <v>0</v>
      </c>
      <c r="AJ147" s="122">
        <f t="shared" si="37"/>
        <v>0</v>
      </c>
      <c r="AK147" s="122">
        <v>0</v>
      </c>
      <c r="AL147" s="122">
        <v>0</v>
      </c>
      <c r="AM147" s="122">
        <f t="shared" si="38"/>
        <v>0</v>
      </c>
      <c r="AN147" s="122">
        <v>0</v>
      </c>
      <c r="AO147" s="122">
        <v>0</v>
      </c>
      <c r="AP147" s="122">
        <f t="shared" si="39"/>
        <v>0</v>
      </c>
      <c r="AQ147" s="122">
        <v>0</v>
      </c>
      <c r="AR147" s="122">
        <v>0</v>
      </c>
      <c r="AS147" s="122">
        <f t="shared" si="40"/>
        <v>0</v>
      </c>
      <c r="AT147" s="122">
        <f t="shared" si="56"/>
        <v>0</v>
      </c>
      <c r="AU147" s="122">
        <f t="shared" si="56"/>
        <v>0</v>
      </c>
      <c r="AV147" s="122">
        <f t="shared" si="41"/>
        <v>0</v>
      </c>
      <c r="AW147" s="125">
        <f t="shared" si="57"/>
        <v>0</v>
      </c>
      <c r="AX147" s="125">
        <f t="shared" si="57"/>
        <v>0</v>
      </c>
      <c r="AY147" s="125"/>
      <c r="AZ147" s="125"/>
      <c r="BA147" s="125"/>
      <c r="BB147" s="125"/>
      <c r="BC147" s="125">
        <f t="shared" si="58"/>
        <v>0</v>
      </c>
      <c r="BD147" s="125">
        <f t="shared" si="58"/>
        <v>0</v>
      </c>
    </row>
    <row r="148" spans="2:56" ht="24" hidden="1">
      <c r="B148" s="111">
        <v>2024</v>
      </c>
      <c r="C148" s="111">
        <v>20.100000000000001</v>
      </c>
      <c r="D148" s="111" t="s">
        <v>50</v>
      </c>
      <c r="E148" s="111" t="s">
        <v>50</v>
      </c>
      <c r="F148" s="111">
        <v>1</v>
      </c>
      <c r="G148" s="111">
        <v>1</v>
      </c>
      <c r="H148" s="111">
        <v>2</v>
      </c>
      <c r="I148" s="111">
        <v>2000</v>
      </c>
      <c r="J148" s="111">
        <v>2800</v>
      </c>
      <c r="K148" s="111">
        <v>283</v>
      </c>
      <c r="L148" s="120">
        <v>1013</v>
      </c>
      <c r="M148" s="121" t="s">
        <v>112</v>
      </c>
      <c r="N148" s="122">
        <v>0</v>
      </c>
      <c r="O148" s="122">
        <v>0</v>
      </c>
      <c r="P148" s="122">
        <f t="shared" si="34"/>
        <v>0</v>
      </c>
      <c r="Q148" s="123" t="s">
        <v>56</v>
      </c>
      <c r="R148" s="124"/>
      <c r="S148" s="124"/>
      <c r="T148" s="122">
        <v>0</v>
      </c>
      <c r="U148" s="122">
        <v>0</v>
      </c>
      <c r="V148" s="122">
        <v>0</v>
      </c>
      <c r="W148" s="122">
        <v>0</v>
      </c>
      <c r="X148" s="122">
        <v>0</v>
      </c>
      <c r="Y148" s="122">
        <v>0</v>
      </c>
      <c r="Z148" s="122">
        <v>0</v>
      </c>
      <c r="AA148" s="122">
        <v>0</v>
      </c>
      <c r="AB148" s="122">
        <f t="shared" si="55"/>
        <v>0</v>
      </c>
      <c r="AC148" s="122">
        <f t="shared" si="55"/>
        <v>0</v>
      </c>
      <c r="AD148" s="122">
        <f t="shared" si="35"/>
        <v>0</v>
      </c>
      <c r="AE148" s="122">
        <v>0</v>
      </c>
      <c r="AF148" s="122">
        <v>0</v>
      </c>
      <c r="AG148" s="122">
        <f t="shared" si="36"/>
        <v>0</v>
      </c>
      <c r="AH148" s="122">
        <v>0</v>
      </c>
      <c r="AI148" s="122">
        <v>0</v>
      </c>
      <c r="AJ148" s="122">
        <f t="shared" si="37"/>
        <v>0</v>
      </c>
      <c r="AK148" s="122">
        <v>0</v>
      </c>
      <c r="AL148" s="122">
        <v>0</v>
      </c>
      <c r="AM148" s="122">
        <f t="shared" si="38"/>
        <v>0</v>
      </c>
      <c r="AN148" s="122">
        <v>0</v>
      </c>
      <c r="AO148" s="122">
        <v>0</v>
      </c>
      <c r="AP148" s="122">
        <f t="shared" si="39"/>
        <v>0</v>
      </c>
      <c r="AQ148" s="122">
        <v>0</v>
      </c>
      <c r="AR148" s="122">
        <v>0</v>
      </c>
      <c r="AS148" s="122">
        <f t="shared" si="40"/>
        <v>0</v>
      </c>
      <c r="AT148" s="122">
        <f t="shared" si="56"/>
        <v>0</v>
      </c>
      <c r="AU148" s="122">
        <f t="shared" si="56"/>
        <v>0</v>
      </c>
      <c r="AV148" s="122">
        <f t="shared" si="41"/>
        <v>0</v>
      </c>
      <c r="AW148" s="125">
        <f t="shared" si="57"/>
        <v>0</v>
      </c>
      <c r="AX148" s="125">
        <f t="shared" si="57"/>
        <v>0</v>
      </c>
      <c r="AY148" s="125"/>
      <c r="AZ148" s="125"/>
      <c r="BA148" s="125"/>
      <c r="BB148" s="125"/>
      <c r="BC148" s="125">
        <f t="shared" si="58"/>
        <v>0</v>
      </c>
      <c r="BD148" s="125">
        <f t="shared" si="58"/>
        <v>0</v>
      </c>
    </row>
    <row r="149" spans="2:56" ht="48" hidden="1">
      <c r="B149" s="111">
        <v>2024</v>
      </c>
      <c r="C149" s="111">
        <v>20.100000000000001</v>
      </c>
      <c r="D149" s="111" t="s">
        <v>50</v>
      </c>
      <c r="E149" s="111" t="s">
        <v>50</v>
      </c>
      <c r="F149" s="111">
        <v>1</v>
      </c>
      <c r="G149" s="111">
        <v>1</v>
      </c>
      <c r="H149" s="111">
        <v>2</v>
      </c>
      <c r="I149" s="111">
        <v>2000</v>
      </c>
      <c r="J149" s="111">
        <v>2800</v>
      </c>
      <c r="K149" s="111">
        <v>283</v>
      </c>
      <c r="L149" s="120">
        <v>1014</v>
      </c>
      <c r="M149" s="121" t="s">
        <v>113</v>
      </c>
      <c r="N149" s="122">
        <v>0</v>
      </c>
      <c r="O149" s="122">
        <v>0</v>
      </c>
      <c r="P149" s="122">
        <f t="shared" si="34"/>
        <v>0</v>
      </c>
      <c r="Q149" s="126" t="s">
        <v>70</v>
      </c>
      <c r="R149" s="124"/>
      <c r="S149" s="124"/>
      <c r="T149" s="122">
        <v>0</v>
      </c>
      <c r="U149" s="122">
        <v>0</v>
      </c>
      <c r="V149" s="122">
        <v>0</v>
      </c>
      <c r="W149" s="122">
        <v>0</v>
      </c>
      <c r="X149" s="122">
        <v>0</v>
      </c>
      <c r="Y149" s="122">
        <v>0</v>
      </c>
      <c r="Z149" s="122">
        <v>0</v>
      </c>
      <c r="AA149" s="122">
        <v>0</v>
      </c>
      <c r="AB149" s="122">
        <f t="shared" si="55"/>
        <v>0</v>
      </c>
      <c r="AC149" s="122">
        <f t="shared" si="55"/>
        <v>0</v>
      </c>
      <c r="AD149" s="122">
        <f t="shared" si="35"/>
        <v>0</v>
      </c>
      <c r="AE149" s="122">
        <v>0</v>
      </c>
      <c r="AF149" s="122">
        <v>0</v>
      </c>
      <c r="AG149" s="122">
        <f t="shared" si="36"/>
        <v>0</v>
      </c>
      <c r="AH149" s="122">
        <v>0</v>
      </c>
      <c r="AI149" s="122">
        <v>0</v>
      </c>
      <c r="AJ149" s="122">
        <f t="shared" si="37"/>
        <v>0</v>
      </c>
      <c r="AK149" s="122">
        <v>0</v>
      </c>
      <c r="AL149" s="122">
        <v>0</v>
      </c>
      <c r="AM149" s="122">
        <f t="shared" si="38"/>
        <v>0</v>
      </c>
      <c r="AN149" s="122">
        <v>0</v>
      </c>
      <c r="AO149" s="122">
        <v>0</v>
      </c>
      <c r="AP149" s="122">
        <f t="shared" si="39"/>
        <v>0</v>
      </c>
      <c r="AQ149" s="122">
        <v>0</v>
      </c>
      <c r="AR149" s="122">
        <v>0</v>
      </c>
      <c r="AS149" s="122">
        <f t="shared" si="40"/>
        <v>0</v>
      </c>
      <c r="AT149" s="122">
        <f t="shared" si="56"/>
        <v>0</v>
      </c>
      <c r="AU149" s="122">
        <f t="shared" si="56"/>
        <v>0</v>
      </c>
      <c r="AV149" s="122">
        <f t="shared" si="41"/>
        <v>0</v>
      </c>
      <c r="AW149" s="125">
        <f t="shared" si="57"/>
        <v>0</v>
      </c>
      <c r="AX149" s="125">
        <f t="shared" si="57"/>
        <v>0</v>
      </c>
      <c r="AY149" s="125"/>
      <c r="AZ149" s="125"/>
      <c r="BA149" s="125"/>
      <c r="BB149" s="125"/>
      <c r="BC149" s="125">
        <f t="shared" si="58"/>
        <v>0</v>
      </c>
      <c r="BD149" s="125">
        <f t="shared" si="58"/>
        <v>0</v>
      </c>
    </row>
    <row r="150" spans="2:56" ht="24" hidden="1">
      <c r="B150" s="111">
        <v>2024</v>
      </c>
      <c r="C150" s="111">
        <v>20.100000000000001</v>
      </c>
      <c r="D150" s="111" t="s">
        <v>50</v>
      </c>
      <c r="E150" s="111" t="s">
        <v>50</v>
      </c>
      <c r="F150" s="111">
        <v>1</v>
      </c>
      <c r="G150" s="111">
        <v>1</v>
      </c>
      <c r="H150" s="111">
        <v>2</v>
      </c>
      <c r="I150" s="111">
        <v>2000</v>
      </c>
      <c r="J150" s="111">
        <v>2800</v>
      </c>
      <c r="K150" s="111">
        <v>283</v>
      </c>
      <c r="L150" s="120">
        <v>1015</v>
      </c>
      <c r="M150" s="121" t="s">
        <v>114</v>
      </c>
      <c r="N150" s="122">
        <v>0</v>
      </c>
      <c r="O150" s="122">
        <v>0</v>
      </c>
      <c r="P150" s="122">
        <f t="shared" si="34"/>
        <v>0</v>
      </c>
      <c r="Q150" s="123" t="s">
        <v>53</v>
      </c>
      <c r="R150" s="124"/>
      <c r="S150" s="124"/>
      <c r="T150" s="122">
        <v>0</v>
      </c>
      <c r="U150" s="122">
        <v>0</v>
      </c>
      <c r="V150" s="122">
        <v>0</v>
      </c>
      <c r="W150" s="122">
        <v>0</v>
      </c>
      <c r="X150" s="122">
        <v>0</v>
      </c>
      <c r="Y150" s="122">
        <v>0</v>
      </c>
      <c r="Z150" s="122">
        <v>0</v>
      </c>
      <c r="AA150" s="122">
        <v>0</v>
      </c>
      <c r="AB150" s="122">
        <f t="shared" si="55"/>
        <v>0</v>
      </c>
      <c r="AC150" s="122">
        <f t="shared" si="55"/>
        <v>0</v>
      </c>
      <c r="AD150" s="122">
        <f t="shared" si="35"/>
        <v>0</v>
      </c>
      <c r="AE150" s="122">
        <v>0</v>
      </c>
      <c r="AF150" s="122">
        <v>0</v>
      </c>
      <c r="AG150" s="122">
        <f t="shared" si="36"/>
        <v>0</v>
      </c>
      <c r="AH150" s="122">
        <v>0</v>
      </c>
      <c r="AI150" s="122">
        <v>0</v>
      </c>
      <c r="AJ150" s="122">
        <f t="shared" si="37"/>
        <v>0</v>
      </c>
      <c r="AK150" s="122">
        <v>0</v>
      </c>
      <c r="AL150" s="122">
        <v>0</v>
      </c>
      <c r="AM150" s="122">
        <f t="shared" si="38"/>
        <v>0</v>
      </c>
      <c r="AN150" s="122">
        <v>0</v>
      </c>
      <c r="AO150" s="122">
        <v>0</v>
      </c>
      <c r="AP150" s="122">
        <f t="shared" si="39"/>
        <v>0</v>
      </c>
      <c r="AQ150" s="122">
        <v>0</v>
      </c>
      <c r="AR150" s="122">
        <v>0</v>
      </c>
      <c r="AS150" s="122">
        <f t="shared" si="40"/>
        <v>0</v>
      </c>
      <c r="AT150" s="122">
        <f t="shared" si="56"/>
        <v>0</v>
      </c>
      <c r="AU150" s="122">
        <f t="shared" si="56"/>
        <v>0</v>
      </c>
      <c r="AV150" s="122">
        <f t="shared" si="41"/>
        <v>0</v>
      </c>
      <c r="AW150" s="125">
        <f t="shared" si="57"/>
        <v>0</v>
      </c>
      <c r="AX150" s="125">
        <f t="shared" si="57"/>
        <v>0</v>
      </c>
      <c r="AY150" s="125"/>
      <c r="AZ150" s="125"/>
      <c r="BA150" s="125"/>
      <c r="BB150" s="125"/>
      <c r="BC150" s="125">
        <f t="shared" si="58"/>
        <v>0</v>
      </c>
      <c r="BD150" s="125">
        <f t="shared" si="58"/>
        <v>0</v>
      </c>
    </row>
    <row r="151" spans="2:56" ht="24" hidden="1">
      <c r="B151" s="111">
        <v>2024</v>
      </c>
      <c r="C151" s="111">
        <v>20.100000000000001</v>
      </c>
      <c r="D151" s="111" t="s">
        <v>50</v>
      </c>
      <c r="E151" s="111" t="s">
        <v>50</v>
      </c>
      <c r="F151" s="111">
        <v>1</v>
      </c>
      <c r="G151" s="111">
        <v>1</v>
      </c>
      <c r="H151" s="111">
        <v>2</v>
      </c>
      <c r="I151" s="111">
        <v>2000</v>
      </c>
      <c r="J151" s="111">
        <v>2800</v>
      </c>
      <c r="K151" s="111">
        <v>283</v>
      </c>
      <c r="L151" s="120">
        <v>1016</v>
      </c>
      <c r="M151" s="121" t="s">
        <v>115</v>
      </c>
      <c r="N151" s="122">
        <v>0</v>
      </c>
      <c r="O151" s="122">
        <v>0</v>
      </c>
      <c r="P151" s="122">
        <f t="shared" si="34"/>
        <v>0</v>
      </c>
      <c r="Q151" s="123" t="s">
        <v>53</v>
      </c>
      <c r="R151" s="124"/>
      <c r="S151" s="124"/>
      <c r="T151" s="122">
        <v>0</v>
      </c>
      <c r="U151" s="122">
        <v>0</v>
      </c>
      <c r="V151" s="122">
        <v>0</v>
      </c>
      <c r="W151" s="122">
        <v>0</v>
      </c>
      <c r="X151" s="122">
        <v>0</v>
      </c>
      <c r="Y151" s="122">
        <v>0</v>
      </c>
      <c r="Z151" s="122">
        <v>0</v>
      </c>
      <c r="AA151" s="122">
        <v>0</v>
      </c>
      <c r="AB151" s="122">
        <f t="shared" si="55"/>
        <v>0</v>
      </c>
      <c r="AC151" s="122">
        <f t="shared" si="55"/>
        <v>0</v>
      </c>
      <c r="AD151" s="122">
        <f t="shared" si="35"/>
        <v>0</v>
      </c>
      <c r="AE151" s="122">
        <v>0</v>
      </c>
      <c r="AF151" s="122">
        <v>0</v>
      </c>
      <c r="AG151" s="122">
        <f t="shared" si="36"/>
        <v>0</v>
      </c>
      <c r="AH151" s="122">
        <v>0</v>
      </c>
      <c r="AI151" s="122">
        <v>0</v>
      </c>
      <c r="AJ151" s="122">
        <f t="shared" si="37"/>
        <v>0</v>
      </c>
      <c r="AK151" s="122">
        <v>0</v>
      </c>
      <c r="AL151" s="122">
        <v>0</v>
      </c>
      <c r="AM151" s="122">
        <f t="shared" si="38"/>
        <v>0</v>
      </c>
      <c r="AN151" s="122">
        <v>0</v>
      </c>
      <c r="AO151" s="122">
        <v>0</v>
      </c>
      <c r="AP151" s="122">
        <f t="shared" si="39"/>
        <v>0</v>
      </c>
      <c r="AQ151" s="122">
        <v>0</v>
      </c>
      <c r="AR151" s="122">
        <v>0</v>
      </c>
      <c r="AS151" s="122">
        <f t="shared" si="40"/>
        <v>0</v>
      </c>
      <c r="AT151" s="122">
        <f t="shared" si="56"/>
        <v>0</v>
      </c>
      <c r="AU151" s="122">
        <f t="shared" si="56"/>
        <v>0</v>
      </c>
      <c r="AV151" s="122">
        <f t="shared" si="41"/>
        <v>0</v>
      </c>
      <c r="AW151" s="125">
        <f t="shared" si="57"/>
        <v>0</v>
      </c>
      <c r="AX151" s="125">
        <f t="shared" si="57"/>
        <v>0</v>
      </c>
      <c r="AY151" s="125"/>
      <c r="AZ151" s="125"/>
      <c r="BA151" s="125"/>
      <c r="BB151" s="125"/>
      <c r="BC151" s="125">
        <f t="shared" si="58"/>
        <v>0</v>
      </c>
      <c r="BD151" s="125">
        <f t="shared" si="58"/>
        <v>0</v>
      </c>
    </row>
    <row r="152" spans="2:56" ht="24" hidden="1">
      <c r="B152" s="111">
        <v>2024</v>
      </c>
      <c r="C152" s="111">
        <v>20.100000000000001</v>
      </c>
      <c r="D152" s="111" t="s">
        <v>50</v>
      </c>
      <c r="E152" s="111" t="s">
        <v>50</v>
      </c>
      <c r="F152" s="111">
        <v>1</v>
      </c>
      <c r="G152" s="111">
        <v>1</v>
      </c>
      <c r="H152" s="111">
        <v>2</v>
      </c>
      <c r="I152" s="111">
        <v>2000</v>
      </c>
      <c r="J152" s="111">
        <v>2800</v>
      </c>
      <c r="K152" s="111">
        <v>283</v>
      </c>
      <c r="L152" s="120">
        <v>1017</v>
      </c>
      <c r="M152" s="121" t="s">
        <v>116</v>
      </c>
      <c r="N152" s="122">
        <v>0</v>
      </c>
      <c r="O152" s="122">
        <v>0</v>
      </c>
      <c r="P152" s="122">
        <f t="shared" si="34"/>
        <v>0</v>
      </c>
      <c r="Q152" s="123" t="s">
        <v>56</v>
      </c>
      <c r="R152" s="124"/>
      <c r="S152" s="124"/>
      <c r="T152" s="122">
        <v>0</v>
      </c>
      <c r="U152" s="122">
        <v>0</v>
      </c>
      <c r="V152" s="122">
        <v>0</v>
      </c>
      <c r="W152" s="122">
        <v>0</v>
      </c>
      <c r="X152" s="122">
        <v>0</v>
      </c>
      <c r="Y152" s="122">
        <v>0</v>
      </c>
      <c r="Z152" s="122">
        <v>0</v>
      </c>
      <c r="AA152" s="122">
        <v>0</v>
      </c>
      <c r="AB152" s="122">
        <f t="shared" si="55"/>
        <v>0</v>
      </c>
      <c r="AC152" s="122">
        <f t="shared" si="55"/>
        <v>0</v>
      </c>
      <c r="AD152" s="122">
        <f t="shared" si="35"/>
        <v>0</v>
      </c>
      <c r="AE152" s="122">
        <v>0</v>
      </c>
      <c r="AF152" s="122">
        <v>0</v>
      </c>
      <c r="AG152" s="122">
        <f t="shared" si="36"/>
        <v>0</v>
      </c>
      <c r="AH152" s="122">
        <v>0</v>
      </c>
      <c r="AI152" s="122">
        <v>0</v>
      </c>
      <c r="AJ152" s="122">
        <f t="shared" si="37"/>
        <v>0</v>
      </c>
      <c r="AK152" s="122">
        <v>0</v>
      </c>
      <c r="AL152" s="122">
        <v>0</v>
      </c>
      <c r="AM152" s="122">
        <f t="shared" si="38"/>
        <v>0</v>
      </c>
      <c r="AN152" s="122">
        <v>0</v>
      </c>
      <c r="AO152" s="122">
        <v>0</v>
      </c>
      <c r="AP152" s="122">
        <f t="shared" si="39"/>
        <v>0</v>
      </c>
      <c r="AQ152" s="122">
        <v>0</v>
      </c>
      <c r="AR152" s="122">
        <v>0</v>
      </c>
      <c r="AS152" s="122">
        <f t="shared" si="40"/>
        <v>0</v>
      </c>
      <c r="AT152" s="122">
        <f t="shared" si="56"/>
        <v>0</v>
      </c>
      <c r="AU152" s="122">
        <f t="shared" si="56"/>
        <v>0</v>
      </c>
      <c r="AV152" s="122">
        <f t="shared" si="41"/>
        <v>0</v>
      </c>
      <c r="AW152" s="125">
        <f t="shared" si="57"/>
        <v>0</v>
      </c>
      <c r="AX152" s="125">
        <f t="shared" si="57"/>
        <v>0</v>
      </c>
      <c r="AY152" s="125"/>
      <c r="AZ152" s="125"/>
      <c r="BA152" s="125"/>
      <c r="BB152" s="125"/>
      <c r="BC152" s="125">
        <f t="shared" si="58"/>
        <v>0</v>
      </c>
      <c r="BD152" s="125">
        <f t="shared" si="58"/>
        <v>0</v>
      </c>
    </row>
    <row r="153" spans="2:56" ht="24" hidden="1">
      <c r="B153" s="111">
        <v>2024</v>
      </c>
      <c r="C153" s="111">
        <v>20.100000000000001</v>
      </c>
      <c r="D153" s="111" t="s">
        <v>50</v>
      </c>
      <c r="E153" s="111" t="s">
        <v>50</v>
      </c>
      <c r="F153" s="111">
        <v>1</v>
      </c>
      <c r="G153" s="111">
        <v>1</v>
      </c>
      <c r="H153" s="111">
        <v>2</v>
      </c>
      <c r="I153" s="111">
        <v>2000</v>
      </c>
      <c r="J153" s="111">
        <v>2800</v>
      </c>
      <c r="K153" s="111">
        <v>283</v>
      </c>
      <c r="L153" s="120">
        <v>1018</v>
      </c>
      <c r="M153" s="121" t="s">
        <v>117</v>
      </c>
      <c r="N153" s="122">
        <v>0</v>
      </c>
      <c r="O153" s="122">
        <v>0</v>
      </c>
      <c r="P153" s="122">
        <f t="shared" ref="P153:P216" si="59">+N153+O153</f>
        <v>0</v>
      </c>
      <c r="Q153" s="123" t="s">
        <v>53</v>
      </c>
      <c r="R153" s="124"/>
      <c r="S153" s="124"/>
      <c r="T153" s="122">
        <v>0</v>
      </c>
      <c r="U153" s="122">
        <v>0</v>
      </c>
      <c r="V153" s="122">
        <v>0</v>
      </c>
      <c r="W153" s="122">
        <v>0</v>
      </c>
      <c r="X153" s="122">
        <v>0</v>
      </c>
      <c r="Y153" s="122">
        <v>0</v>
      </c>
      <c r="Z153" s="122">
        <v>0</v>
      </c>
      <c r="AA153" s="122">
        <v>0</v>
      </c>
      <c r="AB153" s="122">
        <f t="shared" si="55"/>
        <v>0</v>
      </c>
      <c r="AC153" s="122">
        <f t="shared" si="55"/>
        <v>0</v>
      </c>
      <c r="AD153" s="122">
        <f t="shared" ref="AD153:AD216" si="60">+AB153+AC153</f>
        <v>0</v>
      </c>
      <c r="AE153" s="122">
        <v>0</v>
      </c>
      <c r="AF153" s="122">
        <v>0</v>
      </c>
      <c r="AG153" s="122">
        <f t="shared" ref="AG153:AG216" si="61">+AE153+AF153</f>
        <v>0</v>
      </c>
      <c r="AH153" s="122">
        <v>0</v>
      </c>
      <c r="AI153" s="122">
        <v>0</v>
      </c>
      <c r="AJ153" s="122">
        <f t="shared" ref="AJ153:AJ216" si="62">+AH153+AI153</f>
        <v>0</v>
      </c>
      <c r="AK153" s="122">
        <v>0</v>
      </c>
      <c r="AL153" s="122">
        <v>0</v>
      </c>
      <c r="AM153" s="122">
        <f t="shared" ref="AM153:AM216" si="63">+AK153+AL153</f>
        <v>0</v>
      </c>
      <c r="AN153" s="122">
        <v>0</v>
      </c>
      <c r="AO153" s="122">
        <v>0</v>
      </c>
      <c r="AP153" s="122">
        <f t="shared" ref="AP153:AP216" si="64">+AN153+AO153</f>
        <v>0</v>
      </c>
      <c r="AQ153" s="122">
        <v>0</v>
      </c>
      <c r="AR153" s="122">
        <v>0</v>
      </c>
      <c r="AS153" s="122">
        <f t="shared" ref="AS153:AS216" si="65">+AQ153+AR153</f>
        <v>0</v>
      </c>
      <c r="AT153" s="122">
        <f t="shared" si="56"/>
        <v>0</v>
      </c>
      <c r="AU153" s="122">
        <f t="shared" si="56"/>
        <v>0</v>
      </c>
      <c r="AV153" s="122">
        <f t="shared" ref="AV153:AV216" si="66">+AT153+AU153</f>
        <v>0</v>
      </c>
      <c r="AW153" s="125">
        <f t="shared" si="57"/>
        <v>0</v>
      </c>
      <c r="AX153" s="125">
        <f t="shared" si="57"/>
        <v>0</v>
      </c>
      <c r="AY153" s="125"/>
      <c r="AZ153" s="125"/>
      <c r="BA153" s="125"/>
      <c r="BB153" s="125"/>
      <c r="BC153" s="125">
        <f t="shared" si="58"/>
        <v>0</v>
      </c>
      <c r="BD153" s="125">
        <f t="shared" si="58"/>
        <v>0</v>
      </c>
    </row>
    <row r="154" spans="2:56" ht="24" hidden="1">
      <c r="B154" s="111">
        <v>2024</v>
      </c>
      <c r="C154" s="111">
        <v>20.100000000000001</v>
      </c>
      <c r="D154" s="111" t="s">
        <v>50</v>
      </c>
      <c r="E154" s="111" t="s">
        <v>50</v>
      </c>
      <c r="F154" s="111">
        <v>1</v>
      </c>
      <c r="G154" s="111">
        <v>1</v>
      </c>
      <c r="H154" s="111">
        <v>2</v>
      </c>
      <c r="I154" s="111">
        <v>2000</v>
      </c>
      <c r="J154" s="111">
        <v>2800</v>
      </c>
      <c r="K154" s="111">
        <v>283</v>
      </c>
      <c r="L154" s="120">
        <v>1019</v>
      </c>
      <c r="M154" s="121" t="s">
        <v>118</v>
      </c>
      <c r="N154" s="122">
        <v>0</v>
      </c>
      <c r="O154" s="122">
        <v>0</v>
      </c>
      <c r="P154" s="122">
        <f t="shared" si="59"/>
        <v>0</v>
      </c>
      <c r="Q154" s="123" t="s">
        <v>56</v>
      </c>
      <c r="R154" s="124"/>
      <c r="S154" s="124"/>
      <c r="T154" s="122">
        <v>0</v>
      </c>
      <c r="U154" s="122">
        <v>0</v>
      </c>
      <c r="V154" s="122">
        <v>0</v>
      </c>
      <c r="W154" s="122">
        <v>0</v>
      </c>
      <c r="X154" s="122">
        <v>0</v>
      </c>
      <c r="Y154" s="122">
        <v>0</v>
      </c>
      <c r="Z154" s="122">
        <v>0</v>
      </c>
      <c r="AA154" s="122">
        <v>0</v>
      </c>
      <c r="AB154" s="122">
        <f t="shared" si="55"/>
        <v>0</v>
      </c>
      <c r="AC154" s="122">
        <f t="shared" si="55"/>
        <v>0</v>
      </c>
      <c r="AD154" s="122">
        <f t="shared" si="60"/>
        <v>0</v>
      </c>
      <c r="AE154" s="122">
        <v>0</v>
      </c>
      <c r="AF154" s="122">
        <v>0</v>
      </c>
      <c r="AG154" s="122">
        <f t="shared" si="61"/>
        <v>0</v>
      </c>
      <c r="AH154" s="122">
        <v>0</v>
      </c>
      <c r="AI154" s="122">
        <v>0</v>
      </c>
      <c r="AJ154" s="122">
        <f t="shared" si="62"/>
        <v>0</v>
      </c>
      <c r="AK154" s="122">
        <v>0</v>
      </c>
      <c r="AL154" s="122">
        <v>0</v>
      </c>
      <c r="AM154" s="122">
        <f t="shared" si="63"/>
        <v>0</v>
      </c>
      <c r="AN154" s="122">
        <v>0</v>
      </c>
      <c r="AO154" s="122">
        <v>0</v>
      </c>
      <c r="AP154" s="122">
        <f t="shared" si="64"/>
        <v>0</v>
      </c>
      <c r="AQ154" s="122">
        <v>0</v>
      </c>
      <c r="AR154" s="122">
        <v>0</v>
      </c>
      <c r="AS154" s="122">
        <f t="shared" si="65"/>
        <v>0</v>
      </c>
      <c r="AT154" s="122">
        <f t="shared" si="56"/>
        <v>0</v>
      </c>
      <c r="AU154" s="122">
        <f t="shared" si="56"/>
        <v>0</v>
      </c>
      <c r="AV154" s="122">
        <f t="shared" si="66"/>
        <v>0</v>
      </c>
      <c r="AW154" s="125">
        <f t="shared" si="57"/>
        <v>0</v>
      </c>
      <c r="AX154" s="125">
        <f t="shared" si="57"/>
        <v>0</v>
      </c>
      <c r="AY154" s="125"/>
      <c r="AZ154" s="125"/>
      <c r="BA154" s="125"/>
      <c r="BB154" s="125"/>
      <c r="BC154" s="125">
        <f t="shared" si="58"/>
        <v>0</v>
      </c>
      <c r="BD154" s="125">
        <f t="shared" si="58"/>
        <v>0</v>
      </c>
    </row>
    <row r="155" spans="2:56" ht="24" hidden="1">
      <c r="B155" s="111">
        <v>2024</v>
      </c>
      <c r="C155" s="111">
        <v>20.100000000000001</v>
      </c>
      <c r="D155" s="111" t="s">
        <v>50</v>
      </c>
      <c r="E155" s="111" t="s">
        <v>50</v>
      </c>
      <c r="F155" s="111">
        <v>1</v>
      </c>
      <c r="G155" s="111">
        <v>1</v>
      </c>
      <c r="H155" s="111">
        <v>2</v>
      </c>
      <c r="I155" s="111">
        <v>2000</v>
      </c>
      <c r="J155" s="111">
        <v>2800</v>
      </c>
      <c r="K155" s="111">
        <v>283</v>
      </c>
      <c r="L155" s="120">
        <v>1020</v>
      </c>
      <c r="M155" s="121" t="s">
        <v>119</v>
      </c>
      <c r="N155" s="122">
        <v>0</v>
      </c>
      <c r="O155" s="122">
        <v>0</v>
      </c>
      <c r="P155" s="122">
        <f t="shared" si="59"/>
        <v>0</v>
      </c>
      <c r="Q155" s="123" t="s">
        <v>56</v>
      </c>
      <c r="R155" s="124"/>
      <c r="S155" s="124"/>
      <c r="T155" s="122">
        <v>0</v>
      </c>
      <c r="U155" s="122">
        <v>0</v>
      </c>
      <c r="V155" s="122">
        <v>0</v>
      </c>
      <c r="W155" s="122">
        <v>0</v>
      </c>
      <c r="X155" s="122">
        <v>0</v>
      </c>
      <c r="Y155" s="122">
        <v>0</v>
      </c>
      <c r="Z155" s="122">
        <v>0</v>
      </c>
      <c r="AA155" s="122">
        <v>0</v>
      </c>
      <c r="AB155" s="122">
        <f t="shared" si="55"/>
        <v>0</v>
      </c>
      <c r="AC155" s="122">
        <f t="shared" si="55"/>
        <v>0</v>
      </c>
      <c r="AD155" s="122">
        <f t="shared" si="60"/>
        <v>0</v>
      </c>
      <c r="AE155" s="122">
        <v>0</v>
      </c>
      <c r="AF155" s="122">
        <v>0</v>
      </c>
      <c r="AG155" s="122">
        <f t="shared" si="61"/>
        <v>0</v>
      </c>
      <c r="AH155" s="122">
        <v>0</v>
      </c>
      <c r="AI155" s="122">
        <v>0</v>
      </c>
      <c r="AJ155" s="122">
        <f t="shared" si="62"/>
        <v>0</v>
      </c>
      <c r="AK155" s="122">
        <v>0</v>
      </c>
      <c r="AL155" s="122">
        <v>0</v>
      </c>
      <c r="AM155" s="122">
        <f t="shared" si="63"/>
        <v>0</v>
      </c>
      <c r="AN155" s="122">
        <v>0</v>
      </c>
      <c r="AO155" s="122">
        <v>0</v>
      </c>
      <c r="AP155" s="122">
        <f t="shared" si="64"/>
        <v>0</v>
      </c>
      <c r="AQ155" s="122">
        <v>0</v>
      </c>
      <c r="AR155" s="122">
        <v>0</v>
      </c>
      <c r="AS155" s="122">
        <f t="shared" si="65"/>
        <v>0</v>
      </c>
      <c r="AT155" s="122">
        <f t="shared" si="56"/>
        <v>0</v>
      </c>
      <c r="AU155" s="122">
        <f t="shared" si="56"/>
        <v>0</v>
      </c>
      <c r="AV155" s="122">
        <f t="shared" si="66"/>
        <v>0</v>
      </c>
      <c r="AW155" s="125">
        <f t="shared" si="57"/>
        <v>0</v>
      </c>
      <c r="AX155" s="125">
        <f t="shared" si="57"/>
        <v>0</v>
      </c>
      <c r="AY155" s="125"/>
      <c r="AZ155" s="125"/>
      <c r="BA155" s="125"/>
      <c r="BB155" s="125"/>
      <c r="BC155" s="125">
        <f t="shared" si="58"/>
        <v>0</v>
      </c>
      <c r="BD155" s="125">
        <f t="shared" si="58"/>
        <v>0</v>
      </c>
    </row>
    <row r="156" spans="2:56" ht="24" hidden="1">
      <c r="B156" s="111">
        <v>2024</v>
      </c>
      <c r="C156" s="111">
        <v>20.100000000000001</v>
      </c>
      <c r="D156" s="111" t="s">
        <v>50</v>
      </c>
      <c r="E156" s="111" t="s">
        <v>50</v>
      </c>
      <c r="F156" s="111">
        <v>1</v>
      </c>
      <c r="G156" s="111">
        <v>1</v>
      </c>
      <c r="H156" s="111">
        <v>2</v>
      </c>
      <c r="I156" s="111">
        <v>2000</v>
      </c>
      <c r="J156" s="111">
        <v>2800</v>
      </c>
      <c r="K156" s="111">
        <v>283</v>
      </c>
      <c r="L156" s="120">
        <v>1021</v>
      </c>
      <c r="M156" s="121" t="s">
        <v>120</v>
      </c>
      <c r="N156" s="122">
        <v>0</v>
      </c>
      <c r="O156" s="122">
        <v>0</v>
      </c>
      <c r="P156" s="122">
        <f t="shared" si="59"/>
        <v>0</v>
      </c>
      <c r="Q156" s="123" t="s">
        <v>53</v>
      </c>
      <c r="R156" s="124"/>
      <c r="S156" s="124"/>
      <c r="T156" s="122">
        <v>0</v>
      </c>
      <c r="U156" s="122">
        <v>0</v>
      </c>
      <c r="V156" s="122">
        <v>0</v>
      </c>
      <c r="W156" s="122">
        <v>0</v>
      </c>
      <c r="X156" s="122">
        <v>0</v>
      </c>
      <c r="Y156" s="122">
        <v>0</v>
      </c>
      <c r="Z156" s="122">
        <v>0</v>
      </c>
      <c r="AA156" s="122">
        <v>0</v>
      </c>
      <c r="AB156" s="122">
        <f t="shared" si="55"/>
        <v>0</v>
      </c>
      <c r="AC156" s="122">
        <f t="shared" si="55"/>
        <v>0</v>
      </c>
      <c r="AD156" s="122">
        <f t="shared" si="60"/>
        <v>0</v>
      </c>
      <c r="AE156" s="122">
        <v>0</v>
      </c>
      <c r="AF156" s="122">
        <v>0</v>
      </c>
      <c r="AG156" s="122">
        <f t="shared" si="61"/>
        <v>0</v>
      </c>
      <c r="AH156" s="122">
        <v>0</v>
      </c>
      <c r="AI156" s="122">
        <v>0</v>
      </c>
      <c r="AJ156" s="122">
        <f t="shared" si="62"/>
        <v>0</v>
      </c>
      <c r="AK156" s="122">
        <v>0</v>
      </c>
      <c r="AL156" s="122">
        <v>0</v>
      </c>
      <c r="AM156" s="122">
        <f t="shared" si="63"/>
        <v>0</v>
      </c>
      <c r="AN156" s="122">
        <v>0</v>
      </c>
      <c r="AO156" s="122">
        <v>0</v>
      </c>
      <c r="AP156" s="122">
        <f t="shared" si="64"/>
        <v>0</v>
      </c>
      <c r="AQ156" s="122">
        <v>0</v>
      </c>
      <c r="AR156" s="122">
        <v>0</v>
      </c>
      <c r="AS156" s="122">
        <f t="shared" si="65"/>
        <v>0</v>
      </c>
      <c r="AT156" s="122">
        <f t="shared" si="56"/>
        <v>0</v>
      </c>
      <c r="AU156" s="122">
        <f t="shared" si="56"/>
        <v>0</v>
      </c>
      <c r="AV156" s="122">
        <f t="shared" si="66"/>
        <v>0</v>
      </c>
      <c r="AW156" s="125">
        <f t="shared" si="57"/>
        <v>0</v>
      </c>
      <c r="AX156" s="125">
        <f t="shared" si="57"/>
        <v>0</v>
      </c>
      <c r="AY156" s="125"/>
      <c r="AZ156" s="125"/>
      <c r="BA156" s="125"/>
      <c r="BB156" s="125"/>
      <c r="BC156" s="125">
        <f t="shared" si="58"/>
        <v>0</v>
      </c>
      <c r="BD156" s="125">
        <f t="shared" si="58"/>
        <v>0</v>
      </c>
    </row>
    <row r="157" spans="2:56" ht="24" hidden="1">
      <c r="B157" s="111">
        <v>2024</v>
      </c>
      <c r="C157" s="111">
        <v>20.100000000000001</v>
      </c>
      <c r="D157" s="111" t="s">
        <v>50</v>
      </c>
      <c r="E157" s="111" t="s">
        <v>50</v>
      </c>
      <c r="F157" s="111">
        <v>1</v>
      </c>
      <c r="G157" s="111">
        <v>1</v>
      </c>
      <c r="H157" s="111">
        <v>2</v>
      </c>
      <c r="I157" s="111">
        <v>2000</v>
      </c>
      <c r="J157" s="111">
        <v>2800</v>
      </c>
      <c r="K157" s="111">
        <v>283</v>
      </c>
      <c r="L157" s="120">
        <v>1022</v>
      </c>
      <c r="M157" s="121" t="s">
        <v>121</v>
      </c>
      <c r="N157" s="122">
        <v>0</v>
      </c>
      <c r="O157" s="122">
        <v>0</v>
      </c>
      <c r="P157" s="122">
        <f t="shared" si="59"/>
        <v>0</v>
      </c>
      <c r="Q157" s="123" t="s">
        <v>53</v>
      </c>
      <c r="R157" s="124"/>
      <c r="S157" s="124"/>
      <c r="T157" s="122">
        <v>0</v>
      </c>
      <c r="U157" s="122">
        <v>0</v>
      </c>
      <c r="V157" s="122">
        <v>0</v>
      </c>
      <c r="W157" s="122">
        <v>0</v>
      </c>
      <c r="X157" s="122">
        <v>0</v>
      </c>
      <c r="Y157" s="122">
        <v>0</v>
      </c>
      <c r="Z157" s="122">
        <v>0</v>
      </c>
      <c r="AA157" s="122">
        <v>0</v>
      </c>
      <c r="AB157" s="122">
        <f t="shared" si="55"/>
        <v>0</v>
      </c>
      <c r="AC157" s="122">
        <f t="shared" si="55"/>
        <v>0</v>
      </c>
      <c r="AD157" s="122">
        <f t="shared" si="60"/>
        <v>0</v>
      </c>
      <c r="AE157" s="122">
        <v>0</v>
      </c>
      <c r="AF157" s="122">
        <v>0</v>
      </c>
      <c r="AG157" s="122">
        <f t="shared" si="61"/>
        <v>0</v>
      </c>
      <c r="AH157" s="122">
        <v>0</v>
      </c>
      <c r="AI157" s="122">
        <v>0</v>
      </c>
      <c r="AJ157" s="122">
        <f t="shared" si="62"/>
        <v>0</v>
      </c>
      <c r="AK157" s="122">
        <v>0</v>
      </c>
      <c r="AL157" s="122">
        <v>0</v>
      </c>
      <c r="AM157" s="122">
        <f t="shared" si="63"/>
        <v>0</v>
      </c>
      <c r="AN157" s="122">
        <v>0</v>
      </c>
      <c r="AO157" s="122">
        <v>0</v>
      </c>
      <c r="AP157" s="122">
        <f t="shared" si="64"/>
        <v>0</v>
      </c>
      <c r="AQ157" s="122">
        <v>0</v>
      </c>
      <c r="AR157" s="122">
        <v>0</v>
      </c>
      <c r="AS157" s="122">
        <f t="shared" si="65"/>
        <v>0</v>
      </c>
      <c r="AT157" s="122">
        <f t="shared" si="56"/>
        <v>0</v>
      </c>
      <c r="AU157" s="122">
        <f t="shared" si="56"/>
        <v>0</v>
      </c>
      <c r="AV157" s="122">
        <f t="shared" si="66"/>
        <v>0</v>
      </c>
      <c r="AW157" s="125">
        <f t="shared" si="57"/>
        <v>0</v>
      </c>
      <c r="AX157" s="125">
        <f t="shared" si="57"/>
        <v>0</v>
      </c>
      <c r="AY157" s="125"/>
      <c r="AZ157" s="125"/>
      <c r="BA157" s="125"/>
      <c r="BB157" s="125"/>
      <c r="BC157" s="125">
        <f t="shared" si="58"/>
        <v>0</v>
      </c>
      <c r="BD157" s="125">
        <f t="shared" si="58"/>
        <v>0</v>
      </c>
    </row>
    <row r="158" spans="2:56" ht="24" hidden="1">
      <c r="B158" s="111">
        <v>2024</v>
      </c>
      <c r="C158" s="111">
        <v>20.100000000000001</v>
      </c>
      <c r="D158" s="111" t="s">
        <v>50</v>
      </c>
      <c r="E158" s="111" t="s">
        <v>50</v>
      </c>
      <c r="F158" s="111">
        <v>1</v>
      </c>
      <c r="G158" s="111">
        <v>1</v>
      </c>
      <c r="H158" s="111">
        <v>2</v>
      </c>
      <c r="I158" s="111">
        <v>2000</v>
      </c>
      <c r="J158" s="111">
        <v>2800</v>
      </c>
      <c r="K158" s="111">
        <v>283</v>
      </c>
      <c r="L158" s="120">
        <v>1023</v>
      </c>
      <c r="M158" s="121" t="s">
        <v>122</v>
      </c>
      <c r="N158" s="122">
        <v>0</v>
      </c>
      <c r="O158" s="122">
        <v>0</v>
      </c>
      <c r="P158" s="122">
        <f t="shared" si="59"/>
        <v>0</v>
      </c>
      <c r="Q158" s="123" t="s">
        <v>53</v>
      </c>
      <c r="R158" s="124"/>
      <c r="S158" s="124"/>
      <c r="T158" s="122">
        <v>0</v>
      </c>
      <c r="U158" s="122">
        <v>0</v>
      </c>
      <c r="V158" s="122">
        <v>0</v>
      </c>
      <c r="W158" s="122">
        <v>0</v>
      </c>
      <c r="X158" s="122">
        <v>0</v>
      </c>
      <c r="Y158" s="122">
        <v>0</v>
      </c>
      <c r="Z158" s="122">
        <v>0</v>
      </c>
      <c r="AA158" s="122">
        <v>0</v>
      </c>
      <c r="AB158" s="122">
        <f t="shared" si="55"/>
        <v>0</v>
      </c>
      <c r="AC158" s="122">
        <f t="shared" si="55"/>
        <v>0</v>
      </c>
      <c r="AD158" s="122">
        <f t="shared" si="60"/>
        <v>0</v>
      </c>
      <c r="AE158" s="122">
        <v>0</v>
      </c>
      <c r="AF158" s="122">
        <v>0</v>
      </c>
      <c r="AG158" s="122">
        <f t="shared" si="61"/>
        <v>0</v>
      </c>
      <c r="AH158" s="122">
        <v>0</v>
      </c>
      <c r="AI158" s="122">
        <v>0</v>
      </c>
      <c r="AJ158" s="122">
        <f t="shared" si="62"/>
        <v>0</v>
      </c>
      <c r="AK158" s="122">
        <v>0</v>
      </c>
      <c r="AL158" s="122">
        <v>0</v>
      </c>
      <c r="AM158" s="122">
        <f t="shared" si="63"/>
        <v>0</v>
      </c>
      <c r="AN158" s="122">
        <v>0</v>
      </c>
      <c r="AO158" s="122">
        <v>0</v>
      </c>
      <c r="AP158" s="122">
        <f t="shared" si="64"/>
        <v>0</v>
      </c>
      <c r="AQ158" s="122">
        <v>0</v>
      </c>
      <c r="AR158" s="122">
        <v>0</v>
      </c>
      <c r="AS158" s="122">
        <f t="shared" si="65"/>
        <v>0</v>
      </c>
      <c r="AT158" s="122">
        <f t="shared" si="56"/>
        <v>0</v>
      </c>
      <c r="AU158" s="122">
        <f t="shared" si="56"/>
        <v>0</v>
      </c>
      <c r="AV158" s="122">
        <f t="shared" si="66"/>
        <v>0</v>
      </c>
      <c r="AW158" s="125">
        <f t="shared" si="57"/>
        <v>0</v>
      </c>
      <c r="AX158" s="125">
        <f t="shared" si="57"/>
        <v>0</v>
      </c>
      <c r="AY158" s="125"/>
      <c r="AZ158" s="125"/>
      <c r="BA158" s="125"/>
      <c r="BB158" s="125"/>
      <c r="BC158" s="125">
        <f t="shared" si="58"/>
        <v>0</v>
      </c>
      <c r="BD158" s="125">
        <f t="shared" si="58"/>
        <v>0</v>
      </c>
    </row>
    <row r="159" spans="2:56" ht="24" hidden="1">
      <c r="B159" s="111">
        <v>2024</v>
      </c>
      <c r="C159" s="111">
        <v>20.100000000000001</v>
      </c>
      <c r="D159" s="111" t="s">
        <v>50</v>
      </c>
      <c r="E159" s="111" t="s">
        <v>50</v>
      </c>
      <c r="F159" s="111">
        <v>1</v>
      </c>
      <c r="G159" s="111">
        <v>1</v>
      </c>
      <c r="H159" s="111">
        <v>2</v>
      </c>
      <c r="I159" s="111">
        <v>2000</v>
      </c>
      <c r="J159" s="111">
        <v>2800</v>
      </c>
      <c r="K159" s="111">
        <v>283</v>
      </c>
      <c r="L159" s="120">
        <v>1024</v>
      </c>
      <c r="M159" s="121" t="s">
        <v>123</v>
      </c>
      <c r="N159" s="122">
        <v>0</v>
      </c>
      <c r="O159" s="122">
        <v>0</v>
      </c>
      <c r="P159" s="122">
        <f t="shared" si="59"/>
        <v>0</v>
      </c>
      <c r="Q159" s="123" t="s">
        <v>56</v>
      </c>
      <c r="R159" s="124"/>
      <c r="S159" s="124"/>
      <c r="T159" s="122">
        <v>0</v>
      </c>
      <c r="U159" s="122">
        <v>0</v>
      </c>
      <c r="V159" s="122">
        <v>0</v>
      </c>
      <c r="W159" s="122">
        <v>0</v>
      </c>
      <c r="X159" s="122">
        <v>0</v>
      </c>
      <c r="Y159" s="122">
        <v>0</v>
      </c>
      <c r="Z159" s="122">
        <v>0</v>
      </c>
      <c r="AA159" s="122">
        <v>0</v>
      </c>
      <c r="AB159" s="122">
        <f t="shared" si="55"/>
        <v>0</v>
      </c>
      <c r="AC159" s="122">
        <f t="shared" si="55"/>
        <v>0</v>
      </c>
      <c r="AD159" s="122">
        <f t="shared" si="60"/>
        <v>0</v>
      </c>
      <c r="AE159" s="122">
        <v>0</v>
      </c>
      <c r="AF159" s="122">
        <v>0</v>
      </c>
      <c r="AG159" s="122">
        <f t="shared" si="61"/>
        <v>0</v>
      </c>
      <c r="AH159" s="122">
        <v>0</v>
      </c>
      <c r="AI159" s="122">
        <v>0</v>
      </c>
      <c r="AJ159" s="122">
        <f t="shared" si="62"/>
        <v>0</v>
      </c>
      <c r="AK159" s="122">
        <v>0</v>
      </c>
      <c r="AL159" s="122">
        <v>0</v>
      </c>
      <c r="AM159" s="122">
        <f t="shared" si="63"/>
        <v>0</v>
      </c>
      <c r="AN159" s="122">
        <v>0</v>
      </c>
      <c r="AO159" s="122">
        <v>0</v>
      </c>
      <c r="AP159" s="122">
        <f t="shared" si="64"/>
        <v>0</v>
      </c>
      <c r="AQ159" s="122">
        <v>0</v>
      </c>
      <c r="AR159" s="122">
        <v>0</v>
      </c>
      <c r="AS159" s="122">
        <f t="shared" si="65"/>
        <v>0</v>
      </c>
      <c r="AT159" s="122">
        <f t="shared" si="56"/>
        <v>0</v>
      </c>
      <c r="AU159" s="122">
        <f t="shared" si="56"/>
        <v>0</v>
      </c>
      <c r="AV159" s="122">
        <f t="shared" si="66"/>
        <v>0</v>
      </c>
      <c r="AW159" s="125">
        <f t="shared" si="57"/>
        <v>0</v>
      </c>
      <c r="AX159" s="125">
        <f t="shared" si="57"/>
        <v>0</v>
      </c>
      <c r="AY159" s="125"/>
      <c r="AZ159" s="125"/>
      <c r="BA159" s="125"/>
      <c r="BB159" s="125"/>
      <c r="BC159" s="125">
        <f t="shared" si="58"/>
        <v>0</v>
      </c>
      <c r="BD159" s="125">
        <f t="shared" si="58"/>
        <v>0</v>
      </c>
    </row>
    <row r="160" spans="2:56" ht="24" hidden="1">
      <c r="B160" s="111">
        <v>2024</v>
      </c>
      <c r="C160" s="111">
        <v>20.100000000000001</v>
      </c>
      <c r="D160" s="111" t="s">
        <v>50</v>
      </c>
      <c r="E160" s="111" t="s">
        <v>50</v>
      </c>
      <c r="F160" s="111">
        <v>1</v>
      </c>
      <c r="G160" s="111">
        <v>1</v>
      </c>
      <c r="H160" s="111">
        <v>2</v>
      </c>
      <c r="I160" s="111">
        <v>2000</v>
      </c>
      <c r="J160" s="111">
        <v>2800</v>
      </c>
      <c r="K160" s="111">
        <v>283</v>
      </c>
      <c r="L160" s="120">
        <v>1025</v>
      </c>
      <c r="M160" s="121" t="s">
        <v>124</v>
      </c>
      <c r="N160" s="122">
        <v>0</v>
      </c>
      <c r="O160" s="122">
        <v>0</v>
      </c>
      <c r="P160" s="122">
        <f t="shared" si="59"/>
        <v>0</v>
      </c>
      <c r="Q160" s="123" t="s">
        <v>56</v>
      </c>
      <c r="R160" s="124"/>
      <c r="S160" s="124"/>
      <c r="T160" s="122">
        <v>0</v>
      </c>
      <c r="U160" s="122">
        <v>0</v>
      </c>
      <c r="V160" s="122">
        <v>0</v>
      </c>
      <c r="W160" s="122">
        <v>0</v>
      </c>
      <c r="X160" s="122">
        <v>0</v>
      </c>
      <c r="Y160" s="122">
        <v>0</v>
      </c>
      <c r="Z160" s="122">
        <v>0</v>
      </c>
      <c r="AA160" s="122">
        <v>0</v>
      </c>
      <c r="AB160" s="122">
        <f t="shared" si="55"/>
        <v>0</v>
      </c>
      <c r="AC160" s="122">
        <f t="shared" si="55"/>
        <v>0</v>
      </c>
      <c r="AD160" s="122">
        <f t="shared" si="60"/>
        <v>0</v>
      </c>
      <c r="AE160" s="122">
        <v>0</v>
      </c>
      <c r="AF160" s="122">
        <v>0</v>
      </c>
      <c r="AG160" s="122">
        <f t="shared" si="61"/>
        <v>0</v>
      </c>
      <c r="AH160" s="122">
        <v>0</v>
      </c>
      <c r="AI160" s="122">
        <v>0</v>
      </c>
      <c r="AJ160" s="122">
        <f t="shared" si="62"/>
        <v>0</v>
      </c>
      <c r="AK160" s="122">
        <v>0</v>
      </c>
      <c r="AL160" s="122">
        <v>0</v>
      </c>
      <c r="AM160" s="122">
        <f t="shared" si="63"/>
        <v>0</v>
      </c>
      <c r="AN160" s="122">
        <v>0</v>
      </c>
      <c r="AO160" s="122">
        <v>0</v>
      </c>
      <c r="AP160" s="122">
        <f t="shared" si="64"/>
        <v>0</v>
      </c>
      <c r="AQ160" s="122">
        <v>0</v>
      </c>
      <c r="AR160" s="122">
        <v>0</v>
      </c>
      <c r="AS160" s="122">
        <f t="shared" si="65"/>
        <v>0</v>
      </c>
      <c r="AT160" s="122">
        <f t="shared" si="56"/>
        <v>0</v>
      </c>
      <c r="AU160" s="122">
        <f t="shared" si="56"/>
        <v>0</v>
      </c>
      <c r="AV160" s="122">
        <f t="shared" si="66"/>
        <v>0</v>
      </c>
      <c r="AW160" s="125">
        <f t="shared" si="57"/>
        <v>0</v>
      </c>
      <c r="AX160" s="125">
        <f t="shared" si="57"/>
        <v>0</v>
      </c>
      <c r="AY160" s="125"/>
      <c r="AZ160" s="125"/>
      <c r="BA160" s="125"/>
      <c r="BB160" s="125"/>
      <c r="BC160" s="125">
        <f t="shared" si="58"/>
        <v>0</v>
      </c>
      <c r="BD160" s="125">
        <f t="shared" si="58"/>
        <v>0</v>
      </c>
    </row>
    <row r="161" spans="2:56" ht="48" hidden="1">
      <c r="B161" s="111">
        <v>2024</v>
      </c>
      <c r="C161" s="112">
        <v>20.100000000000001</v>
      </c>
      <c r="D161" s="112" t="s">
        <v>50</v>
      </c>
      <c r="E161" s="112" t="s">
        <v>50</v>
      </c>
      <c r="F161" s="111">
        <v>1</v>
      </c>
      <c r="G161" s="111">
        <v>1</v>
      </c>
      <c r="H161" s="111">
        <v>2</v>
      </c>
      <c r="I161" s="111">
        <v>2000</v>
      </c>
      <c r="J161" s="111">
        <v>2800</v>
      </c>
      <c r="K161" s="111">
        <v>283</v>
      </c>
      <c r="L161" s="113">
        <v>2</v>
      </c>
      <c r="M161" s="114" t="s">
        <v>125</v>
      </c>
      <c r="N161" s="115">
        <f>+SUM(N162:N187)</f>
        <v>0</v>
      </c>
      <c r="O161" s="115">
        <f>+SUM(O162:O187)</f>
        <v>0</v>
      </c>
      <c r="P161" s="115">
        <f t="shared" si="59"/>
        <v>0</v>
      </c>
      <c r="Q161" s="116"/>
      <c r="R161" s="117"/>
      <c r="S161" s="118"/>
      <c r="T161" s="115">
        <f t="shared" ref="T161:AA161" si="67">+SUM(T162:T187)</f>
        <v>0</v>
      </c>
      <c r="U161" s="115">
        <f t="shared" si="67"/>
        <v>0</v>
      </c>
      <c r="V161" s="115">
        <f t="shared" si="67"/>
        <v>0</v>
      </c>
      <c r="W161" s="115">
        <f t="shared" si="67"/>
        <v>0</v>
      </c>
      <c r="X161" s="115">
        <f t="shared" si="67"/>
        <v>0</v>
      </c>
      <c r="Y161" s="115">
        <f t="shared" si="67"/>
        <v>0</v>
      </c>
      <c r="Z161" s="115">
        <f t="shared" si="67"/>
        <v>0</v>
      </c>
      <c r="AA161" s="115">
        <f t="shared" si="67"/>
        <v>0</v>
      </c>
      <c r="AB161" s="115">
        <f>+SUM(AB162:AB187)</f>
        <v>0</v>
      </c>
      <c r="AC161" s="115">
        <f>+SUM(AC162:AC187)</f>
        <v>0</v>
      </c>
      <c r="AD161" s="115">
        <f t="shared" si="60"/>
        <v>0</v>
      </c>
      <c r="AE161" s="115">
        <f>+SUM(AE162:AE187)</f>
        <v>0</v>
      </c>
      <c r="AF161" s="115">
        <f>+SUM(AF162:AF187)</f>
        <v>0</v>
      </c>
      <c r="AG161" s="115">
        <f t="shared" si="61"/>
        <v>0</v>
      </c>
      <c r="AH161" s="115">
        <f>+SUM(AH162:AH187)</f>
        <v>0</v>
      </c>
      <c r="AI161" s="115">
        <f>+SUM(AI162:AI187)</f>
        <v>0</v>
      </c>
      <c r="AJ161" s="115">
        <f t="shared" si="62"/>
        <v>0</v>
      </c>
      <c r="AK161" s="115">
        <f>+SUM(AK162:AK187)</f>
        <v>0</v>
      </c>
      <c r="AL161" s="115">
        <f>+SUM(AL162:AL187)</f>
        <v>0</v>
      </c>
      <c r="AM161" s="115">
        <f t="shared" si="63"/>
        <v>0</v>
      </c>
      <c r="AN161" s="115">
        <f>+SUM(AN162:AN187)</f>
        <v>0</v>
      </c>
      <c r="AO161" s="115">
        <f>+SUM(AO162:AO187)</f>
        <v>0</v>
      </c>
      <c r="AP161" s="115">
        <f t="shared" si="64"/>
        <v>0</v>
      </c>
      <c r="AQ161" s="115">
        <f>+SUM(AQ162:AQ187)</f>
        <v>0</v>
      </c>
      <c r="AR161" s="115">
        <f>+SUM(AR162:AR187)</f>
        <v>0</v>
      </c>
      <c r="AS161" s="115">
        <f t="shared" si="65"/>
        <v>0</v>
      </c>
      <c r="AT161" s="115">
        <f>+SUM(AT162:AT187)</f>
        <v>0</v>
      </c>
      <c r="AU161" s="115">
        <f>+SUM(AU162:AU187)</f>
        <v>0</v>
      </c>
      <c r="AV161" s="115">
        <f t="shared" si="66"/>
        <v>0</v>
      </c>
      <c r="AW161" s="127"/>
      <c r="AX161" s="127"/>
      <c r="AY161" s="127"/>
      <c r="AZ161" s="127"/>
      <c r="BA161" s="127"/>
      <c r="BB161" s="127"/>
      <c r="BC161" s="127"/>
      <c r="BD161" s="127"/>
    </row>
    <row r="162" spans="2:56" ht="24" hidden="1">
      <c r="B162" s="111">
        <v>2024</v>
      </c>
      <c r="C162" s="111">
        <v>20.100000000000001</v>
      </c>
      <c r="D162" s="111" t="s">
        <v>50</v>
      </c>
      <c r="E162" s="111" t="s">
        <v>50</v>
      </c>
      <c r="F162" s="111">
        <v>1</v>
      </c>
      <c r="G162" s="111">
        <v>1</v>
      </c>
      <c r="H162" s="111">
        <v>2</v>
      </c>
      <c r="I162" s="111">
        <v>2000</v>
      </c>
      <c r="J162" s="111">
        <v>2800</v>
      </c>
      <c r="K162" s="111">
        <v>283</v>
      </c>
      <c r="L162" s="120">
        <v>2001</v>
      </c>
      <c r="M162" s="121" t="s">
        <v>100</v>
      </c>
      <c r="N162" s="122">
        <v>0</v>
      </c>
      <c r="O162" s="122">
        <v>0</v>
      </c>
      <c r="P162" s="122">
        <f t="shared" si="59"/>
        <v>0</v>
      </c>
      <c r="Q162" s="123" t="s">
        <v>53</v>
      </c>
      <c r="R162" s="124"/>
      <c r="S162" s="124"/>
      <c r="T162" s="122">
        <v>0</v>
      </c>
      <c r="U162" s="122">
        <v>0</v>
      </c>
      <c r="V162" s="122">
        <v>0</v>
      </c>
      <c r="W162" s="122">
        <v>0</v>
      </c>
      <c r="X162" s="122">
        <v>0</v>
      </c>
      <c r="Y162" s="122">
        <v>0</v>
      </c>
      <c r="Z162" s="122">
        <v>0</v>
      </c>
      <c r="AA162" s="122">
        <v>0</v>
      </c>
      <c r="AB162" s="122">
        <f t="shared" ref="AB162:AC187" si="68">+N162+T162-X162</f>
        <v>0</v>
      </c>
      <c r="AC162" s="122">
        <f t="shared" si="68"/>
        <v>0</v>
      </c>
      <c r="AD162" s="122">
        <f t="shared" si="60"/>
        <v>0</v>
      </c>
      <c r="AE162" s="122">
        <v>0</v>
      </c>
      <c r="AF162" s="122">
        <v>0</v>
      </c>
      <c r="AG162" s="122">
        <f t="shared" si="61"/>
        <v>0</v>
      </c>
      <c r="AH162" s="122">
        <v>0</v>
      </c>
      <c r="AI162" s="122">
        <v>0</v>
      </c>
      <c r="AJ162" s="122">
        <f t="shared" si="62"/>
        <v>0</v>
      </c>
      <c r="AK162" s="122">
        <v>0</v>
      </c>
      <c r="AL162" s="122">
        <v>0</v>
      </c>
      <c r="AM162" s="122">
        <f t="shared" si="63"/>
        <v>0</v>
      </c>
      <c r="AN162" s="122">
        <v>0</v>
      </c>
      <c r="AO162" s="122">
        <v>0</v>
      </c>
      <c r="AP162" s="122">
        <f t="shared" si="64"/>
        <v>0</v>
      </c>
      <c r="AQ162" s="122">
        <v>0</v>
      </c>
      <c r="AR162" s="122">
        <v>0</v>
      </c>
      <c r="AS162" s="122">
        <f t="shared" si="65"/>
        <v>0</v>
      </c>
      <c r="AT162" s="122">
        <f t="shared" ref="AT162:AU187" si="69">+AB162-AE162-AH162-AK162-AN162-AQ162</f>
        <v>0</v>
      </c>
      <c r="AU162" s="122">
        <f t="shared" si="69"/>
        <v>0</v>
      </c>
      <c r="AV162" s="122">
        <f t="shared" si="66"/>
        <v>0</v>
      </c>
      <c r="AW162" s="125">
        <f t="shared" ref="AW162:AX187" si="70">+R162+V162-Z162</f>
        <v>0</v>
      </c>
      <c r="AX162" s="125">
        <f t="shared" si="70"/>
        <v>0</v>
      </c>
      <c r="AY162" s="125"/>
      <c r="AZ162" s="125"/>
      <c r="BA162" s="125"/>
      <c r="BB162" s="125"/>
      <c r="BC162" s="125">
        <f t="shared" ref="BC162:BD187" si="71">+AW162-AY162-BA162</f>
        <v>0</v>
      </c>
      <c r="BD162" s="125">
        <f t="shared" si="71"/>
        <v>0</v>
      </c>
    </row>
    <row r="163" spans="2:56" ht="24" hidden="1">
      <c r="B163" s="111">
        <v>2024</v>
      </c>
      <c r="C163" s="111">
        <v>20.100000000000001</v>
      </c>
      <c r="D163" s="111" t="s">
        <v>50</v>
      </c>
      <c r="E163" s="111" t="s">
        <v>50</v>
      </c>
      <c r="F163" s="111">
        <v>1</v>
      </c>
      <c r="G163" s="111">
        <v>1</v>
      </c>
      <c r="H163" s="111">
        <v>2</v>
      </c>
      <c r="I163" s="111">
        <v>2000</v>
      </c>
      <c r="J163" s="111">
        <v>2800</v>
      </c>
      <c r="K163" s="111">
        <v>283</v>
      </c>
      <c r="L163" s="120">
        <v>2002</v>
      </c>
      <c r="M163" s="121" t="s">
        <v>101</v>
      </c>
      <c r="N163" s="122">
        <v>0</v>
      </c>
      <c r="O163" s="122">
        <v>0</v>
      </c>
      <c r="P163" s="122">
        <f t="shared" si="59"/>
        <v>0</v>
      </c>
      <c r="Q163" s="123" t="s">
        <v>53</v>
      </c>
      <c r="R163" s="124"/>
      <c r="S163" s="124"/>
      <c r="T163" s="122">
        <v>0</v>
      </c>
      <c r="U163" s="122">
        <v>0</v>
      </c>
      <c r="V163" s="122">
        <v>0</v>
      </c>
      <c r="W163" s="122">
        <v>0</v>
      </c>
      <c r="X163" s="122">
        <v>0</v>
      </c>
      <c r="Y163" s="122">
        <v>0</v>
      </c>
      <c r="Z163" s="122">
        <v>0</v>
      </c>
      <c r="AA163" s="122">
        <v>0</v>
      </c>
      <c r="AB163" s="122">
        <f t="shared" si="68"/>
        <v>0</v>
      </c>
      <c r="AC163" s="122">
        <f t="shared" si="68"/>
        <v>0</v>
      </c>
      <c r="AD163" s="122">
        <f t="shared" si="60"/>
        <v>0</v>
      </c>
      <c r="AE163" s="122">
        <v>0</v>
      </c>
      <c r="AF163" s="122">
        <v>0</v>
      </c>
      <c r="AG163" s="122">
        <f t="shared" si="61"/>
        <v>0</v>
      </c>
      <c r="AH163" s="122">
        <v>0</v>
      </c>
      <c r="AI163" s="122">
        <v>0</v>
      </c>
      <c r="AJ163" s="122">
        <f t="shared" si="62"/>
        <v>0</v>
      </c>
      <c r="AK163" s="122">
        <v>0</v>
      </c>
      <c r="AL163" s="122">
        <v>0</v>
      </c>
      <c r="AM163" s="122">
        <f t="shared" si="63"/>
        <v>0</v>
      </c>
      <c r="AN163" s="122">
        <v>0</v>
      </c>
      <c r="AO163" s="122">
        <v>0</v>
      </c>
      <c r="AP163" s="122">
        <f t="shared" si="64"/>
        <v>0</v>
      </c>
      <c r="AQ163" s="122">
        <v>0</v>
      </c>
      <c r="AR163" s="122">
        <v>0</v>
      </c>
      <c r="AS163" s="122">
        <f t="shared" si="65"/>
        <v>0</v>
      </c>
      <c r="AT163" s="122">
        <f t="shared" si="69"/>
        <v>0</v>
      </c>
      <c r="AU163" s="122">
        <f t="shared" si="69"/>
        <v>0</v>
      </c>
      <c r="AV163" s="122">
        <f t="shared" si="66"/>
        <v>0</v>
      </c>
      <c r="AW163" s="125">
        <f t="shared" si="70"/>
        <v>0</v>
      </c>
      <c r="AX163" s="125">
        <f t="shared" si="70"/>
        <v>0</v>
      </c>
      <c r="AY163" s="125"/>
      <c r="AZ163" s="125"/>
      <c r="BA163" s="125"/>
      <c r="BB163" s="125"/>
      <c r="BC163" s="125">
        <f t="shared" si="71"/>
        <v>0</v>
      </c>
      <c r="BD163" s="125">
        <f t="shared" si="71"/>
        <v>0</v>
      </c>
    </row>
    <row r="164" spans="2:56" ht="24" hidden="1">
      <c r="B164" s="111">
        <v>2024</v>
      </c>
      <c r="C164" s="111">
        <v>20.100000000000001</v>
      </c>
      <c r="D164" s="111" t="s">
        <v>50</v>
      </c>
      <c r="E164" s="111" t="s">
        <v>50</v>
      </c>
      <c r="F164" s="111">
        <v>1</v>
      </c>
      <c r="G164" s="111">
        <v>1</v>
      </c>
      <c r="H164" s="111">
        <v>2</v>
      </c>
      <c r="I164" s="111">
        <v>2000</v>
      </c>
      <c r="J164" s="111">
        <v>2800</v>
      </c>
      <c r="K164" s="111">
        <v>283</v>
      </c>
      <c r="L164" s="120">
        <v>2003</v>
      </c>
      <c r="M164" s="121" t="s">
        <v>126</v>
      </c>
      <c r="N164" s="122">
        <v>0</v>
      </c>
      <c r="O164" s="122">
        <v>0</v>
      </c>
      <c r="P164" s="122">
        <f t="shared" si="59"/>
        <v>0</v>
      </c>
      <c r="Q164" s="123" t="s">
        <v>53</v>
      </c>
      <c r="R164" s="124"/>
      <c r="S164" s="124"/>
      <c r="T164" s="122">
        <v>0</v>
      </c>
      <c r="U164" s="122">
        <v>0</v>
      </c>
      <c r="V164" s="122">
        <v>0</v>
      </c>
      <c r="W164" s="122">
        <v>0</v>
      </c>
      <c r="X164" s="122">
        <v>0</v>
      </c>
      <c r="Y164" s="122">
        <v>0</v>
      </c>
      <c r="Z164" s="122">
        <v>0</v>
      </c>
      <c r="AA164" s="122">
        <v>0</v>
      </c>
      <c r="AB164" s="122">
        <f t="shared" si="68"/>
        <v>0</v>
      </c>
      <c r="AC164" s="122">
        <f t="shared" si="68"/>
        <v>0</v>
      </c>
      <c r="AD164" s="122">
        <f t="shared" si="60"/>
        <v>0</v>
      </c>
      <c r="AE164" s="122">
        <v>0</v>
      </c>
      <c r="AF164" s="122">
        <v>0</v>
      </c>
      <c r="AG164" s="122">
        <f t="shared" si="61"/>
        <v>0</v>
      </c>
      <c r="AH164" s="122">
        <v>0</v>
      </c>
      <c r="AI164" s="122">
        <v>0</v>
      </c>
      <c r="AJ164" s="122">
        <f t="shared" si="62"/>
        <v>0</v>
      </c>
      <c r="AK164" s="122">
        <v>0</v>
      </c>
      <c r="AL164" s="122">
        <v>0</v>
      </c>
      <c r="AM164" s="122">
        <f t="shared" si="63"/>
        <v>0</v>
      </c>
      <c r="AN164" s="122">
        <v>0</v>
      </c>
      <c r="AO164" s="122">
        <v>0</v>
      </c>
      <c r="AP164" s="122">
        <f t="shared" si="64"/>
        <v>0</v>
      </c>
      <c r="AQ164" s="122">
        <v>0</v>
      </c>
      <c r="AR164" s="122">
        <v>0</v>
      </c>
      <c r="AS164" s="122">
        <f t="shared" si="65"/>
        <v>0</v>
      </c>
      <c r="AT164" s="122">
        <f t="shared" si="69"/>
        <v>0</v>
      </c>
      <c r="AU164" s="122">
        <f t="shared" si="69"/>
        <v>0</v>
      </c>
      <c r="AV164" s="122">
        <f t="shared" si="66"/>
        <v>0</v>
      </c>
      <c r="AW164" s="125">
        <f t="shared" si="70"/>
        <v>0</v>
      </c>
      <c r="AX164" s="125">
        <f t="shared" si="70"/>
        <v>0</v>
      </c>
      <c r="AY164" s="125"/>
      <c r="AZ164" s="125"/>
      <c r="BA164" s="125"/>
      <c r="BB164" s="125"/>
      <c r="BC164" s="125">
        <f t="shared" si="71"/>
        <v>0</v>
      </c>
      <c r="BD164" s="125">
        <f t="shared" si="71"/>
        <v>0</v>
      </c>
    </row>
    <row r="165" spans="2:56" ht="24" hidden="1">
      <c r="B165" s="111">
        <v>2024</v>
      </c>
      <c r="C165" s="111">
        <v>20.100000000000001</v>
      </c>
      <c r="D165" s="111" t="s">
        <v>50</v>
      </c>
      <c r="E165" s="111" t="s">
        <v>50</v>
      </c>
      <c r="F165" s="111">
        <v>1</v>
      </c>
      <c r="G165" s="111">
        <v>1</v>
      </c>
      <c r="H165" s="111">
        <v>2</v>
      </c>
      <c r="I165" s="111">
        <v>2000</v>
      </c>
      <c r="J165" s="111">
        <v>2800</v>
      </c>
      <c r="K165" s="111">
        <v>283</v>
      </c>
      <c r="L165" s="120">
        <v>2004</v>
      </c>
      <c r="M165" s="121" t="s">
        <v>103</v>
      </c>
      <c r="N165" s="122">
        <v>0</v>
      </c>
      <c r="O165" s="122">
        <v>0</v>
      </c>
      <c r="P165" s="122">
        <f t="shared" si="59"/>
        <v>0</v>
      </c>
      <c r="Q165" s="123" t="s">
        <v>53</v>
      </c>
      <c r="R165" s="124"/>
      <c r="S165" s="124"/>
      <c r="T165" s="122">
        <v>0</v>
      </c>
      <c r="U165" s="122">
        <v>0</v>
      </c>
      <c r="V165" s="122">
        <v>0</v>
      </c>
      <c r="W165" s="122">
        <v>0</v>
      </c>
      <c r="X165" s="122">
        <v>0</v>
      </c>
      <c r="Y165" s="122">
        <v>0</v>
      </c>
      <c r="Z165" s="122">
        <v>0</v>
      </c>
      <c r="AA165" s="122">
        <v>0</v>
      </c>
      <c r="AB165" s="122">
        <f t="shared" si="68"/>
        <v>0</v>
      </c>
      <c r="AC165" s="122">
        <f t="shared" si="68"/>
        <v>0</v>
      </c>
      <c r="AD165" s="122">
        <f t="shared" si="60"/>
        <v>0</v>
      </c>
      <c r="AE165" s="122">
        <v>0</v>
      </c>
      <c r="AF165" s="122">
        <v>0</v>
      </c>
      <c r="AG165" s="122">
        <f t="shared" si="61"/>
        <v>0</v>
      </c>
      <c r="AH165" s="122">
        <v>0</v>
      </c>
      <c r="AI165" s="122">
        <v>0</v>
      </c>
      <c r="AJ165" s="122">
        <f t="shared" si="62"/>
        <v>0</v>
      </c>
      <c r="AK165" s="122">
        <v>0</v>
      </c>
      <c r="AL165" s="122">
        <v>0</v>
      </c>
      <c r="AM165" s="122">
        <f t="shared" si="63"/>
        <v>0</v>
      </c>
      <c r="AN165" s="122">
        <v>0</v>
      </c>
      <c r="AO165" s="122">
        <v>0</v>
      </c>
      <c r="AP165" s="122">
        <f t="shared" si="64"/>
        <v>0</v>
      </c>
      <c r="AQ165" s="122">
        <v>0</v>
      </c>
      <c r="AR165" s="122">
        <v>0</v>
      </c>
      <c r="AS165" s="122">
        <f t="shared" si="65"/>
        <v>0</v>
      </c>
      <c r="AT165" s="122">
        <f t="shared" si="69"/>
        <v>0</v>
      </c>
      <c r="AU165" s="122">
        <f t="shared" si="69"/>
        <v>0</v>
      </c>
      <c r="AV165" s="122">
        <f t="shared" si="66"/>
        <v>0</v>
      </c>
      <c r="AW165" s="125">
        <f t="shared" si="70"/>
        <v>0</v>
      </c>
      <c r="AX165" s="125">
        <f t="shared" si="70"/>
        <v>0</v>
      </c>
      <c r="AY165" s="125"/>
      <c r="AZ165" s="125"/>
      <c r="BA165" s="125"/>
      <c r="BB165" s="125"/>
      <c r="BC165" s="125">
        <f t="shared" si="71"/>
        <v>0</v>
      </c>
      <c r="BD165" s="125">
        <f t="shared" si="71"/>
        <v>0</v>
      </c>
    </row>
    <row r="166" spans="2:56" ht="24" hidden="1">
      <c r="B166" s="111">
        <v>2024</v>
      </c>
      <c r="C166" s="111">
        <v>20.100000000000001</v>
      </c>
      <c r="D166" s="111" t="s">
        <v>50</v>
      </c>
      <c r="E166" s="111" t="s">
        <v>50</v>
      </c>
      <c r="F166" s="111">
        <v>1</v>
      </c>
      <c r="G166" s="111">
        <v>1</v>
      </c>
      <c r="H166" s="111">
        <v>2</v>
      </c>
      <c r="I166" s="111">
        <v>2000</v>
      </c>
      <c r="J166" s="111">
        <v>2800</v>
      </c>
      <c r="K166" s="111">
        <v>283</v>
      </c>
      <c r="L166" s="120">
        <v>2005</v>
      </c>
      <c r="M166" s="121" t="s">
        <v>104</v>
      </c>
      <c r="N166" s="122">
        <v>0</v>
      </c>
      <c r="O166" s="122">
        <v>0</v>
      </c>
      <c r="P166" s="122">
        <f t="shared" si="59"/>
        <v>0</v>
      </c>
      <c r="Q166" s="123" t="s">
        <v>53</v>
      </c>
      <c r="R166" s="124"/>
      <c r="S166" s="124"/>
      <c r="T166" s="122">
        <v>0</v>
      </c>
      <c r="U166" s="122">
        <v>0</v>
      </c>
      <c r="V166" s="122">
        <v>0</v>
      </c>
      <c r="W166" s="122">
        <v>0</v>
      </c>
      <c r="X166" s="122">
        <v>0</v>
      </c>
      <c r="Y166" s="122">
        <v>0</v>
      </c>
      <c r="Z166" s="122">
        <v>0</v>
      </c>
      <c r="AA166" s="122">
        <v>0</v>
      </c>
      <c r="AB166" s="122">
        <f t="shared" si="68"/>
        <v>0</v>
      </c>
      <c r="AC166" s="122">
        <f t="shared" si="68"/>
        <v>0</v>
      </c>
      <c r="AD166" s="122">
        <f t="shared" si="60"/>
        <v>0</v>
      </c>
      <c r="AE166" s="122">
        <v>0</v>
      </c>
      <c r="AF166" s="122">
        <v>0</v>
      </c>
      <c r="AG166" s="122">
        <f t="shared" si="61"/>
        <v>0</v>
      </c>
      <c r="AH166" s="122">
        <v>0</v>
      </c>
      <c r="AI166" s="122">
        <v>0</v>
      </c>
      <c r="AJ166" s="122">
        <f t="shared" si="62"/>
        <v>0</v>
      </c>
      <c r="AK166" s="122">
        <v>0</v>
      </c>
      <c r="AL166" s="122">
        <v>0</v>
      </c>
      <c r="AM166" s="122">
        <f t="shared" si="63"/>
        <v>0</v>
      </c>
      <c r="AN166" s="122">
        <v>0</v>
      </c>
      <c r="AO166" s="122">
        <v>0</v>
      </c>
      <c r="AP166" s="122">
        <f t="shared" si="64"/>
        <v>0</v>
      </c>
      <c r="AQ166" s="122">
        <v>0</v>
      </c>
      <c r="AR166" s="122">
        <v>0</v>
      </c>
      <c r="AS166" s="122">
        <f t="shared" si="65"/>
        <v>0</v>
      </c>
      <c r="AT166" s="122">
        <f t="shared" si="69"/>
        <v>0</v>
      </c>
      <c r="AU166" s="122">
        <f t="shared" si="69"/>
        <v>0</v>
      </c>
      <c r="AV166" s="122">
        <f t="shared" si="66"/>
        <v>0</v>
      </c>
      <c r="AW166" s="125">
        <f t="shared" si="70"/>
        <v>0</v>
      </c>
      <c r="AX166" s="125">
        <f t="shared" si="70"/>
        <v>0</v>
      </c>
      <c r="AY166" s="125"/>
      <c r="AZ166" s="125"/>
      <c r="BA166" s="125"/>
      <c r="BB166" s="125"/>
      <c r="BC166" s="125">
        <f t="shared" si="71"/>
        <v>0</v>
      </c>
      <c r="BD166" s="125">
        <f t="shared" si="71"/>
        <v>0</v>
      </c>
    </row>
    <row r="167" spans="2:56" ht="24" hidden="1">
      <c r="B167" s="111">
        <v>2024</v>
      </c>
      <c r="C167" s="111">
        <v>20.100000000000001</v>
      </c>
      <c r="D167" s="111" t="s">
        <v>50</v>
      </c>
      <c r="E167" s="111" t="s">
        <v>50</v>
      </c>
      <c r="F167" s="111">
        <v>1</v>
      </c>
      <c r="G167" s="111">
        <v>1</v>
      </c>
      <c r="H167" s="111">
        <v>2</v>
      </c>
      <c r="I167" s="111">
        <v>2000</v>
      </c>
      <c r="J167" s="111">
        <v>2800</v>
      </c>
      <c r="K167" s="111">
        <v>283</v>
      </c>
      <c r="L167" s="120">
        <v>2006</v>
      </c>
      <c r="M167" s="121" t="s">
        <v>105</v>
      </c>
      <c r="N167" s="122">
        <v>0</v>
      </c>
      <c r="O167" s="122">
        <v>0</v>
      </c>
      <c r="P167" s="122">
        <f t="shared" si="59"/>
        <v>0</v>
      </c>
      <c r="Q167" s="123" t="s">
        <v>53</v>
      </c>
      <c r="R167" s="124"/>
      <c r="S167" s="124"/>
      <c r="T167" s="122">
        <v>0</v>
      </c>
      <c r="U167" s="122">
        <v>0</v>
      </c>
      <c r="V167" s="122">
        <v>0</v>
      </c>
      <c r="W167" s="122">
        <v>0</v>
      </c>
      <c r="X167" s="122">
        <v>0</v>
      </c>
      <c r="Y167" s="122">
        <v>0</v>
      </c>
      <c r="Z167" s="122">
        <v>0</v>
      </c>
      <c r="AA167" s="122">
        <v>0</v>
      </c>
      <c r="AB167" s="122">
        <f t="shared" si="68"/>
        <v>0</v>
      </c>
      <c r="AC167" s="122">
        <f t="shared" si="68"/>
        <v>0</v>
      </c>
      <c r="AD167" s="122">
        <f t="shared" si="60"/>
        <v>0</v>
      </c>
      <c r="AE167" s="122">
        <v>0</v>
      </c>
      <c r="AF167" s="122">
        <v>0</v>
      </c>
      <c r="AG167" s="122">
        <f t="shared" si="61"/>
        <v>0</v>
      </c>
      <c r="AH167" s="122">
        <v>0</v>
      </c>
      <c r="AI167" s="122">
        <v>0</v>
      </c>
      <c r="AJ167" s="122">
        <f t="shared" si="62"/>
        <v>0</v>
      </c>
      <c r="AK167" s="122">
        <v>0</v>
      </c>
      <c r="AL167" s="122">
        <v>0</v>
      </c>
      <c r="AM167" s="122">
        <f t="shared" si="63"/>
        <v>0</v>
      </c>
      <c r="AN167" s="122">
        <v>0</v>
      </c>
      <c r="AO167" s="122">
        <v>0</v>
      </c>
      <c r="AP167" s="122">
        <f t="shared" si="64"/>
        <v>0</v>
      </c>
      <c r="AQ167" s="122">
        <v>0</v>
      </c>
      <c r="AR167" s="122">
        <v>0</v>
      </c>
      <c r="AS167" s="122">
        <f t="shared" si="65"/>
        <v>0</v>
      </c>
      <c r="AT167" s="122">
        <f t="shared" si="69"/>
        <v>0</v>
      </c>
      <c r="AU167" s="122">
        <f t="shared" si="69"/>
        <v>0</v>
      </c>
      <c r="AV167" s="122">
        <f t="shared" si="66"/>
        <v>0</v>
      </c>
      <c r="AW167" s="125">
        <f t="shared" si="70"/>
        <v>0</v>
      </c>
      <c r="AX167" s="125">
        <f t="shared" si="70"/>
        <v>0</v>
      </c>
      <c r="AY167" s="125"/>
      <c r="AZ167" s="125"/>
      <c r="BA167" s="125"/>
      <c r="BB167" s="125"/>
      <c r="BC167" s="125">
        <f t="shared" si="71"/>
        <v>0</v>
      </c>
      <c r="BD167" s="125">
        <f t="shared" si="71"/>
        <v>0</v>
      </c>
    </row>
    <row r="168" spans="2:56" ht="24" hidden="1">
      <c r="B168" s="111">
        <v>2024</v>
      </c>
      <c r="C168" s="111">
        <v>20.100000000000001</v>
      </c>
      <c r="D168" s="111" t="s">
        <v>50</v>
      </c>
      <c r="E168" s="111" t="s">
        <v>50</v>
      </c>
      <c r="F168" s="111">
        <v>1</v>
      </c>
      <c r="G168" s="111">
        <v>1</v>
      </c>
      <c r="H168" s="111">
        <v>2</v>
      </c>
      <c r="I168" s="111">
        <v>2000</v>
      </c>
      <c r="J168" s="111">
        <v>2800</v>
      </c>
      <c r="K168" s="111">
        <v>283</v>
      </c>
      <c r="L168" s="120">
        <v>2007</v>
      </c>
      <c r="M168" s="121" t="s">
        <v>106</v>
      </c>
      <c r="N168" s="122">
        <v>0</v>
      </c>
      <c r="O168" s="122">
        <v>0</v>
      </c>
      <c r="P168" s="122">
        <f t="shared" si="59"/>
        <v>0</v>
      </c>
      <c r="Q168" s="123" t="s">
        <v>53</v>
      </c>
      <c r="R168" s="124"/>
      <c r="S168" s="124"/>
      <c r="T168" s="122">
        <v>0</v>
      </c>
      <c r="U168" s="122">
        <v>0</v>
      </c>
      <c r="V168" s="122">
        <v>0</v>
      </c>
      <c r="W168" s="122">
        <v>0</v>
      </c>
      <c r="X168" s="122">
        <v>0</v>
      </c>
      <c r="Y168" s="122">
        <v>0</v>
      </c>
      <c r="Z168" s="122">
        <v>0</v>
      </c>
      <c r="AA168" s="122">
        <v>0</v>
      </c>
      <c r="AB168" s="122">
        <f t="shared" si="68"/>
        <v>0</v>
      </c>
      <c r="AC168" s="122">
        <f t="shared" si="68"/>
        <v>0</v>
      </c>
      <c r="AD168" s="122">
        <f t="shared" si="60"/>
        <v>0</v>
      </c>
      <c r="AE168" s="122">
        <v>0</v>
      </c>
      <c r="AF168" s="122">
        <v>0</v>
      </c>
      <c r="AG168" s="122">
        <f t="shared" si="61"/>
        <v>0</v>
      </c>
      <c r="AH168" s="122">
        <v>0</v>
      </c>
      <c r="AI168" s="122">
        <v>0</v>
      </c>
      <c r="AJ168" s="122">
        <f t="shared" si="62"/>
        <v>0</v>
      </c>
      <c r="AK168" s="122">
        <v>0</v>
      </c>
      <c r="AL168" s="122">
        <v>0</v>
      </c>
      <c r="AM168" s="122">
        <f t="shared" si="63"/>
        <v>0</v>
      </c>
      <c r="AN168" s="122">
        <v>0</v>
      </c>
      <c r="AO168" s="122">
        <v>0</v>
      </c>
      <c r="AP168" s="122">
        <f t="shared" si="64"/>
        <v>0</v>
      </c>
      <c r="AQ168" s="122">
        <v>0</v>
      </c>
      <c r="AR168" s="122">
        <v>0</v>
      </c>
      <c r="AS168" s="122">
        <f t="shared" si="65"/>
        <v>0</v>
      </c>
      <c r="AT168" s="122">
        <f t="shared" si="69"/>
        <v>0</v>
      </c>
      <c r="AU168" s="122">
        <f t="shared" si="69"/>
        <v>0</v>
      </c>
      <c r="AV168" s="122">
        <f t="shared" si="66"/>
        <v>0</v>
      </c>
      <c r="AW168" s="125">
        <f t="shared" si="70"/>
        <v>0</v>
      </c>
      <c r="AX168" s="125">
        <f t="shared" si="70"/>
        <v>0</v>
      </c>
      <c r="AY168" s="125"/>
      <c r="AZ168" s="125"/>
      <c r="BA168" s="125"/>
      <c r="BB168" s="125"/>
      <c r="BC168" s="125">
        <f t="shared" si="71"/>
        <v>0</v>
      </c>
      <c r="BD168" s="125">
        <f t="shared" si="71"/>
        <v>0</v>
      </c>
    </row>
    <row r="169" spans="2:56" ht="24" hidden="1">
      <c r="B169" s="111">
        <v>2024</v>
      </c>
      <c r="C169" s="111">
        <v>20.100000000000001</v>
      </c>
      <c r="D169" s="111" t="s">
        <v>50</v>
      </c>
      <c r="E169" s="111" t="s">
        <v>50</v>
      </c>
      <c r="F169" s="111">
        <v>1</v>
      </c>
      <c r="G169" s="111">
        <v>1</v>
      </c>
      <c r="H169" s="111">
        <v>2</v>
      </c>
      <c r="I169" s="111">
        <v>2000</v>
      </c>
      <c r="J169" s="111">
        <v>2800</v>
      </c>
      <c r="K169" s="111">
        <v>283</v>
      </c>
      <c r="L169" s="120">
        <v>2008</v>
      </c>
      <c r="M169" s="121" t="s">
        <v>107</v>
      </c>
      <c r="N169" s="122">
        <v>0</v>
      </c>
      <c r="O169" s="122">
        <v>0</v>
      </c>
      <c r="P169" s="122">
        <f t="shared" si="59"/>
        <v>0</v>
      </c>
      <c r="Q169" s="123" t="s">
        <v>53</v>
      </c>
      <c r="R169" s="124"/>
      <c r="S169" s="124"/>
      <c r="T169" s="122">
        <v>0</v>
      </c>
      <c r="U169" s="122">
        <v>0</v>
      </c>
      <c r="V169" s="122">
        <v>0</v>
      </c>
      <c r="W169" s="122">
        <v>0</v>
      </c>
      <c r="X169" s="122">
        <v>0</v>
      </c>
      <c r="Y169" s="122">
        <v>0</v>
      </c>
      <c r="Z169" s="122">
        <v>0</v>
      </c>
      <c r="AA169" s="122">
        <v>0</v>
      </c>
      <c r="AB169" s="122">
        <f t="shared" si="68"/>
        <v>0</v>
      </c>
      <c r="AC169" s="122">
        <f t="shared" si="68"/>
        <v>0</v>
      </c>
      <c r="AD169" s="122">
        <f t="shared" si="60"/>
        <v>0</v>
      </c>
      <c r="AE169" s="122">
        <v>0</v>
      </c>
      <c r="AF169" s="122">
        <v>0</v>
      </c>
      <c r="AG169" s="122">
        <f t="shared" si="61"/>
        <v>0</v>
      </c>
      <c r="AH169" s="122">
        <v>0</v>
      </c>
      <c r="AI169" s="122">
        <v>0</v>
      </c>
      <c r="AJ169" s="122">
        <f t="shared" si="62"/>
        <v>0</v>
      </c>
      <c r="AK169" s="122">
        <v>0</v>
      </c>
      <c r="AL169" s="122">
        <v>0</v>
      </c>
      <c r="AM169" s="122">
        <f t="shared" si="63"/>
        <v>0</v>
      </c>
      <c r="AN169" s="122">
        <v>0</v>
      </c>
      <c r="AO169" s="122">
        <v>0</v>
      </c>
      <c r="AP169" s="122">
        <f t="shared" si="64"/>
        <v>0</v>
      </c>
      <c r="AQ169" s="122">
        <v>0</v>
      </c>
      <c r="AR169" s="122">
        <v>0</v>
      </c>
      <c r="AS169" s="122">
        <f t="shared" si="65"/>
        <v>0</v>
      </c>
      <c r="AT169" s="122">
        <f t="shared" si="69"/>
        <v>0</v>
      </c>
      <c r="AU169" s="122">
        <f t="shared" si="69"/>
        <v>0</v>
      </c>
      <c r="AV169" s="122">
        <f t="shared" si="66"/>
        <v>0</v>
      </c>
      <c r="AW169" s="125">
        <f t="shared" si="70"/>
        <v>0</v>
      </c>
      <c r="AX169" s="125">
        <f t="shared" si="70"/>
        <v>0</v>
      </c>
      <c r="AY169" s="125"/>
      <c r="AZ169" s="125"/>
      <c r="BA169" s="125"/>
      <c r="BB169" s="125"/>
      <c r="BC169" s="125">
        <f t="shared" si="71"/>
        <v>0</v>
      </c>
      <c r="BD169" s="125">
        <f t="shared" si="71"/>
        <v>0</v>
      </c>
    </row>
    <row r="170" spans="2:56" ht="24" hidden="1">
      <c r="B170" s="111">
        <v>2024</v>
      </c>
      <c r="C170" s="111">
        <v>20.100000000000001</v>
      </c>
      <c r="D170" s="111" t="s">
        <v>50</v>
      </c>
      <c r="E170" s="111" t="s">
        <v>50</v>
      </c>
      <c r="F170" s="111">
        <v>1</v>
      </c>
      <c r="G170" s="111">
        <v>1</v>
      </c>
      <c r="H170" s="111">
        <v>2</v>
      </c>
      <c r="I170" s="111">
        <v>2000</v>
      </c>
      <c r="J170" s="111">
        <v>2800</v>
      </c>
      <c r="K170" s="111">
        <v>283</v>
      </c>
      <c r="L170" s="120">
        <v>2009</v>
      </c>
      <c r="M170" s="121" t="s">
        <v>108</v>
      </c>
      <c r="N170" s="122">
        <v>0</v>
      </c>
      <c r="O170" s="122">
        <v>0</v>
      </c>
      <c r="P170" s="122">
        <f t="shared" si="59"/>
        <v>0</v>
      </c>
      <c r="Q170" s="123" t="s">
        <v>53</v>
      </c>
      <c r="R170" s="124"/>
      <c r="S170" s="124"/>
      <c r="T170" s="122">
        <v>0</v>
      </c>
      <c r="U170" s="122">
        <v>0</v>
      </c>
      <c r="V170" s="122">
        <v>0</v>
      </c>
      <c r="W170" s="122">
        <v>0</v>
      </c>
      <c r="X170" s="122">
        <v>0</v>
      </c>
      <c r="Y170" s="122">
        <v>0</v>
      </c>
      <c r="Z170" s="122">
        <v>0</v>
      </c>
      <c r="AA170" s="122">
        <v>0</v>
      </c>
      <c r="AB170" s="122">
        <f t="shared" si="68"/>
        <v>0</v>
      </c>
      <c r="AC170" s="122">
        <f t="shared" si="68"/>
        <v>0</v>
      </c>
      <c r="AD170" s="122">
        <f t="shared" si="60"/>
        <v>0</v>
      </c>
      <c r="AE170" s="122">
        <v>0</v>
      </c>
      <c r="AF170" s="122">
        <v>0</v>
      </c>
      <c r="AG170" s="122">
        <f t="shared" si="61"/>
        <v>0</v>
      </c>
      <c r="AH170" s="122">
        <v>0</v>
      </c>
      <c r="AI170" s="122">
        <v>0</v>
      </c>
      <c r="AJ170" s="122">
        <f t="shared" si="62"/>
        <v>0</v>
      </c>
      <c r="AK170" s="122">
        <v>0</v>
      </c>
      <c r="AL170" s="122">
        <v>0</v>
      </c>
      <c r="AM170" s="122">
        <f t="shared" si="63"/>
        <v>0</v>
      </c>
      <c r="AN170" s="122">
        <v>0</v>
      </c>
      <c r="AO170" s="122">
        <v>0</v>
      </c>
      <c r="AP170" s="122">
        <f t="shared" si="64"/>
        <v>0</v>
      </c>
      <c r="AQ170" s="122">
        <v>0</v>
      </c>
      <c r="AR170" s="122">
        <v>0</v>
      </c>
      <c r="AS170" s="122">
        <f t="shared" si="65"/>
        <v>0</v>
      </c>
      <c r="AT170" s="122">
        <f t="shared" si="69"/>
        <v>0</v>
      </c>
      <c r="AU170" s="122">
        <f t="shared" si="69"/>
        <v>0</v>
      </c>
      <c r="AV170" s="122">
        <f t="shared" si="66"/>
        <v>0</v>
      </c>
      <c r="AW170" s="125">
        <f t="shared" si="70"/>
        <v>0</v>
      </c>
      <c r="AX170" s="125">
        <f t="shared" si="70"/>
        <v>0</v>
      </c>
      <c r="AY170" s="125"/>
      <c r="AZ170" s="125"/>
      <c r="BA170" s="125"/>
      <c r="BB170" s="125"/>
      <c r="BC170" s="125">
        <f t="shared" si="71"/>
        <v>0</v>
      </c>
      <c r="BD170" s="125">
        <f t="shared" si="71"/>
        <v>0</v>
      </c>
    </row>
    <row r="171" spans="2:56" ht="46.5" hidden="1">
      <c r="B171" s="111">
        <v>2024</v>
      </c>
      <c r="C171" s="111">
        <v>20.100000000000001</v>
      </c>
      <c r="D171" s="111" t="s">
        <v>50</v>
      </c>
      <c r="E171" s="111" t="s">
        <v>50</v>
      </c>
      <c r="F171" s="111">
        <v>1</v>
      </c>
      <c r="G171" s="111">
        <v>1</v>
      </c>
      <c r="H171" s="111">
        <v>2</v>
      </c>
      <c r="I171" s="111">
        <v>2000</v>
      </c>
      <c r="J171" s="111">
        <v>2800</v>
      </c>
      <c r="K171" s="111">
        <v>283</v>
      </c>
      <c r="L171" s="120">
        <v>2010</v>
      </c>
      <c r="M171" s="121" t="s">
        <v>127</v>
      </c>
      <c r="N171" s="122">
        <v>0</v>
      </c>
      <c r="O171" s="122">
        <v>0</v>
      </c>
      <c r="P171" s="122">
        <f t="shared" si="59"/>
        <v>0</v>
      </c>
      <c r="Q171" s="123" t="s">
        <v>53</v>
      </c>
      <c r="R171" s="124"/>
      <c r="S171" s="124"/>
      <c r="T171" s="122">
        <v>0</v>
      </c>
      <c r="U171" s="122">
        <v>0</v>
      </c>
      <c r="V171" s="122">
        <v>0</v>
      </c>
      <c r="W171" s="122">
        <v>0</v>
      </c>
      <c r="X171" s="122">
        <v>0</v>
      </c>
      <c r="Y171" s="122">
        <v>0</v>
      </c>
      <c r="Z171" s="122">
        <v>0</v>
      </c>
      <c r="AA171" s="122">
        <v>0</v>
      </c>
      <c r="AB171" s="122">
        <f t="shared" si="68"/>
        <v>0</v>
      </c>
      <c r="AC171" s="122">
        <f t="shared" si="68"/>
        <v>0</v>
      </c>
      <c r="AD171" s="122">
        <f t="shared" si="60"/>
        <v>0</v>
      </c>
      <c r="AE171" s="122">
        <v>0</v>
      </c>
      <c r="AF171" s="122">
        <v>0</v>
      </c>
      <c r="AG171" s="122">
        <f t="shared" si="61"/>
        <v>0</v>
      </c>
      <c r="AH171" s="122">
        <v>0</v>
      </c>
      <c r="AI171" s="122">
        <v>0</v>
      </c>
      <c r="AJ171" s="122">
        <f t="shared" si="62"/>
        <v>0</v>
      </c>
      <c r="AK171" s="122">
        <v>0</v>
      </c>
      <c r="AL171" s="122">
        <v>0</v>
      </c>
      <c r="AM171" s="122">
        <f t="shared" si="63"/>
        <v>0</v>
      </c>
      <c r="AN171" s="122">
        <v>0</v>
      </c>
      <c r="AO171" s="122">
        <v>0</v>
      </c>
      <c r="AP171" s="122">
        <f t="shared" si="64"/>
        <v>0</v>
      </c>
      <c r="AQ171" s="122">
        <v>0</v>
      </c>
      <c r="AR171" s="122">
        <v>0</v>
      </c>
      <c r="AS171" s="122">
        <f t="shared" si="65"/>
        <v>0</v>
      </c>
      <c r="AT171" s="122">
        <f t="shared" si="69"/>
        <v>0</v>
      </c>
      <c r="AU171" s="122">
        <f t="shared" si="69"/>
        <v>0</v>
      </c>
      <c r="AV171" s="122">
        <f t="shared" si="66"/>
        <v>0</v>
      </c>
      <c r="AW171" s="125">
        <f t="shared" si="70"/>
        <v>0</v>
      </c>
      <c r="AX171" s="125">
        <f t="shared" si="70"/>
        <v>0</v>
      </c>
      <c r="AY171" s="125"/>
      <c r="AZ171" s="125"/>
      <c r="BA171" s="125"/>
      <c r="BB171" s="125"/>
      <c r="BC171" s="125">
        <f t="shared" si="71"/>
        <v>0</v>
      </c>
      <c r="BD171" s="125">
        <f t="shared" si="71"/>
        <v>0</v>
      </c>
    </row>
    <row r="172" spans="2:56" ht="46.5" hidden="1">
      <c r="B172" s="111">
        <v>2024</v>
      </c>
      <c r="C172" s="111">
        <v>20.100000000000001</v>
      </c>
      <c r="D172" s="111" t="s">
        <v>50</v>
      </c>
      <c r="E172" s="111" t="s">
        <v>50</v>
      </c>
      <c r="F172" s="111">
        <v>1</v>
      </c>
      <c r="G172" s="111">
        <v>1</v>
      </c>
      <c r="H172" s="111">
        <v>2</v>
      </c>
      <c r="I172" s="111">
        <v>2000</v>
      </c>
      <c r="J172" s="111">
        <v>2800</v>
      </c>
      <c r="K172" s="111">
        <v>283</v>
      </c>
      <c r="L172" s="120">
        <v>2011</v>
      </c>
      <c r="M172" s="121" t="s">
        <v>110</v>
      </c>
      <c r="N172" s="122">
        <v>0</v>
      </c>
      <c r="O172" s="122">
        <v>0</v>
      </c>
      <c r="P172" s="122">
        <f t="shared" si="59"/>
        <v>0</v>
      </c>
      <c r="Q172" s="123" t="s">
        <v>53</v>
      </c>
      <c r="R172" s="124"/>
      <c r="S172" s="124"/>
      <c r="T172" s="122">
        <v>0</v>
      </c>
      <c r="U172" s="122">
        <v>0</v>
      </c>
      <c r="V172" s="122">
        <v>0</v>
      </c>
      <c r="W172" s="122">
        <v>0</v>
      </c>
      <c r="X172" s="122">
        <v>0</v>
      </c>
      <c r="Y172" s="122">
        <v>0</v>
      </c>
      <c r="Z172" s="122">
        <v>0</v>
      </c>
      <c r="AA172" s="122">
        <v>0</v>
      </c>
      <c r="AB172" s="122">
        <f t="shared" si="68"/>
        <v>0</v>
      </c>
      <c r="AC172" s="122">
        <f t="shared" si="68"/>
        <v>0</v>
      </c>
      <c r="AD172" s="122">
        <f t="shared" si="60"/>
        <v>0</v>
      </c>
      <c r="AE172" s="122">
        <v>0</v>
      </c>
      <c r="AF172" s="122">
        <v>0</v>
      </c>
      <c r="AG172" s="122">
        <f t="shared" si="61"/>
        <v>0</v>
      </c>
      <c r="AH172" s="122">
        <v>0</v>
      </c>
      <c r="AI172" s="122">
        <v>0</v>
      </c>
      <c r="AJ172" s="122">
        <f t="shared" si="62"/>
        <v>0</v>
      </c>
      <c r="AK172" s="122">
        <v>0</v>
      </c>
      <c r="AL172" s="122">
        <v>0</v>
      </c>
      <c r="AM172" s="122">
        <f t="shared" si="63"/>
        <v>0</v>
      </c>
      <c r="AN172" s="122">
        <v>0</v>
      </c>
      <c r="AO172" s="122">
        <v>0</v>
      </c>
      <c r="AP172" s="122">
        <f t="shared" si="64"/>
        <v>0</v>
      </c>
      <c r="AQ172" s="122">
        <v>0</v>
      </c>
      <c r="AR172" s="122">
        <v>0</v>
      </c>
      <c r="AS172" s="122">
        <f t="shared" si="65"/>
        <v>0</v>
      </c>
      <c r="AT172" s="122">
        <f t="shared" si="69"/>
        <v>0</v>
      </c>
      <c r="AU172" s="122">
        <f t="shared" si="69"/>
        <v>0</v>
      </c>
      <c r="AV172" s="122">
        <f t="shared" si="66"/>
        <v>0</v>
      </c>
      <c r="AW172" s="125">
        <f t="shared" si="70"/>
        <v>0</v>
      </c>
      <c r="AX172" s="125">
        <f t="shared" si="70"/>
        <v>0</v>
      </c>
      <c r="AY172" s="125"/>
      <c r="AZ172" s="125"/>
      <c r="BA172" s="125"/>
      <c r="BB172" s="125"/>
      <c r="BC172" s="125">
        <f t="shared" si="71"/>
        <v>0</v>
      </c>
      <c r="BD172" s="125">
        <f t="shared" si="71"/>
        <v>0</v>
      </c>
    </row>
    <row r="173" spans="2:56" ht="24" hidden="1">
      <c r="B173" s="111">
        <v>2024</v>
      </c>
      <c r="C173" s="111">
        <v>20.100000000000001</v>
      </c>
      <c r="D173" s="111" t="s">
        <v>50</v>
      </c>
      <c r="E173" s="111" t="s">
        <v>50</v>
      </c>
      <c r="F173" s="111">
        <v>1</v>
      </c>
      <c r="G173" s="111">
        <v>1</v>
      </c>
      <c r="H173" s="111">
        <v>2</v>
      </c>
      <c r="I173" s="111">
        <v>2000</v>
      </c>
      <c r="J173" s="111">
        <v>2800</v>
      </c>
      <c r="K173" s="111">
        <v>283</v>
      </c>
      <c r="L173" s="120">
        <v>2012</v>
      </c>
      <c r="M173" s="121" t="s">
        <v>111</v>
      </c>
      <c r="N173" s="122">
        <v>0</v>
      </c>
      <c r="O173" s="122">
        <v>0</v>
      </c>
      <c r="P173" s="122">
        <f t="shared" si="59"/>
        <v>0</v>
      </c>
      <c r="Q173" s="123" t="s">
        <v>56</v>
      </c>
      <c r="R173" s="124"/>
      <c r="S173" s="124"/>
      <c r="T173" s="122">
        <v>0</v>
      </c>
      <c r="U173" s="122">
        <v>0</v>
      </c>
      <c r="V173" s="122">
        <v>0</v>
      </c>
      <c r="W173" s="122">
        <v>0</v>
      </c>
      <c r="X173" s="122">
        <v>0</v>
      </c>
      <c r="Y173" s="122">
        <v>0</v>
      </c>
      <c r="Z173" s="122">
        <v>0</v>
      </c>
      <c r="AA173" s="122">
        <v>0</v>
      </c>
      <c r="AB173" s="122">
        <f t="shared" si="68"/>
        <v>0</v>
      </c>
      <c r="AC173" s="122">
        <f t="shared" si="68"/>
        <v>0</v>
      </c>
      <c r="AD173" s="122">
        <f t="shared" si="60"/>
        <v>0</v>
      </c>
      <c r="AE173" s="122">
        <v>0</v>
      </c>
      <c r="AF173" s="122">
        <v>0</v>
      </c>
      <c r="AG173" s="122">
        <f t="shared" si="61"/>
        <v>0</v>
      </c>
      <c r="AH173" s="122">
        <v>0</v>
      </c>
      <c r="AI173" s="122">
        <v>0</v>
      </c>
      <c r="AJ173" s="122">
        <f t="shared" si="62"/>
        <v>0</v>
      </c>
      <c r="AK173" s="122">
        <v>0</v>
      </c>
      <c r="AL173" s="122">
        <v>0</v>
      </c>
      <c r="AM173" s="122">
        <f t="shared" si="63"/>
        <v>0</v>
      </c>
      <c r="AN173" s="122">
        <v>0</v>
      </c>
      <c r="AO173" s="122">
        <v>0</v>
      </c>
      <c r="AP173" s="122">
        <f t="shared" si="64"/>
        <v>0</v>
      </c>
      <c r="AQ173" s="122">
        <v>0</v>
      </c>
      <c r="AR173" s="122">
        <v>0</v>
      </c>
      <c r="AS173" s="122">
        <f t="shared" si="65"/>
        <v>0</v>
      </c>
      <c r="AT173" s="122">
        <f t="shared" si="69"/>
        <v>0</v>
      </c>
      <c r="AU173" s="122">
        <f t="shared" si="69"/>
        <v>0</v>
      </c>
      <c r="AV173" s="122">
        <f t="shared" si="66"/>
        <v>0</v>
      </c>
      <c r="AW173" s="125">
        <f t="shared" si="70"/>
        <v>0</v>
      </c>
      <c r="AX173" s="125">
        <f t="shared" si="70"/>
        <v>0</v>
      </c>
      <c r="AY173" s="125"/>
      <c r="AZ173" s="125"/>
      <c r="BA173" s="125"/>
      <c r="BB173" s="125"/>
      <c r="BC173" s="125">
        <f t="shared" si="71"/>
        <v>0</v>
      </c>
      <c r="BD173" s="125">
        <f t="shared" si="71"/>
        <v>0</v>
      </c>
    </row>
    <row r="174" spans="2:56" ht="24" hidden="1">
      <c r="B174" s="111">
        <v>2024</v>
      </c>
      <c r="C174" s="111">
        <v>20.100000000000001</v>
      </c>
      <c r="D174" s="111" t="s">
        <v>50</v>
      </c>
      <c r="E174" s="111" t="s">
        <v>50</v>
      </c>
      <c r="F174" s="111">
        <v>1</v>
      </c>
      <c r="G174" s="111">
        <v>1</v>
      </c>
      <c r="H174" s="111">
        <v>2</v>
      </c>
      <c r="I174" s="111">
        <v>2000</v>
      </c>
      <c r="J174" s="111">
        <v>2800</v>
      </c>
      <c r="K174" s="111">
        <v>283</v>
      </c>
      <c r="L174" s="120">
        <v>2013</v>
      </c>
      <c r="M174" s="121" t="s">
        <v>112</v>
      </c>
      <c r="N174" s="122">
        <v>0</v>
      </c>
      <c r="O174" s="122">
        <v>0</v>
      </c>
      <c r="P174" s="122">
        <f t="shared" si="59"/>
        <v>0</v>
      </c>
      <c r="Q174" s="123" t="s">
        <v>56</v>
      </c>
      <c r="R174" s="124"/>
      <c r="S174" s="124"/>
      <c r="T174" s="122">
        <v>0</v>
      </c>
      <c r="U174" s="122">
        <v>0</v>
      </c>
      <c r="V174" s="122">
        <v>0</v>
      </c>
      <c r="W174" s="122">
        <v>0</v>
      </c>
      <c r="X174" s="122">
        <v>0</v>
      </c>
      <c r="Y174" s="122">
        <v>0</v>
      </c>
      <c r="Z174" s="122">
        <v>0</v>
      </c>
      <c r="AA174" s="122">
        <v>0</v>
      </c>
      <c r="AB174" s="122">
        <f t="shared" si="68"/>
        <v>0</v>
      </c>
      <c r="AC174" s="122">
        <f t="shared" si="68"/>
        <v>0</v>
      </c>
      <c r="AD174" s="122">
        <f t="shared" si="60"/>
        <v>0</v>
      </c>
      <c r="AE174" s="122">
        <v>0</v>
      </c>
      <c r="AF174" s="122">
        <v>0</v>
      </c>
      <c r="AG174" s="122">
        <f t="shared" si="61"/>
        <v>0</v>
      </c>
      <c r="AH174" s="122">
        <v>0</v>
      </c>
      <c r="AI174" s="122">
        <v>0</v>
      </c>
      <c r="AJ174" s="122">
        <f t="shared" si="62"/>
        <v>0</v>
      </c>
      <c r="AK174" s="122">
        <v>0</v>
      </c>
      <c r="AL174" s="122">
        <v>0</v>
      </c>
      <c r="AM174" s="122">
        <f t="shared" si="63"/>
        <v>0</v>
      </c>
      <c r="AN174" s="122">
        <v>0</v>
      </c>
      <c r="AO174" s="122">
        <v>0</v>
      </c>
      <c r="AP174" s="122">
        <f t="shared" si="64"/>
        <v>0</v>
      </c>
      <c r="AQ174" s="122">
        <v>0</v>
      </c>
      <c r="AR174" s="122">
        <v>0</v>
      </c>
      <c r="AS174" s="122">
        <f t="shared" si="65"/>
        <v>0</v>
      </c>
      <c r="AT174" s="122">
        <f t="shared" si="69"/>
        <v>0</v>
      </c>
      <c r="AU174" s="122">
        <f t="shared" si="69"/>
        <v>0</v>
      </c>
      <c r="AV174" s="122">
        <f t="shared" si="66"/>
        <v>0</v>
      </c>
      <c r="AW174" s="125">
        <f t="shared" si="70"/>
        <v>0</v>
      </c>
      <c r="AX174" s="125">
        <f t="shared" si="70"/>
        <v>0</v>
      </c>
      <c r="AY174" s="125"/>
      <c r="AZ174" s="125"/>
      <c r="BA174" s="125"/>
      <c r="BB174" s="125"/>
      <c r="BC174" s="125">
        <f t="shared" si="71"/>
        <v>0</v>
      </c>
      <c r="BD174" s="125">
        <f t="shared" si="71"/>
        <v>0</v>
      </c>
    </row>
    <row r="175" spans="2:56" ht="48" hidden="1">
      <c r="B175" s="111">
        <v>2024</v>
      </c>
      <c r="C175" s="111">
        <v>20.100000000000001</v>
      </c>
      <c r="D175" s="111" t="s">
        <v>50</v>
      </c>
      <c r="E175" s="111" t="s">
        <v>50</v>
      </c>
      <c r="F175" s="111">
        <v>1</v>
      </c>
      <c r="G175" s="111">
        <v>1</v>
      </c>
      <c r="H175" s="111">
        <v>2</v>
      </c>
      <c r="I175" s="111">
        <v>2000</v>
      </c>
      <c r="J175" s="111">
        <v>2800</v>
      </c>
      <c r="K175" s="111">
        <v>283</v>
      </c>
      <c r="L175" s="120">
        <v>2014</v>
      </c>
      <c r="M175" s="121" t="s">
        <v>113</v>
      </c>
      <c r="N175" s="122">
        <v>0</v>
      </c>
      <c r="O175" s="122">
        <v>0</v>
      </c>
      <c r="P175" s="122">
        <f t="shared" si="59"/>
        <v>0</v>
      </c>
      <c r="Q175" s="126" t="s">
        <v>70</v>
      </c>
      <c r="R175" s="124"/>
      <c r="S175" s="124"/>
      <c r="T175" s="122">
        <v>0</v>
      </c>
      <c r="U175" s="122">
        <v>0</v>
      </c>
      <c r="V175" s="122">
        <v>0</v>
      </c>
      <c r="W175" s="122">
        <v>0</v>
      </c>
      <c r="X175" s="122">
        <v>0</v>
      </c>
      <c r="Y175" s="122">
        <v>0</v>
      </c>
      <c r="Z175" s="122">
        <v>0</v>
      </c>
      <c r="AA175" s="122">
        <v>0</v>
      </c>
      <c r="AB175" s="122">
        <f t="shared" si="68"/>
        <v>0</v>
      </c>
      <c r="AC175" s="122">
        <f t="shared" si="68"/>
        <v>0</v>
      </c>
      <c r="AD175" s="122">
        <f t="shared" si="60"/>
        <v>0</v>
      </c>
      <c r="AE175" s="122">
        <v>0</v>
      </c>
      <c r="AF175" s="122">
        <v>0</v>
      </c>
      <c r="AG175" s="122">
        <f t="shared" si="61"/>
        <v>0</v>
      </c>
      <c r="AH175" s="122">
        <v>0</v>
      </c>
      <c r="AI175" s="122">
        <v>0</v>
      </c>
      <c r="AJ175" s="122">
        <f t="shared" si="62"/>
        <v>0</v>
      </c>
      <c r="AK175" s="122">
        <v>0</v>
      </c>
      <c r="AL175" s="122">
        <v>0</v>
      </c>
      <c r="AM175" s="122">
        <f t="shared" si="63"/>
        <v>0</v>
      </c>
      <c r="AN175" s="122">
        <v>0</v>
      </c>
      <c r="AO175" s="122">
        <v>0</v>
      </c>
      <c r="AP175" s="122">
        <f t="shared" si="64"/>
        <v>0</v>
      </c>
      <c r="AQ175" s="122">
        <v>0</v>
      </c>
      <c r="AR175" s="122">
        <v>0</v>
      </c>
      <c r="AS175" s="122">
        <f t="shared" si="65"/>
        <v>0</v>
      </c>
      <c r="AT175" s="122">
        <f t="shared" si="69"/>
        <v>0</v>
      </c>
      <c r="AU175" s="122">
        <f t="shared" si="69"/>
        <v>0</v>
      </c>
      <c r="AV175" s="122">
        <f t="shared" si="66"/>
        <v>0</v>
      </c>
      <c r="AW175" s="125">
        <f t="shared" si="70"/>
        <v>0</v>
      </c>
      <c r="AX175" s="125">
        <f t="shared" si="70"/>
        <v>0</v>
      </c>
      <c r="AY175" s="125"/>
      <c r="AZ175" s="125"/>
      <c r="BA175" s="125"/>
      <c r="BB175" s="125"/>
      <c r="BC175" s="125">
        <f t="shared" si="71"/>
        <v>0</v>
      </c>
      <c r="BD175" s="125">
        <f t="shared" si="71"/>
        <v>0</v>
      </c>
    </row>
    <row r="176" spans="2:56" ht="24" hidden="1">
      <c r="B176" s="111">
        <v>2024</v>
      </c>
      <c r="C176" s="111">
        <v>20.100000000000001</v>
      </c>
      <c r="D176" s="111" t="s">
        <v>50</v>
      </c>
      <c r="E176" s="111" t="s">
        <v>50</v>
      </c>
      <c r="F176" s="111">
        <v>1</v>
      </c>
      <c r="G176" s="111">
        <v>1</v>
      </c>
      <c r="H176" s="111">
        <v>2</v>
      </c>
      <c r="I176" s="111">
        <v>2000</v>
      </c>
      <c r="J176" s="111">
        <v>2800</v>
      </c>
      <c r="K176" s="111">
        <v>283</v>
      </c>
      <c r="L176" s="120">
        <v>2015</v>
      </c>
      <c r="M176" s="121" t="s">
        <v>114</v>
      </c>
      <c r="N176" s="122">
        <v>0</v>
      </c>
      <c r="O176" s="122">
        <v>0</v>
      </c>
      <c r="P176" s="122">
        <f t="shared" si="59"/>
        <v>0</v>
      </c>
      <c r="Q176" s="123" t="s">
        <v>53</v>
      </c>
      <c r="R176" s="124"/>
      <c r="S176" s="124"/>
      <c r="T176" s="122">
        <v>0</v>
      </c>
      <c r="U176" s="122">
        <v>0</v>
      </c>
      <c r="V176" s="122">
        <v>0</v>
      </c>
      <c r="W176" s="122">
        <v>0</v>
      </c>
      <c r="X176" s="122">
        <v>0</v>
      </c>
      <c r="Y176" s="122">
        <v>0</v>
      </c>
      <c r="Z176" s="122">
        <v>0</v>
      </c>
      <c r="AA176" s="122">
        <v>0</v>
      </c>
      <c r="AB176" s="122">
        <f t="shared" si="68"/>
        <v>0</v>
      </c>
      <c r="AC176" s="122">
        <f t="shared" si="68"/>
        <v>0</v>
      </c>
      <c r="AD176" s="122">
        <f t="shared" si="60"/>
        <v>0</v>
      </c>
      <c r="AE176" s="122">
        <v>0</v>
      </c>
      <c r="AF176" s="122">
        <v>0</v>
      </c>
      <c r="AG176" s="122">
        <f t="shared" si="61"/>
        <v>0</v>
      </c>
      <c r="AH176" s="122">
        <v>0</v>
      </c>
      <c r="AI176" s="122">
        <v>0</v>
      </c>
      <c r="AJ176" s="122">
        <f t="shared" si="62"/>
        <v>0</v>
      </c>
      <c r="AK176" s="122">
        <v>0</v>
      </c>
      <c r="AL176" s="122">
        <v>0</v>
      </c>
      <c r="AM176" s="122">
        <f t="shared" si="63"/>
        <v>0</v>
      </c>
      <c r="AN176" s="122">
        <v>0</v>
      </c>
      <c r="AO176" s="122">
        <v>0</v>
      </c>
      <c r="AP176" s="122">
        <f t="shared" si="64"/>
        <v>0</v>
      </c>
      <c r="AQ176" s="122">
        <v>0</v>
      </c>
      <c r="AR176" s="122">
        <v>0</v>
      </c>
      <c r="AS176" s="122">
        <f t="shared" si="65"/>
        <v>0</v>
      </c>
      <c r="AT176" s="122">
        <f t="shared" si="69"/>
        <v>0</v>
      </c>
      <c r="AU176" s="122">
        <f t="shared" si="69"/>
        <v>0</v>
      </c>
      <c r="AV176" s="122">
        <f t="shared" si="66"/>
        <v>0</v>
      </c>
      <c r="AW176" s="125">
        <f t="shared" si="70"/>
        <v>0</v>
      </c>
      <c r="AX176" s="125">
        <f t="shared" si="70"/>
        <v>0</v>
      </c>
      <c r="AY176" s="125"/>
      <c r="AZ176" s="125"/>
      <c r="BA176" s="125"/>
      <c r="BB176" s="125"/>
      <c r="BC176" s="125">
        <f t="shared" si="71"/>
        <v>0</v>
      </c>
      <c r="BD176" s="125">
        <f t="shared" si="71"/>
        <v>0</v>
      </c>
    </row>
    <row r="177" spans="2:56" ht="24" hidden="1">
      <c r="B177" s="111">
        <v>2024</v>
      </c>
      <c r="C177" s="111">
        <v>20.100000000000001</v>
      </c>
      <c r="D177" s="111" t="s">
        <v>50</v>
      </c>
      <c r="E177" s="111" t="s">
        <v>50</v>
      </c>
      <c r="F177" s="111">
        <v>1</v>
      </c>
      <c r="G177" s="111">
        <v>1</v>
      </c>
      <c r="H177" s="111">
        <v>2</v>
      </c>
      <c r="I177" s="111">
        <v>2000</v>
      </c>
      <c r="J177" s="111">
        <v>2800</v>
      </c>
      <c r="K177" s="111">
        <v>283</v>
      </c>
      <c r="L177" s="120">
        <v>2016</v>
      </c>
      <c r="M177" s="121" t="s">
        <v>115</v>
      </c>
      <c r="N177" s="122">
        <v>0</v>
      </c>
      <c r="O177" s="122">
        <v>0</v>
      </c>
      <c r="P177" s="122">
        <f t="shared" si="59"/>
        <v>0</v>
      </c>
      <c r="Q177" s="123" t="s">
        <v>53</v>
      </c>
      <c r="R177" s="124"/>
      <c r="S177" s="124"/>
      <c r="T177" s="122">
        <v>0</v>
      </c>
      <c r="U177" s="122">
        <v>0</v>
      </c>
      <c r="V177" s="122">
        <v>0</v>
      </c>
      <c r="W177" s="122">
        <v>0</v>
      </c>
      <c r="X177" s="122">
        <v>0</v>
      </c>
      <c r="Y177" s="122">
        <v>0</v>
      </c>
      <c r="Z177" s="122">
        <v>0</v>
      </c>
      <c r="AA177" s="122">
        <v>0</v>
      </c>
      <c r="AB177" s="122">
        <f t="shared" si="68"/>
        <v>0</v>
      </c>
      <c r="AC177" s="122">
        <f t="shared" si="68"/>
        <v>0</v>
      </c>
      <c r="AD177" s="122">
        <f t="shared" si="60"/>
        <v>0</v>
      </c>
      <c r="AE177" s="122">
        <v>0</v>
      </c>
      <c r="AF177" s="122">
        <v>0</v>
      </c>
      <c r="AG177" s="122">
        <f t="shared" si="61"/>
        <v>0</v>
      </c>
      <c r="AH177" s="122">
        <v>0</v>
      </c>
      <c r="AI177" s="122">
        <v>0</v>
      </c>
      <c r="AJ177" s="122">
        <f t="shared" si="62"/>
        <v>0</v>
      </c>
      <c r="AK177" s="122">
        <v>0</v>
      </c>
      <c r="AL177" s="122">
        <v>0</v>
      </c>
      <c r="AM177" s="122">
        <f t="shared" si="63"/>
        <v>0</v>
      </c>
      <c r="AN177" s="122">
        <v>0</v>
      </c>
      <c r="AO177" s="122">
        <v>0</v>
      </c>
      <c r="AP177" s="122">
        <f t="shared" si="64"/>
        <v>0</v>
      </c>
      <c r="AQ177" s="122">
        <v>0</v>
      </c>
      <c r="AR177" s="122">
        <v>0</v>
      </c>
      <c r="AS177" s="122">
        <f t="shared" si="65"/>
        <v>0</v>
      </c>
      <c r="AT177" s="122">
        <f t="shared" si="69"/>
        <v>0</v>
      </c>
      <c r="AU177" s="122">
        <f t="shared" si="69"/>
        <v>0</v>
      </c>
      <c r="AV177" s="122">
        <f t="shared" si="66"/>
        <v>0</v>
      </c>
      <c r="AW177" s="125">
        <f t="shared" si="70"/>
        <v>0</v>
      </c>
      <c r="AX177" s="125">
        <f t="shared" si="70"/>
        <v>0</v>
      </c>
      <c r="AY177" s="125"/>
      <c r="AZ177" s="125"/>
      <c r="BA177" s="125"/>
      <c r="BB177" s="125"/>
      <c r="BC177" s="125">
        <f t="shared" si="71"/>
        <v>0</v>
      </c>
      <c r="BD177" s="125">
        <f t="shared" si="71"/>
        <v>0</v>
      </c>
    </row>
    <row r="178" spans="2:56" ht="24" hidden="1">
      <c r="B178" s="111">
        <v>2024</v>
      </c>
      <c r="C178" s="111">
        <v>20.100000000000001</v>
      </c>
      <c r="D178" s="111" t="s">
        <v>50</v>
      </c>
      <c r="E178" s="111" t="s">
        <v>50</v>
      </c>
      <c r="F178" s="111">
        <v>1</v>
      </c>
      <c r="G178" s="111">
        <v>1</v>
      </c>
      <c r="H178" s="111">
        <v>2</v>
      </c>
      <c r="I178" s="111">
        <v>2000</v>
      </c>
      <c r="J178" s="111">
        <v>2800</v>
      </c>
      <c r="K178" s="111">
        <v>283</v>
      </c>
      <c r="L178" s="120">
        <v>2017</v>
      </c>
      <c r="M178" s="121" t="s">
        <v>116</v>
      </c>
      <c r="N178" s="122">
        <v>0</v>
      </c>
      <c r="O178" s="122">
        <v>0</v>
      </c>
      <c r="P178" s="122">
        <f t="shared" si="59"/>
        <v>0</v>
      </c>
      <c r="Q178" s="123" t="s">
        <v>56</v>
      </c>
      <c r="R178" s="124"/>
      <c r="S178" s="124"/>
      <c r="T178" s="122">
        <v>0</v>
      </c>
      <c r="U178" s="122">
        <v>0</v>
      </c>
      <c r="V178" s="122">
        <v>0</v>
      </c>
      <c r="W178" s="122">
        <v>0</v>
      </c>
      <c r="X178" s="122">
        <v>0</v>
      </c>
      <c r="Y178" s="122">
        <v>0</v>
      </c>
      <c r="Z178" s="122">
        <v>0</v>
      </c>
      <c r="AA178" s="122">
        <v>0</v>
      </c>
      <c r="AB178" s="122">
        <f t="shared" si="68"/>
        <v>0</v>
      </c>
      <c r="AC178" s="122">
        <f t="shared" si="68"/>
        <v>0</v>
      </c>
      <c r="AD178" s="122">
        <f t="shared" si="60"/>
        <v>0</v>
      </c>
      <c r="AE178" s="122">
        <v>0</v>
      </c>
      <c r="AF178" s="122">
        <v>0</v>
      </c>
      <c r="AG178" s="122">
        <f t="shared" si="61"/>
        <v>0</v>
      </c>
      <c r="AH178" s="122">
        <v>0</v>
      </c>
      <c r="AI178" s="122">
        <v>0</v>
      </c>
      <c r="AJ178" s="122">
        <f t="shared" si="62"/>
        <v>0</v>
      </c>
      <c r="AK178" s="122">
        <v>0</v>
      </c>
      <c r="AL178" s="122">
        <v>0</v>
      </c>
      <c r="AM178" s="122">
        <f t="shared" si="63"/>
        <v>0</v>
      </c>
      <c r="AN178" s="122">
        <v>0</v>
      </c>
      <c r="AO178" s="122">
        <v>0</v>
      </c>
      <c r="AP178" s="122">
        <f t="shared" si="64"/>
        <v>0</v>
      </c>
      <c r="AQ178" s="122">
        <v>0</v>
      </c>
      <c r="AR178" s="122">
        <v>0</v>
      </c>
      <c r="AS178" s="122">
        <f t="shared" si="65"/>
        <v>0</v>
      </c>
      <c r="AT178" s="122">
        <f t="shared" si="69"/>
        <v>0</v>
      </c>
      <c r="AU178" s="122">
        <f t="shared" si="69"/>
        <v>0</v>
      </c>
      <c r="AV178" s="122">
        <f t="shared" si="66"/>
        <v>0</v>
      </c>
      <c r="AW178" s="125">
        <f t="shared" si="70"/>
        <v>0</v>
      </c>
      <c r="AX178" s="125">
        <f t="shared" si="70"/>
        <v>0</v>
      </c>
      <c r="AY178" s="125"/>
      <c r="AZ178" s="125"/>
      <c r="BA178" s="125"/>
      <c r="BB178" s="125"/>
      <c r="BC178" s="125">
        <f t="shared" si="71"/>
        <v>0</v>
      </c>
      <c r="BD178" s="125">
        <f t="shared" si="71"/>
        <v>0</v>
      </c>
    </row>
    <row r="179" spans="2:56" ht="24" hidden="1">
      <c r="B179" s="111">
        <v>2024</v>
      </c>
      <c r="C179" s="111">
        <v>20.100000000000001</v>
      </c>
      <c r="D179" s="111" t="s">
        <v>50</v>
      </c>
      <c r="E179" s="111" t="s">
        <v>50</v>
      </c>
      <c r="F179" s="111">
        <v>1</v>
      </c>
      <c r="G179" s="111">
        <v>1</v>
      </c>
      <c r="H179" s="111">
        <v>2</v>
      </c>
      <c r="I179" s="111">
        <v>2000</v>
      </c>
      <c r="J179" s="111">
        <v>2800</v>
      </c>
      <c r="K179" s="111">
        <v>283</v>
      </c>
      <c r="L179" s="120">
        <v>2018</v>
      </c>
      <c r="M179" s="121" t="s">
        <v>117</v>
      </c>
      <c r="N179" s="122">
        <v>0</v>
      </c>
      <c r="O179" s="122">
        <v>0</v>
      </c>
      <c r="P179" s="122">
        <f t="shared" si="59"/>
        <v>0</v>
      </c>
      <c r="Q179" s="123" t="s">
        <v>53</v>
      </c>
      <c r="R179" s="124"/>
      <c r="S179" s="124"/>
      <c r="T179" s="122">
        <v>0</v>
      </c>
      <c r="U179" s="122">
        <v>0</v>
      </c>
      <c r="V179" s="122">
        <v>0</v>
      </c>
      <c r="W179" s="122">
        <v>0</v>
      </c>
      <c r="X179" s="122">
        <v>0</v>
      </c>
      <c r="Y179" s="122">
        <v>0</v>
      </c>
      <c r="Z179" s="122">
        <v>0</v>
      </c>
      <c r="AA179" s="122">
        <v>0</v>
      </c>
      <c r="AB179" s="122">
        <f t="shared" si="68"/>
        <v>0</v>
      </c>
      <c r="AC179" s="122">
        <f t="shared" si="68"/>
        <v>0</v>
      </c>
      <c r="AD179" s="122">
        <f t="shared" si="60"/>
        <v>0</v>
      </c>
      <c r="AE179" s="122">
        <v>0</v>
      </c>
      <c r="AF179" s="122">
        <v>0</v>
      </c>
      <c r="AG179" s="122">
        <f t="shared" si="61"/>
        <v>0</v>
      </c>
      <c r="AH179" s="122">
        <v>0</v>
      </c>
      <c r="AI179" s="122">
        <v>0</v>
      </c>
      <c r="AJ179" s="122">
        <f t="shared" si="62"/>
        <v>0</v>
      </c>
      <c r="AK179" s="122">
        <v>0</v>
      </c>
      <c r="AL179" s="122">
        <v>0</v>
      </c>
      <c r="AM179" s="122">
        <f t="shared" si="63"/>
        <v>0</v>
      </c>
      <c r="AN179" s="122">
        <v>0</v>
      </c>
      <c r="AO179" s="122">
        <v>0</v>
      </c>
      <c r="AP179" s="122">
        <f t="shared" si="64"/>
        <v>0</v>
      </c>
      <c r="AQ179" s="122">
        <v>0</v>
      </c>
      <c r="AR179" s="122">
        <v>0</v>
      </c>
      <c r="AS179" s="122">
        <f t="shared" si="65"/>
        <v>0</v>
      </c>
      <c r="AT179" s="122">
        <f t="shared" si="69"/>
        <v>0</v>
      </c>
      <c r="AU179" s="122">
        <f t="shared" si="69"/>
        <v>0</v>
      </c>
      <c r="AV179" s="122">
        <f t="shared" si="66"/>
        <v>0</v>
      </c>
      <c r="AW179" s="125">
        <f t="shared" si="70"/>
        <v>0</v>
      </c>
      <c r="AX179" s="125">
        <f t="shared" si="70"/>
        <v>0</v>
      </c>
      <c r="AY179" s="125"/>
      <c r="AZ179" s="125"/>
      <c r="BA179" s="125"/>
      <c r="BB179" s="125"/>
      <c r="BC179" s="125">
        <f t="shared" si="71"/>
        <v>0</v>
      </c>
      <c r="BD179" s="125">
        <f t="shared" si="71"/>
        <v>0</v>
      </c>
    </row>
    <row r="180" spans="2:56" ht="24" hidden="1">
      <c r="B180" s="111">
        <v>2024</v>
      </c>
      <c r="C180" s="111">
        <v>20.100000000000001</v>
      </c>
      <c r="D180" s="111" t="s">
        <v>50</v>
      </c>
      <c r="E180" s="111" t="s">
        <v>50</v>
      </c>
      <c r="F180" s="111">
        <v>1</v>
      </c>
      <c r="G180" s="111">
        <v>1</v>
      </c>
      <c r="H180" s="111">
        <v>2</v>
      </c>
      <c r="I180" s="111">
        <v>2000</v>
      </c>
      <c r="J180" s="111">
        <v>2800</v>
      </c>
      <c r="K180" s="111">
        <v>283</v>
      </c>
      <c r="L180" s="120">
        <v>2019</v>
      </c>
      <c r="M180" s="121" t="s">
        <v>118</v>
      </c>
      <c r="N180" s="122">
        <v>0</v>
      </c>
      <c r="O180" s="122">
        <v>0</v>
      </c>
      <c r="P180" s="122">
        <f t="shared" si="59"/>
        <v>0</v>
      </c>
      <c r="Q180" s="123" t="s">
        <v>56</v>
      </c>
      <c r="R180" s="124"/>
      <c r="S180" s="124"/>
      <c r="T180" s="122">
        <v>0</v>
      </c>
      <c r="U180" s="122">
        <v>0</v>
      </c>
      <c r="V180" s="122">
        <v>0</v>
      </c>
      <c r="W180" s="122">
        <v>0</v>
      </c>
      <c r="X180" s="122">
        <v>0</v>
      </c>
      <c r="Y180" s="122">
        <v>0</v>
      </c>
      <c r="Z180" s="122">
        <v>0</v>
      </c>
      <c r="AA180" s="122">
        <v>0</v>
      </c>
      <c r="AB180" s="122">
        <f t="shared" si="68"/>
        <v>0</v>
      </c>
      <c r="AC180" s="122">
        <f t="shared" si="68"/>
        <v>0</v>
      </c>
      <c r="AD180" s="122">
        <f t="shared" si="60"/>
        <v>0</v>
      </c>
      <c r="AE180" s="122">
        <v>0</v>
      </c>
      <c r="AF180" s="122">
        <v>0</v>
      </c>
      <c r="AG180" s="122">
        <f t="shared" si="61"/>
        <v>0</v>
      </c>
      <c r="AH180" s="122">
        <v>0</v>
      </c>
      <c r="AI180" s="122">
        <v>0</v>
      </c>
      <c r="AJ180" s="122">
        <f t="shared" si="62"/>
        <v>0</v>
      </c>
      <c r="AK180" s="122">
        <v>0</v>
      </c>
      <c r="AL180" s="122">
        <v>0</v>
      </c>
      <c r="AM180" s="122">
        <f t="shared" si="63"/>
        <v>0</v>
      </c>
      <c r="AN180" s="122">
        <v>0</v>
      </c>
      <c r="AO180" s="122">
        <v>0</v>
      </c>
      <c r="AP180" s="122">
        <f t="shared" si="64"/>
        <v>0</v>
      </c>
      <c r="AQ180" s="122">
        <v>0</v>
      </c>
      <c r="AR180" s="122">
        <v>0</v>
      </c>
      <c r="AS180" s="122">
        <f t="shared" si="65"/>
        <v>0</v>
      </c>
      <c r="AT180" s="122">
        <f t="shared" si="69"/>
        <v>0</v>
      </c>
      <c r="AU180" s="122">
        <f t="shared" si="69"/>
        <v>0</v>
      </c>
      <c r="AV180" s="122">
        <f t="shared" si="66"/>
        <v>0</v>
      </c>
      <c r="AW180" s="125">
        <f t="shared" si="70"/>
        <v>0</v>
      </c>
      <c r="AX180" s="125">
        <f t="shared" si="70"/>
        <v>0</v>
      </c>
      <c r="AY180" s="125"/>
      <c r="AZ180" s="125"/>
      <c r="BA180" s="125"/>
      <c r="BB180" s="125"/>
      <c r="BC180" s="125">
        <f t="shared" si="71"/>
        <v>0</v>
      </c>
      <c r="BD180" s="125">
        <f t="shared" si="71"/>
        <v>0</v>
      </c>
    </row>
    <row r="181" spans="2:56" ht="24" hidden="1">
      <c r="B181" s="111">
        <v>2024</v>
      </c>
      <c r="C181" s="111">
        <v>20.100000000000001</v>
      </c>
      <c r="D181" s="111" t="s">
        <v>50</v>
      </c>
      <c r="E181" s="111" t="s">
        <v>50</v>
      </c>
      <c r="F181" s="111">
        <v>1</v>
      </c>
      <c r="G181" s="111">
        <v>1</v>
      </c>
      <c r="H181" s="111">
        <v>2</v>
      </c>
      <c r="I181" s="111">
        <v>2000</v>
      </c>
      <c r="J181" s="111">
        <v>2800</v>
      </c>
      <c r="K181" s="111">
        <v>283</v>
      </c>
      <c r="L181" s="120">
        <v>2020</v>
      </c>
      <c r="M181" s="121" t="s">
        <v>119</v>
      </c>
      <c r="N181" s="122">
        <v>0</v>
      </c>
      <c r="O181" s="122">
        <v>0</v>
      </c>
      <c r="P181" s="122">
        <f t="shared" si="59"/>
        <v>0</v>
      </c>
      <c r="Q181" s="123" t="s">
        <v>56</v>
      </c>
      <c r="R181" s="124"/>
      <c r="S181" s="124"/>
      <c r="T181" s="122">
        <v>0</v>
      </c>
      <c r="U181" s="122">
        <v>0</v>
      </c>
      <c r="V181" s="122">
        <v>0</v>
      </c>
      <c r="W181" s="122">
        <v>0</v>
      </c>
      <c r="X181" s="122">
        <v>0</v>
      </c>
      <c r="Y181" s="122">
        <v>0</v>
      </c>
      <c r="Z181" s="122">
        <v>0</v>
      </c>
      <c r="AA181" s="122">
        <v>0</v>
      </c>
      <c r="AB181" s="122">
        <f t="shared" si="68"/>
        <v>0</v>
      </c>
      <c r="AC181" s="122">
        <f t="shared" si="68"/>
        <v>0</v>
      </c>
      <c r="AD181" s="122">
        <f t="shared" si="60"/>
        <v>0</v>
      </c>
      <c r="AE181" s="122">
        <v>0</v>
      </c>
      <c r="AF181" s="122">
        <v>0</v>
      </c>
      <c r="AG181" s="122">
        <f t="shared" si="61"/>
        <v>0</v>
      </c>
      <c r="AH181" s="122">
        <v>0</v>
      </c>
      <c r="AI181" s="122">
        <v>0</v>
      </c>
      <c r="AJ181" s="122">
        <f t="shared" si="62"/>
        <v>0</v>
      </c>
      <c r="AK181" s="122">
        <v>0</v>
      </c>
      <c r="AL181" s="122">
        <v>0</v>
      </c>
      <c r="AM181" s="122">
        <f t="shared" si="63"/>
        <v>0</v>
      </c>
      <c r="AN181" s="122">
        <v>0</v>
      </c>
      <c r="AO181" s="122">
        <v>0</v>
      </c>
      <c r="AP181" s="122">
        <f t="shared" si="64"/>
        <v>0</v>
      </c>
      <c r="AQ181" s="122">
        <v>0</v>
      </c>
      <c r="AR181" s="122">
        <v>0</v>
      </c>
      <c r="AS181" s="122">
        <f t="shared" si="65"/>
        <v>0</v>
      </c>
      <c r="AT181" s="122">
        <f t="shared" si="69"/>
        <v>0</v>
      </c>
      <c r="AU181" s="122">
        <f t="shared" si="69"/>
        <v>0</v>
      </c>
      <c r="AV181" s="122">
        <f t="shared" si="66"/>
        <v>0</v>
      </c>
      <c r="AW181" s="125">
        <f t="shared" si="70"/>
        <v>0</v>
      </c>
      <c r="AX181" s="125">
        <f t="shared" si="70"/>
        <v>0</v>
      </c>
      <c r="AY181" s="125"/>
      <c r="AZ181" s="125"/>
      <c r="BA181" s="125"/>
      <c r="BB181" s="125"/>
      <c r="BC181" s="125">
        <f t="shared" si="71"/>
        <v>0</v>
      </c>
      <c r="BD181" s="125">
        <f t="shared" si="71"/>
        <v>0</v>
      </c>
    </row>
    <row r="182" spans="2:56" ht="24" hidden="1">
      <c r="B182" s="111">
        <v>2024</v>
      </c>
      <c r="C182" s="111">
        <v>20.100000000000001</v>
      </c>
      <c r="D182" s="111" t="s">
        <v>50</v>
      </c>
      <c r="E182" s="111" t="s">
        <v>50</v>
      </c>
      <c r="F182" s="111">
        <v>1</v>
      </c>
      <c r="G182" s="111">
        <v>1</v>
      </c>
      <c r="H182" s="111">
        <v>2</v>
      </c>
      <c r="I182" s="111">
        <v>2000</v>
      </c>
      <c r="J182" s="111">
        <v>2800</v>
      </c>
      <c r="K182" s="111">
        <v>283</v>
      </c>
      <c r="L182" s="120">
        <v>2021</v>
      </c>
      <c r="M182" s="121" t="s">
        <v>120</v>
      </c>
      <c r="N182" s="122">
        <v>0</v>
      </c>
      <c r="O182" s="122">
        <v>0</v>
      </c>
      <c r="P182" s="122">
        <f t="shared" si="59"/>
        <v>0</v>
      </c>
      <c r="Q182" s="123" t="s">
        <v>53</v>
      </c>
      <c r="R182" s="124"/>
      <c r="S182" s="124"/>
      <c r="T182" s="122">
        <v>0</v>
      </c>
      <c r="U182" s="122">
        <v>0</v>
      </c>
      <c r="V182" s="122">
        <v>0</v>
      </c>
      <c r="W182" s="122">
        <v>0</v>
      </c>
      <c r="X182" s="122">
        <v>0</v>
      </c>
      <c r="Y182" s="122">
        <v>0</v>
      </c>
      <c r="Z182" s="122">
        <v>0</v>
      </c>
      <c r="AA182" s="122">
        <v>0</v>
      </c>
      <c r="AB182" s="122">
        <f t="shared" si="68"/>
        <v>0</v>
      </c>
      <c r="AC182" s="122">
        <f t="shared" si="68"/>
        <v>0</v>
      </c>
      <c r="AD182" s="122">
        <f t="shared" si="60"/>
        <v>0</v>
      </c>
      <c r="AE182" s="122">
        <v>0</v>
      </c>
      <c r="AF182" s="122">
        <v>0</v>
      </c>
      <c r="AG182" s="122">
        <f t="shared" si="61"/>
        <v>0</v>
      </c>
      <c r="AH182" s="122">
        <v>0</v>
      </c>
      <c r="AI182" s="122">
        <v>0</v>
      </c>
      <c r="AJ182" s="122">
        <f t="shared" si="62"/>
        <v>0</v>
      </c>
      <c r="AK182" s="122">
        <v>0</v>
      </c>
      <c r="AL182" s="122">
        <v>0</v>
      </c>
      <c r="AM182" s="122">
        <f t="shared" si="63"/>
        <v>0</v>
      </c>
      <c r="AN182" s="122">
        <v>0</v>
      </c>
      <c r="AO182" s="122">
        <v>0</v>
      </c>
      <c r="AP182" s="122">
        <f t="shared" si="64"/>
        <v>0</v>
      </c>
      <c r="AQ182" s="122">
        <v>0</v>
      </c>
      <c r="AR182" s="122">
        <v>0</v>
      </c>
      <c r="AS182" s="122">
        <f t="shared" si="65"/>
        <v>0</v>
      </c>
      <c r="AT182" s="122">
        <f t="shared" si="69"/>
        <v>0</v>
      </c>
      <c r="AU182" s="122">
        <f t="shared" si="69"/>
        <v>0</v>
      </c>
      <c r="AV182" s="122">
        <f t="shared" si="66"/>
        <v>0</v>
      </c>
      <c r="AW182" s="125">
        <f t="shared" si="70"/>
        <v>0</v>
      </c>
      <c r="AX182" s="125">
        <f t="shared" si="70"/>
        <v>0</v>
      </c>
      <c r="AY182" s="125"/>
      <c r="AZ182" s="125"/>
      <c r="BA182" s="125"/>
      <c r="BB182" s="125"/>
      <c r="BC182" s="125">
        <f t="shared" si="71"/>
        <v>0</v>
      </c>
      <c r="BD182" s="125">
        <f t="shared" si="71"/>
        <v>0</v>
      </c>
    </row>
    <row r="183" spans="2:56" ht="24" hidden="1">
      <c r="B183" s="111">
        <v>2024</v>
      </c>
      <c r="C183" s="111">
        <v>20.100000000000001</v>
      </c>
      <c r="D183" s="111" t="s">
        <v>50</v>
      </c>
      <c r="E183" s="111" t="s">
        <v>50</v>
      </c>
      <c r="F183" s="111">
        <v>1</v>
      </c>
      <c r="G183" s="111">
        <v>1</v>
      </c>
      <c r="H183" s="111">
        <v>2</v>
      </c>
      <c r="I183" s="111">
        <v>2000</v>
      </c>
      <c r="J183" s="111">
        <v>2800</v>
      </c>
      <c r="K183" s="111">
        <v>283</v>
      </c>
      <c r="L183" s="120">
        <v>2022</v>
      </c>
      <c r="M183" s="121" t="s">
        <v>121</v>
      </c>
      <c r="N183" s="122">
        <v>0</v>
      </c>
      <c r="O183" s="122">
        <v>0</v>
      </c>
      <c r="P183" s="122">
        <f t="shared" si="59"/>
        <v>0</v>
      </c>
      <c r="Q183" s="123" t="s">
        <v>53</v>
      </c>
      <c r="R183" s="124"/>
      <c r="S183" s="124"/>
      <c r="T183" s="122">
        <v>0</v>
      </c>
      <c r="U183" s="122">
        <v>0</v>
      </c>
      <c r="V183" s="122">
        <v>0</v>
      </c>
      <c r="W183" s="122">
        <v>0</v>
      </c>
      <c r="X183" s="122">
        <v>0</v>
      </c>
      <c r="Y183" s="122">
        <v>0</v>
      </c>
      <c r="Z183" s="122">
        <v>0</v>
      </c>
      <c r="AA183" s="122">
        <v>0</v>
      </c>
      <c r="AB183" s="122">
        <f t="shared" si="68"/>
        <v>0</v>
      </c>
      <c r="AC183" s="122">
        <f t="shared" si="68"/>
        <v>0</v>
      </c>
      <c r="AD183" s="122">
        <f t="shared" si="60"/>
        <v>0</v>
      </c>
      <c r="AE183" s="122">
        <v>0</v>
      </c>
      <c r="AF183" s="122">
        <v>0</v>
      </c>
      <c r="AG183" s="122">
        <f t="shared" si="61"/>
        <v>0</v>
      </c>
      <c r="AH183" s="122">
        <v>0</v>
      </c>
      <c r="AI183" s="122">
        <v>0</v>
      </c>
      <c r="AJ183" s="122">
        <f t="shared" si="62"/>
        <v>0</v>
      </c>
      <c r="AK183" s="122">
        <v>0</v>
      </c>
      <c r="AL183" s="122">
        <v>0</v>
      </c>
      <c r="AM183" s="122">
        <f t="shared" si="63"/>
        <v>0</v>
      </c>
      <c r="AN183" s="122">
        <v>0</v>
      </c>
      <c r="AO183" s="122">
        <v>0</v>
      </c>
      <c r="AP183" s="122">
        <f t="shared" si="64"/>
        <v>0</v>
      </c>
      <c r="AQ183" s="122">
        <v>0</v>
      </c>
      <c r="AR183" s="122">
        <v>0</v>
      </c>
      <c r="AS183" s="122">
        <f t="shared" si="65"/>
        <v>0</v>
      </c>
      <c r="AT183" s="122">
        <f t="shared" si="69"/>
        <v>0</v>
      </c>
      <c r="AU183" s="122">
        <f t="shared" si="69"/>
        <v>0</v>
      </c>
      <c r="AV183" s="122">
        <f t="shared" si="66"/>
        <v>0</v>
      </c>
      <c r="AW183" s="125">
        <f t="shared" si="70"/>
        <v>0</v>
      </c>
      <c r="AX183" s="125">
        <f t="shared" si="70"/>
        <v>0</v>
      </c>
      <c r="AY183" s="125"/>
      <c r="AZ183" s="125"/>
      <c r="BA183" s="125"/>
      <c r="BB183" s="125"/>
      <c r="BC183" s="125">
        <f t="shared" si="71"/>
        <v>0</v>
      </c>
      <c r="BD183" s="125">
        <f t="shared" si="71"/>
        <v>0</v>
      </c>
    </row>
    <row r="184" spans="2:56" ht="24" hidden="1">
      <c r="B184" s="111">
        <v>2024</v>
      </c>
      <c r="C184" s="111">
        <v>20.100000000000001</v>
      </c>
      <c r="D184" s="111" t="s">
        <v>50</v>
      </c>
      <c r="E184" s="111" t="s">
        <v>50</v>
      </c>
      <c r="F184" s="111">
        <v>1</v>
      </c>
      <c r="G184" s="111">
        <v>1</v>
      </c>
      <c r="H184" s="111">
        <v>2</v>
      </c>
      <c r="I184" s="111">
        <v>2000</v>
      </c>
      <c r="J184" s="111">
        <v>2800</v>
      </c>
      <c r="K184" s="111">
        <v>283</v>
      </c>
      <c r="L184" s="120">
        <v>2023</v>
      </c>
      <c r="M184" s="121" t="s">
        <v>122</v>
      </c>
      <c r="N184" s="122">
        <v>0</v>
      </c>
      <c r="O184" s="122">
        <v>0</v>
      </c>
      <c r="P184" s="122">
        <f t="shared" si="59"/>
        <v>0</v>
      </c>
      <c r="Q184" s="123" t="s">
        <v>128</v>
      </c>
      <c r="R184" s="124"/>
      <c r="S184" s="124"/>
      <c r="T184" s="122">
        <v>0</v>
      </c>
      <c r="U184" s="122">
        <v>0</v>
      </c>
      <c r="V184" s="122">
        <v>0</v>
      </c>
      <c r="W184" s="122">
        <v>0</v>
      </c>
      <c r="X184" s="122">
        <v>0</v>
      </c>
      <c r="Y184" s="122">
        <v>0</v>
      </c>
      <c r="Z184" s="122">
        <v>0</v>
      </c>
      <c r="AA184" s="122">
        <v>0</v>
      </c>
      <c r="AB184" s="122">
        <f t="shared" si="68"/>
        <v>0</v>
      </c>
      <c r="AC184" s="122">
        <f t="shared" si="68"/>
        <v>0</v>
      </c>
      <c r="AD184" s="122">
        <f t="shared" si="60"/>
        <v>0</v>
      </c>
      <c r="AE184" s="122">
        <v>0</v>
      </c>
      <c r="AF184" s="122">
        <v>0</v>
      </c>
      <c r="AG184" s="122">
        <f t="shared" si="61"/>
        <v>0</v>
      </c>
      <c r="AH184" s="122">
        <v>0</v>
      </c>
      <c r="AI184" s="122">
        <v>0</v>
      </c>
      <c r="AJ184" s="122">
        <f t="shared" si="62"/>
        <v>0</v>
      </c>
      <c r="AK184" s="122">
        <v>0</v>
      </c>
      <c r="AL184" s="122">
        <v>0</v>
      </c>
      <c r="AM184" s="122">
        <f t="shared" si="63"/>
        <v>0</v>
      </c>
      <c r="AN184" s="122">
        <v>0</v>
      </c>
      <c r="AO184" s="122">
        <v>0</v>
      </c>
      <c r="AP184" s="122">
        <f t="shared" si="64"/>
        <v>0</v>
      </c>
      <c r="AQ184" s="122">
        <v>0</v>
      </c>
      <c r="AR184" s="122">
        <v>0</v>
      </c>
      <c r="AS184" s="122">
        <f t="shared" si="65"/>
        <v>0</v>
      </c>
      <c r="AT184" s="122">
        <f t="shared" si="69"/>
        <v>0</v>
      </c>
      <c r="AU184" s="122">
        <f t="shared" si="69"/>
        <v>0</v>
      </c>
      <c r="AV184" s="122">
        <f t="shared" si="66"/>
        <v>0</v>
      </c>
      <c r="AW184" s="125">
        <f t="shared" si="70"/>
        <v>0</v>
      </c>
      <c r="AX184" s="125">
        <f t="shared" si="70"/>
        <v>0</v>
      </c>
      <c r="AY184" s="125"/>
      <c r="AZ184" s="125"/>
      <c r="BA184" s="125"/>
      <c r="BB184" s="125"/>
      <c r="BC184" s="125">
        <f t="shared" si="71"/>
        <v>0</v>
      </c>
      <c r="BD184" s="125">
        <f t="shared" si="71"/>
        <v>0</v>
      </c>
    </row>
    <row r="185" spans="2:56" ht="24" hidden="1">
      <c r="B185" s="111">
        <v>2024</v>
      </c>
      <c r="C185" s="111">
        <v>20.100000000000001</v>
      </c>
      <c r="D185" s="111" t="s">
        <v>50</v>
      </c>
      <c r="E185" s="111" t="s">
        <v>50</v>
      </c>
      <c r="F185" s="111">
        <v>1</v>
      </c>
      <c r="G185" s="111">
        <v>1</v>
      </c>
      <c r="H185" s="111">
        <v>2</v>
      </c>
      <c r="I185" s="111">
        <v>2000</v>
      </c>
      <c r="J185" s="111">
        <v>2800</v>
      </c>
      <c r="K185" s="111">
        <v>283</v>
      </c>
      <c r="L185" s="120">
        <v>2024</v>
      </c>
      <c r="M185" s="121" t="s">
        <v>124</v>
      </c>
      <c r="N185" s="122">
        <v>0</v>
      </c>
      <c r="O185" s="122">
        <v>0</v>
      </c>
      <c r="P185" s="122">
        <f t="shared" si="59"/>
        <v>0</v>
      </c>
      <c r="Q185" s="123" t="s">
        <v>56</v>
      </c>
      <c r="R185" s="124"/>
      <c r="S185" s="124"/>
      <c r="T185" s="122">
        <v>0</v>
      </c>
      <c r="U185" s="122">
        <v>0</v>
      </c>
      <c r="V185" s="122">
        <v>0</v>
      </c>
      <c r="W185" s="122">
        <v>0</v>
      </c>
      <c r="X185" s="122">
        <v>0</v>
      </c>
      <c r="Y185" s="122">
        <v>0</v>
      </c>
      <c r="Z185" s="122">
        <v>0</v>
      </c>
      <c r="AA185" s="122">
        <v>0</v>
      </c>
      <c r="AB185" s="122">
        <f t="shared" si="68"/>
        <v>0</v>
      </c>
      <c r="AC185" s="122">
        <f t="shared" si="68"/>
        <v>0</v>
      </c>
      <c r="AD185" s="122">
        <f t="shared" si="60"/>
        <v>0</v>
      </c>
      <c r="AE185" s="122">
        <v>0</v>
      </c>
      <c r="AF185" s="122">
        <v>0</v>
      </c>
      <c r="AG185" s="122">
        <f t="shared" si="61"/>
        <v>0</v>
      </c>
      <c r="AH185" s="122">
        <v>0</v>
      </c>
      <c r="AI185" s="122">
        <v>0</v>
      </c>
      <c r="AJ185" s="122">
        <f t="shared" si="62"/>
        <v>0</v>
      </c>
      <c r="AK185" s="122">
        <v>0</v>
      </c>
      <c r="AL185" s="122">
        <v>0</v>
      </c>
      <c r="AM185" s="122">
        <f t="shared" si="63"/>
        <v>0</v>
      </c>
      <c r="AN185" s="122">
        <v>0</v>
      </c>
      <c r="AO185" s="122">
        <v>0</v>
      </c>
      <c r="AP185" s="122">
        <f t="shared" si="64"/>
        <v>0</v>
      </c>
      <c r="AQ185" s="122">
        <v>0</v>
      </c>
      <c r="AR185" s="122">
        <v>0</v>
      </c>
      <c r="AS185" s="122">
        <f t="shared" si="65"/>
        <v>0</v>
      </c>
      <c r="AT185" s="122">
        <f t="shared" si="69"/>
        <v>0</v>
      </c>
      <c r="AU185" s="122">
        <f t="shared" si="69"/>
        <v>0</v>
      </c>
      <c r="AV185" s="122">
        <f t="shared" si="66"/>
        <v>0</v>
      </c>
      <c r="AW185" s="125">
        <f t="shared" si="70"/>
        <v>0</v>
      </c>
      <c r="AX185" s="125">
        <f t="shared" si="70"/>
        <v>0</v>
      </c>
      <c r="AY185" s="125"/>
      <c r="AZ185" s="125"/>
      <c r="BA185" s="125"/>
      <c r="BB185" s="125"/>
      <c r="BC185" s="125">
        <f t="shared" si="71"/>
        <v>0</v>
      </c>
      <c r="BD185" s="125">
        <f t="shared" si="71"/>
        <v>0</v>
      </c>
    </row>
    <row r="186" spans="2:56" ht="24" hidden="1">
      <c r="B186" s="111">
        <v>2024</v>
      </c>
      <c r="C186" s="111">
        <v>20.100000000000001</v>
      </c>
      <c r="D186" s="111" t="s">
        <v>50</v>
      </c>
      <c r="E186" s="111" t="s">
        <v>50</v>
      </c>
      <c r="F186" s="111">
        <v>1</v>
      </c>
      <c r="G186" s="111">
        <v>1</v>
      </c>
      <c r="H186" s="111">
        <v>2</v>
      </c>
      <c r="I186" s="111">
        <v>2000</v>
      </c>
      <c r="J186" s="111">
        <v>2800</v>
      </c>
      <c r="K186" s="111">
        <v>283</v>
      </c>
      <c r="L186" s="120">
        <v>2025</v>
      </c>
      <c r="M186" s="121" t="s">
        <v>123</v>
      </c>
      <c r="N186" s="122">
        <v>0</v>
      </c>
      <c r="O186" s="122">
        <v>0</v>
      </c>
      <c r="P186" s="122">
        <f t="shared" si="59"/>
        <v>0</v>
      </c>
      <c r="Q186" s="123" t="s">
        <v>56</v>
      </c>
      <c r="R186" s="124"/>
      <c r="S186" s="124"/>
      <c r="T186" s="122">
        <v>0</v>
      </c>
      <c r="U186" s="122">
        <v>0</v>
      </c>
      <c r="V186" s="122">
        <v>0</v>
      </c>
      <c r="W186" s="122">
        <v>0</v>
      </c>
      <c r="X186" s="122">
        <v>0</v>
      </c>
      <c r="Y186" s="122">
        <v>0</v>
      </c>
      <c r="Z186" s="122">
        <v>0</v>
      </c>
      <c r="AA186" s="122">
        <v>0</v>
      </c>
      <c r="AB186" s="122">
        <f t="shared" si="68"/>
        <v>0</v>
      </c>
      <c r="AC186" s="122">
        <f t="shared" si="68"/>
        <v>0</v>
      </c>
      <c r="AD186" s="122">
        <f t="shared" si="60"/>
        <v>0</v>
      </c>
      <c r="AE186" s="122">
        <v>0</v>
      </c>
      <c r="AF186" s="122">
        <v>0</v>
      </c>
      <c r="AG186" s="122">
        <f t="shared" si="61"/>
        <v>0</v>
      </c>
      <c r="AH186" s="122">
        <v>0</v>
      </c>
      <c r="AI186" s="122">
        <v>0</v>
      </c>
      <c r="AJ186" s="122">
        <f t="shared" si="62"/>
        <v>0</v>
      </c>
      <c r="AK186" s="122">
        <v>0</v>
      </c>
      <c r="AL186" s="122">
        <v>0</v>
      </c>
      <c r="AM186" s="122">
        <f t="shared" si="63"/>
        <v>0</v>
      </c>
      <c r="AN186" s="122">
        <v>0</v>
      </c>
      <c r="AO186" s="122">
        <v>0</v>
      </c>
      <c r="AP186" s="122">
        <f t="shared" si="64"/>
        <v>0</v>
      </c>
      <c r="AQ186" s="122">
        <v>0</v>
      </c>
      <c r="AR186" s="122">
        <v>0</v>
      </c>
      <c r="AS186" s="122">
        <f t="shared" si="65"/>
        <v>0</v>
      </c>
      <c r="AT186" s="122">
        <f t="shared" si="69"/>
        <v>0</v>
      </c>
      <c r="AU186" s="122">
        <f t="shared" si="69"/>
        <v>0</v>
      </c>
      <c r="AV186" s="122">
        <f t="shared" si="66"/>
        <v>0</v>
      </c>
      <c r="AW186" s="125">
        <f t="shared" si="70"/>
        <v>0</v>
      </c>
      <c r="AX186" s="125">
        <f t="shared" si="70"/>
        <v>0</v>
      </c>
      <c r="AY186" s="125"/>
      <c r="AZ186" s="125"/>
      <c r="BA186" s="125"/>
      <c r="BB186" s="125"/>
      <c r="BC186" s="125">
        <f t="shared" si="71"/>
        <v>0</v>
      </c>
      <c r="BD186" s="125">
        <f t="shared" si="71"/>
        <v>0</v>
      </c>
    </row>
    <row r="187" spans="2:56" ht="24" hidden="1">
      <c r="B187" s="111">
        <v>2024</v>
      </c>
      <c r="C187" s="111">
        <v>20.100000000000001</v>
      </c>
      <c r="D187" s="111" t="s">
        <v>50</v>
      </c>
      <c r="E187" s="111" t="s">
        <v>50</v>
      </c>
      <c r="F187" s="111">
        <v>1</v>
      </c>
      <c r="G187" s="111">
        <v>1</v>
      </c>
      <c r="H187" s="111">
        <v>2</v>
      </c>
      <c r="I187" s="111">
        <v>2000</v>
      </c>
      <c r="J187" s="111">
        <v>2800</v>
      </c>
      <c r="K187" s="111">
        <v>283</v>
      </c>
      <c r="L187" s="135">
        <v>2026</v>
      </c>
      <c r="M187" s="136" t="s">
        <v>129</v>
      </c>
      <c r="N187" s="137">
        <v>0</v>
      </c>
      <c r="O187" s="137">
        <v>0</v>
      </c>
      <c r="P187" s="137">
        <f t="shared" si="59"/>
        <v>0</v>
      </c>
      <c r="Q187" s="138" t="s">
        <v>53</v>
      </c>
      <c r="R187" s="124"/>
      <c r="S187" s="124"/>
      <c r="T187" s="122">
        <v>0</v>
      </c>
      <c r="U187" s="122">
        <v>0</v>
      </c>
      <c r="V187" s="122">
        <v>0</v>
      </c>
      <c r="W187" s="122">
        <v>0</v>
      </c>
      <c r="X187" s="122">
        <v>0</v>
      </c>
      <c r="Y187" s="122">
        <v>0</v>
      </c>
      <c r="Z187" s="122">
        <v>0</v>
      </c>
      <c r="AA187" s="122">
        <v>0</v>
      </c>
      <c r="AB187" s="122">
        <f t="shared" si="68"/>
        <v>0</v>
      </c>
      <c r="AC187" s="122">
        <f t="shared" si="68"/>
        <v>0</v>
      </c>
      <c r="AD187" s="122">
        <f t="shared" si="60"/>
        <v>0</v>
      </c>
      <c r="AE187" s="122">
        <v>0</v>
      </c>
      <c r="AF187" s="122">
        <v>0</v>
      </c>
      <c r="AG187" s="122">
        <f t="shared" si="61"/>
        <v>0</v>
      </c>
      <c r="AH187" s="122">
        <v>0</v>
      </c>
      <c r="AI187" s="122">
        <v>0</v>
      </c>
      <c r="AJ187" s="122">
        <f t="shared" si="62"/>
        <v>0</v>
      </c>
      <c r="AK187" s="122">
        <v>0</v>
      </c>
      <c r="AL187" s="122">
        <v>0</v>
      </c>
      <c r="AM187" s="122">
        <f t="shared" si="63"/>
        <v>0</v>
      </c>
      <c r="AN187" s="122">
        <v>0</v>
      </c>
      <c r="AO187" s="122">
        <v>0</v>
      </c>
      <c r="AP187" s="122">
        <f t="shared" si="64"/>
        <v>0</v>
      </c>
      <c r="AQ187" s="122">
        <v>0</v>
      </c>
      <c r="AR187" s="122">
        <v>0</v>
      </c>
      <c r="AS187" s="122">
        <f t="shared" si="65"/>
        <v>0</v>
      </c>
      <c r="AT187" s="122">
        <f t="shared" si="69"/>
        <v>0</v>
      </c>
      <c r="AU187" s="122">
        <f t="shared" si="69"/>
        <v>0</v>
      </c>
      <c r="AV187" s="122">
        <f t="shared" si="66"/>
        <v>0</v>
      </c>
      <c r="AW187" s="125">
        <f t="shared" si="70"/>
        <v>0</v>
      </c>
      <c r="AX187" s="125">
        <f t="shared" si="70"/>
        <v>0</v>
      </c>
      <c r="AY187" s="125"/>
      <c r="AZ187" s="125"/>
      <c r="BA187" s="125"/>
      <c r="BB187" s="125"/>
      <c r="BC187" s="125">
        <f t="shared" si="71"/>
        <v>0</v>
      </c>
      <c r="BD187" s="125">
        <f t="shared" si="71"/>
        <v>0</v>
      </c>
    </row>
    <row r="188" spans="2:56" ht="24">
      <c r="B188" s="111">
        <v>2024</v>
      </c>
      <c r="C188" s="112">
        <v>20.100000000000001</v>
      </c>
      <c r="D188" s="112" t="s">
        <v>50</v>
      </c>
      <c r="E188" s="112" t="s">
        <v>50</v>
      </c>
      <c r="F188" s="111">
        <v>1</v>
      </c>
      <c r="G188" s="111">
        <v>1</v>
      </c>
      <c r="H188" s="111">
        <v>2</v>
      </c>
      <c r="I188" s="111">
        <v>2000</v>
      </c>
      <c r="J188" s="111">
        <v>2800</v>
      </c>
      <c r="K188" s="111">
        <v>283</v>
      </c>
      <c r="L188" s="113">
        <v>3</v>
      </c>
      <c r="M188" s="114" t="s">
        <v>130</v>
      </c>
      <c r="N188" s="115">
        <f>+SUM(N189:N214)</f>
        <v>6622037</v>
      </c>
      <c r="O188" s="115">
        <f>+SUM(O189:O214)</f>
        <v>0</v>
      </c>
      <c r="P188" s="115">
        <f t="shared" si="59"/>
        <v>6622037</v>
      </c>
      <c r="Q188" s="116"/>
      <c r="R188" s="117"/>
      <c r="S188" s="118"/>
      <c r="T188" s="115">
        <f t="shared" ref="T188:AA188" si="72">+SUM(T189:T214)</f>
        <v>0</v>
      </c>
      <c r="U188" s="115">
        <f t="shared" si="72"/>
        <v>0</v>
      </c>
      <c r="V188" s="115">
        <f t="shared" si="72"/>
        <v>0</v>
      </c>
      <c r="W188" s="115">
        <f t="shared" si="72"/>
        <v>0</v>
      </c>
      <c r="X188" s="115">
        <f t="shared" si="72"/>
        <v>0</v>
      </c>
      <c r="Y188" s="115">
        <f t="shared" si="72"/>
        <v>0</v>
      </c>
      <c r="Z188" s="115">
        <f t="shared" si="72"/>
        <v>0</v>
      </c>
      <c r="AA188" s="115">
        <f t="shared" si="72"/>
        <v>0</v>
      </c>
      <c r="AB188" s="115">
        <f>+SUM(AB189:AB214)</f>
        <v>6622037</v>
      </c>
      <c r="AC188" s="115">
        <f>+SUM(AC189:AC214)</f>
        <v>0</v>
      </c>
      <c r="AD188" s="115">
        <f t="shared" si="60"/>
        <v>6622037</v>
      </c>
      <c r="AE188" s="115">
        <f>+SUM(AE189:AE214)</f>
        <v>0</v>
      </c>
      <c r="AF188" s="115">
        <f>+SUM(AF189:AF214)</f>
        <v>0</v>
      </c>
      <c r="AG188" s="115">
        <f t="shared" si="61"/>
        <v>0</v>
      </c>
      <c r="AH188" s="115">
        <f>+SUM(AH189:AH214)</f>
        <v>0</v>
      </c>
      <c r="AI188" s="115">
        <f>+SUM(AI189:AI214)</f>
        <v>0</v>
      </c>
      <c r="AJ188" s="115">
        <f t="shared" si="62"/>
        <v>0</v>
      </c>
      <c r="AK188" s="115">
        <f>+SUM(AK189:AK214)</f>
        <v>0</v>
      </c>
      <c r="AL188" s="115">
        <f>+SUM(AL189:AL214)</f>
        <v>0</v>
      </c>
      <c r="AM188" s="115">
        <f t="shared" si="63"/>
        <v>0</v>
      </c>
      <c r="AN188" s="115">
        <f>+SUM(AN189:AN214)</f>
        <v>0</v>
      </c>
      <c r="AO188" s="115">
        <f>+SUM(AO189:AO214)</f>
        <v>0</v>
      </c>
      <c r="AP188" s="115">
        <f t="shared" si="64"/>
        <v>0</v>
      </c>
      <c r="AQ188" s="115">
        <f>+SUM(AQ189:AQ214)</f>
        <v>0</v>
      </c>
      <c r="AR188" s="115">
        <f>+SUM(AR189:AR214)</f>
        <v>0</v>
      </c>
      <c r="AS188" s="115">
        <f t="shared" si="65"/>
        <v>0</v>
      </c>
      <c r="AT188" s="115">
        <f>+SUM(AT189:AT214)</f>
        <v>6622037</v>
      </c>
      <c r="AU188" s="115">
        <f>+SUM(AU189:AU214)</f>
        <v>0</v>
      </c>
      <c r="AV188" s="115">
        <f t="shared" si="66"/>
        <v>6622037</v>
      </c>
      <c r="AW188" s="127"/>
      <c r="AX188" s="127"/>
      <c r="AY188" s="127"/>
      <c r="AZ188" s="127"/>
      <c r="BA188" s="127"/>
      <c r="BB188" s="127"/>
      <c r="BC188" s="127"/>
      <c r="BD188" s="127"/>
    </row>
    <row r="189" spans="2:56" ht="24" hidden="1">
      <c r="B189" s="111">
        <v>2024</v>
      </c>
      <c r="C189" s="111">
        <v>20.100000000000001</v>
      </c>
      <c r="D189" s="111" t="s">
        <v>50</v>
      </c>
      <c r="E189" s="111" t="s">
        <v>50</v>
      </c>
      <c r="F189" s="111">
        <v>1</v>
      </c>
      <c r="G189" s="111">
        <v>1</v>
      </c>
      <c r="H189" s="111">
        <v>2</v>
      </c>
      <c r="I189" s="111">
        <v>2000</v>
      </c>
      <c r="J189" s="111">
        <v>2800</v>
      </c>
      <c r="K189" s="111">
        <v>283</v>
      </c>
      <c r="L189" s="120">
        <v>3001</v>
      </c>
      <c r="M189" s="121" t="s">
        <v>100</v>
      </c>
      <c r="N189" s="122">
        <v>0</v>
      </c>
      <c r="O189" s="122">
        <v>0</v>
      </c>
      <c r="P189" s="122">
        <f t="shared" si="59"/>
        <v>0</v>
      </c>
      <c r="Q189" s="123" t="s">
        <v>53</v>
      </c>
      <c r="R189" s="124"/>
      <c r="S189" s="124"/>
      <c r="T189" s="122">
        <v>0</v>
      </c>
      <c r="U189" s="122">
        <v>0</v>
      </c>
      <c r="V189" s="122">
        <v>0</v>
      </c>
      <c r="W189" s="122">
        <v>0</v>
      </c>
      <c r="X189" s="122">
        <v>0</v>
      </c>
      <c r="Y189" s="122">
        <v>0</v>
      </c>
      <c r="Z189" s="122">
        <v>0</v>
      </c>
      <c r="AA189" s="122">
        <v>0</v>
      </c>
      <c r="AB189" s="122">
        <f t="shared" ref="AB189:AC214" si="73">+N189+T189-X189</f>
        <v>0</v>
      </c>
      <c r="AC189" s="122">
        <f t="shared" si="73"/>
        <v>0</v>
      </c>
      <c r="AD189" s="122">
        <f t="shared" si="60"/>
        <v>0</v>
      </c>
      <c r="AE189" s="122">
        <v>0</v>
      </c>
      <c r="AF189" s="122">
        <v>0</v>
      </c>
      <c r="AG189" s="122">
        <f t="shared" si="61"/>
        <v>0</v>
      </c>
      <c r="AH189" s="122">
        <v>0</v>
      </c>
      <c r="AI189" s="122">
        <v>0</v>
      </c>
      <c r="AJ189" s="122">
        <f t="shared" si="62"/>
        <v>0</v>
      </c>
      <c r="AK189" s="122">
        <v>0</v>
      </c>
      <c r="AL189" s="122">
        <v>0</v>
      </c>
      <c r="AM189" s="122">
        <f t="shared" si="63"/>
        <v>0</v>
      </c>
      <c r="AN189" s="122">
        <v>0</v>
      </c>
      <c r="AO189" s="122">
        <v>0</v>
      </c>
      <c r="AP189" s="122">
        <f t="shared" si="64"/>
        <v>0</v>
      </c>
      <c r="AQ189" s="122">
        <v>0</v>
      </c>
      <c r="AR189" s="122">
        <v>0</v>
      </c>
      <c r="AS189" s="122">
        <f t="shared" si="65"/>
        <v>0</v>
      </c>
      <c r="AT189" s="122">
        <f t="shared" ref="AT189:AU214" si="74">+AB189-AE189-AH189-AK189-AN189-AQ189</f>
        <v>0</v>
      </c>
      <c r="AU189" s="122">
        <f t="shared" si="74"/>
        <v>0</v>
      </c>
      <c r="AV189" s="122">
        <f t="shared" si="66"/>
        <v>0</v>
      </c>
      <c r="AW189" s="125">
        <f t="shared" ref="AW189:AX214" si="75">+R189+V189-Z189</f>
        <v>0</v>
      </c>
      <c r="AX189" s="125">
        <f t="shared" si="75"/>
        <v>0</v>
      </c>
      <c r="AY189" s="125"/>
      <c r="AZ189" s="125"/>
      <c r="BA189" s="125"/>
      <c r="BB189" s="125"/>
      <c r="BC189" s="125">
        <f t="shared" ref="BC189:BD214" si="76">+AW189-AY189-BA189</f>
        <v>0</v>
      </c>
      <c r="BD189" s="125">
        <f t="shared" si="76"/>
        <v>0</v>
      </c>
    </row>
    <row r="190" spans="2:56" ht="24" hidden="1">
      <c r="B190" s="111">
        <v>2024</v>
      </c>
      <c r="C190" s="111">
        <v>20.100000000000001</v>
      </c>
      <c r="D190" s="111" t="s">
        <v>50</v>
      </c>
      <c r="E190" s="111" t="s">
        <v>50</v>
      </c>
      <c r="F190" s="111">
        <v>1</v>
      </c>
      <c r="G190" s="111">
        <v>1</v>
      </c>
      <c r="H190" s="111">
        <v>2</v>
      </c>
      <c r="I190" s="111">
        <v>2000</v>
      </c>
      <c r="J190" s="111">
        <v>2800</v>
      </c>
      <c r="K190" s="111">
        <v>283</v>
      </c>
      <c r="L190" s="120">
        <v>3002</v>
      </c>
      <c r="M190" s="121" t="s">
        <v>101</v>
      </c>
      <c r="N190" s="122">
        <v>0</v>
      </c>
      <c r="O190" s="122">
        <v>0</v>
      </c>
      <c r="P190" s="122">
        <f t="shared" si="59"/>
        <v>0</v>
      </c>
      <c r="Q190" s="123" t="s">
        <v>53</v>
      </c>
      <c r="R190" s="124"/>
      <c r="S190" s="124"/>
      <c r="T190" s="122">
        <v>0</v>
      </c>
      <c r="U190" s="122">
        <v>0</v>
      </c>
      <c r="V190" s="122">
        <v>0</v>
      </c>
      <c r="W190" s="122">
        <v>0</v>
      </c>
      <c r="X190" s="122">
        <v>0</v>
      </c>
      <c r="Y190" s="122">
        <v>0</v>
      </c>
      <c r="Z190" s="122">
        <v>0</v>
      </c>
      <c r="AA190" s="122">
        <v>0</v>
      </c>
      <c r="AB190" s="122">
        <f t="shared" si="73"/>
        <v>0</v>
      </c>
      <c r="AC190" s="122">
        <f t="shared" si="73"/>
        <v>0</v>
      </c>
      <c r="AD190" s="122">
        <f t="shared" si="60"/>
        <v>0</v>
      </c>
      <c r="AE190" s="122">
        <v>0</v>
      </c>
      <c r="AF190" s="122">
        <v>0</v>
      </c>
      <c r="AG190" s="122">
        <f t="shared" si="61"/>
        <v>0</v>
      </c>
      <c r="AH190" s="122">
        <v>0</v>
      </c>
      <c r="AI190" s="122">
        <v>0</v>
      </c>
      <c r="AJ190" s="122">
        <f t="shared" si="62"/>
        <v>0</v>
      </c>
      <c r="AK190" s="122">
        <v>0</v>
      </c>
      <c r="AL190" s="122">
        <v>0</v>
      </c>
      <c r="AM190" s="122">
        <f t="shared" si="63"/>
        <v>0</v>
      </c>
      <c r="AN190" s="122">
        <v>0</v>
      </c>
      <c r="AO190" s="122">
        <v>0</v>
      </c>
      <c r="AP190" s="122">
        <f t="shared" si="64"/>
        <v>0</v>
      </c>
      <c r="AQ190" s="122">
        <v>0</v>
      </c>
      <c r="AR190" s="122">
        <v>0</v>
      </c>
      <c r="AS190" s="122">
        <f t="shared" si="65"/>
        <v>0</v>
      </c>
      <c r="AT190" s="122">
        <f t="shared" si="74"/>
        <v>0</v>
      </c>
      <c r="AU190" s="122">
        <f t="shared" si="74"/>
        <v>0</v>
      </c>
      <c r="AV190" s="122">
        <f t="shared" si="66"/>
        <v>0</v>
      </c>
      <c r="AW190" s="125">
        <f t="shared" si="75"/>
        <v>0</v>
      </c>
      <c r="AX190" s="125">
        <f t="shared" si="75"/>
        <v>0</v>
      </c>
      <c r="AY190" s="125"/>
      <c r="AZ190" s="125"/>
      <c r="BA190" s="125"/>
      <c r="BB190" s="125"/>
      <c r="BC190" s="125">
        <f t="shared" si="76"/>
        <v>0</v>
      </c>
      <c r="BD190" s="125">
        <f t="shared" si="76"/>
        <v>0</v>
      </c>
    </row>
    <row r="191" spans="2:56" ht="24" hidden="1">
      <c r="B191" s="111">
        <v>2024</v>
      </c>
      <c r="C191" s="111">
        <v>20.100000000000001</v>
      </c>
      <c r="D191" s="111" t="s">
        <v>50</v>
      </c>
      <c r="E191" s="111" t="s">
        <v>50</v>
      </c>
      <c r="F191" s="111">
        <v>1</v>
      </c>
      <c r="G191" s="111">
        <v>1</v>
      </c>
      <c r="H191" s="111">
        <v>2</v>
      </c>
      <c r="I191" s="111">
        <v>2000</v>
      </c>
      <c r="J191" s="111">
        <v>2800</v>
      </c>
      <c r="K191" s="111">
        <v>283</v>
      </c>
      <c r="L191" s="120">
        <v>3003</v>
      </c>
      <c r="M191" s="121" t="s">
        <v>126</v>
      </c>
      <c r="N191" s="122">
        <v>0</v>
      </c>
      <c r="O191" s="122">
        <v>0</v>
      </c>
      <c r="P191" s="122">
        <f t="shared" si="59"/>
        <v>0</v>
      </c>
      <c r="Q191" s="123" t="s">
        <v>53</v>
      </c>
      <c r="R191" s="124"/>
      <c r="S191" s="124"/>
      <c r="T191" s="122">
        <v>0</v>
      </c>
      <c r="U191" s="122">
        <v>0</v>
      </c>
      <c r="V191" s="122">
        <v>0</v>
      </c>
      <c r="W191" s="122">
        <v>0</v>
      </c>
      <c r="X191" s="122">
        <v>0</v>
      </c>
      <c r="Y191" s="122">
        <v>0</v>
      </c>
      <c r="Z191" s="122">
        <v>0</v>
      </c>
      <c r="AA191" s="122">
        <v>0</v>
      </c>
      <c r="AB191" s="122">
        <f t="shared" si="73"/>
        <v>0</v>
      </c>
      <c r="AC191" s="122">
        <f t="shared" si="73"/>
        <v>0</v>
      </c>
      <c r="AD191" s="122">
        <f t="shared" si="60"/>
        <v>0</v>
      </c>
      <c r="AE191" s="122">
        <v>0</v>
      </c>
      <c r="AF191" s="122">
        <v>0</v>
      </c>
      <c r="AG191" s="122">
        <f t="shared" si="61"/>
        <v>0</v>
      </c>
      <c r="AH191" s="122">
        <v>0</v>
      </c>
      <c r="AI191" s="122">
        <v>0</v>
      </c>
      <c r="AJ191" s="122">
        <f t="shared" si="62"/>
        <v>0</v>
      </c>
      <c r="AK191" s="122">
        <v>0</v>
      </c>
      <c r="AL191" s="122">
        <v>0</v>
      </c>
      <c r="AM191" s="122">
        <f t="shared" si="63"/>
        <v>0</v>
      </c>
      <c r="AN191" s="122">
        <v>0</v>
      </c>
      <c r="AO191" s="122">
        <v>0</v>
      </c>
      <c r="AP191" s="122">
        <f t="shared" si="64"/>
        <v>0</v>
      </c>
      <c r="AQ191" s="122">
        <v>0</v>
      </c>
      <c r="AR191" s="122">
        <v>0</v>
      </c>
      <c r="AS191" s="122">
        <f t="shared" si="65"/>
        <v>0</v>
      </c>
      <c r="AT191" s="122">
        <f t="shared" si="74"/>
        <v>0</v>
      </c>
      <c r="AU191" s="122">
        <f t="shared" si="74"/>
        <v>0</v>
      </c>
      <c r="AV191" s="122">
        <f t="shared" si="66"/>
        <v>0</v>
      </c>
      <c r="AW191" s="125">
        <f t="shared" si="75"/>
        <v>0</v>
      </c>
      <c r="AX191" s="125">
        <f t="shared" si="75"/>
        <v>0</v>
      </c>
      <c r="AY191" s="125"/>
      <c r="AZ191" s="125"/>
      <c r="BA191" s="125"/>
      <c r="BB191" s="125"/>
      <c r="BC191" s="125">
        <f t="shared" si="76"/>
        <v>0</v>
      </c>
      <c r="BD191" s="125">
        <f t="shared" si="76"/>
        <v>0</v>
      </c>
    </row>
    <row r="192" spans="2:56" ht="24">
      <c r="B192" s="111">
        <v>2024</v>
      </c>
      <c r="C192" s="111">
        <v>20.100000000000001</v>
      </c>
      <c r="D192" s="111" t="s">
        <v>50</v>
      </c>
      <c r="E192" s="111" t="s">
        <v>50</v>
      </c>
      <c r="F192" s="111">
        <v>1</v>
      </c>
      <c r="G192" s="111">
        <v>1</v>
      </c>
      <c r="H192" s="111">
        <v>2</v>
      </c>
      <c r="I192" s="111">
        <v>2000</v>
      </c>
      <c r="J192" s="111">
        <v>2800</v>
      </c>
      <c r="K192" s="111">
        <v>283</v>
      </c>
      <c r="L192" s="120">
        <v>3004</v>
      </c>
      <c r="M192" s="121" t="s">
        <v>103</v>
      </c>
      <c r="N192" s="122">
        <v>933513</v>
      </c>
      <c r="O192" s="122">
        <v>0</v>
      </c>
      <c r="P192" s="122">
        <f t="shared" si="59"/>
        <v>933513</v>
      </c>
      <c r="Q192" s="123" t="s">
        <v>53</v>
      </c>
      <c r="R192" s="124">
        <v>758</v>
      </c>
      <c r="S192" s="124"/>
      <c r="T192" s="122">
        <v>0</v>
      </c>
      <c r="U192" s="122">
        <v>0</v>
      </c>
      <c r="V192" s="122">
        <v>0</v>
      </c>
      <c r="W192" s="122">
        <v>0</v>
      </c>
      <c r="X192" s="122">
        <v>0</v>
      </c>
      <c r="Y192" s="122">
        <v>0</v>
      </c>
      <c r="Z192" s="122">
        <v>0</v>
      </c>
      <c r="AA192" s="122">
        <v>0</v>
      </c>
      <c r="AB192" s="122">
        <f t="shared" si="73"/>
        <v>933513</v>
      </c>
      <c r="AC192" s="122">
        <f t="shared" si="73"/>
        <v>0</v>
      </c>
      <c r="AD192" s="122">
        <f t="shared" si="60"/>
        <v>933513</v>
      </c>
      <c r="AE192" s="122">
        <v>0</v>
      </c>
      <c r="AF192" s="122">
        <v>0</v>
      </c>
      <c r="AG192" s="122">
        <f t="shared" si="61"/>
        <v>0</v>
      </c>
      <c r="AH192" s="122">
        <v>0</v>
      </c>
      <c r="AI192" s="122">
        <v>0</v>
      </c>
      <c r="AJ192" s="122">
        <f t="shared" si="62"/>
        <v>0</v>
      </c>
      <c r="AK192" s="122">
        <v>0</v>
      </c>
      <c r="AL192" s="122">
        <v>0</v>
      </c>
      <c r="AM192" s="122">
        <f t="shared" si="63"/>
        <v>0</v>
      </c>
      <c r="AN192" s="122">
        <v>0</v>
      </c>
      <c r="AO192" s="122">
        <v>0</v>
      </c>
      <c r="AP192" s="122">
        <f t="shared" si="64"/>
        <v>0</v>
      </c>
      <c r="AQ192" s="122">
        <v>0</v>
      </c>
      <c r="AR192" s="122">
        <v>0</v>
      </c>
      <c r="AS192" s="122">
        <f t="shared" si="65"/>
        <v>0</v>
      </c>
      <c r="AT192" s="122">
        <f t="shared" si="74"/>
        <v>933513</v>
      </c>
      <c r="AU192" s="122">
        <f t="shared" si="74"/>
        <v>0</v>
      </c>
      <c r="AV192" s="122">
        <f t="shared" si="66"/>
        <v>933513</v>
      </c>
      <c r="AW192" s="125">
        <f t="shared" si="75"/>
        <v>758</v>
      </c>
      <c r="AX192" s="125">
        <f t="shared" si="75"/>
        <v>0</v>
      </c>
      <c r="AY192" s="125"/>
      <c r="AZ192" s="125"/>
      <c r="BA192" s="125"/>
      <c r="BB192" s="125"/>
      <c r="BC192" s="125">
        <f t="shared" si="76"/>
        <v>758</v>
      </c>
      <c r="BD192" s="125">
        <f t="shared" si="76"/>
        <v>0</v>
      </c>
    </row>
    <row r="193" spans="1:56" ht="24" hidden="1">
      <c r="B193" s="111">
        <v>2024</v>
      </c>
      <c r="C193" s="111">
        <v>20.100000000000001</v>
      </c>
      <c r="D193" s="111" t="s">
        <v>50</v>
      </c>
      <c r="E193" s="111" t="s">
        <v>50</v>
      </c>
      <c r="F193" s="111">
        <v>1</v>
      </c>
      <c r="G193" s="111">
        <v>1</v>
      </c>
      <c r="H193" s="111">
        <v>2</v>
      </c>
      <c r="I193" s="111">
        <v>2000</v>
      </c>
      <c r="J193" s="111">
        <v>2800</v>
      </c>
      <c r="K193" s="111">
        <v>283</v>
      </c>
      <c r="L193" s="120">
        <v>3005</v>
      </c>
      <c r="M193" s="121" t="s">
        <v>104</v>
      </c>
      <c r="N193" s="122">
        <v>0</v>
      </c>
      <c r="O193" s="122">
        <v>0</v>
      </c>
      <c r="P193" s="122">
        <f t="shared" si="59"/>
        <v>0</v>
      </c>
      <c r="Q193" s="123" t="s">
        <v>53</v>
      </c>
      <c r="R193" s="124"/>
      <c r="S193" s="124"/>
      <c r="T193" s="122">
        <v>0</v>
      </c>
      <c r="U193" s="122">
        <v>0</v>
      </c>
      <c r="V193" s="122">
        <v>0</v>
      </c>
      <c r="W193" s="122">
        <v>0</v>
      </c>
      <c r="X193" s="122">
        <v>0</v>
      </c>
      <c r="Y193" s="122">
        <v>0</v>
      </c>
      <c r="Z193" s="122">
        <v>0</v>
      </c>
      <c r="AA193" s="122">
        <v>0</v>
      </c>
      <c r="AB193" s="122">
        <f t="shared" si="73"/>
        <v>0</v>
      </c>
      <c r="AC193" s="122">
        <f t="shared" si="73"/>
        <v>0</v>
      </c>
      <c r="AD193" s="122">
        <f t="shared" si="60"/>
        <v>0</v>
      </c>
      <c r="AE193" s="122">
        <v>0</v>
      </c>
      <c r="AF193" s="122">
        <v>0</v>
      </c>
      <c r="AG193" s="122">
        <f t="shared" si="61"/>
        <v>0</v>
      </c>
      <c r="AH193" s="122">
        <v>0</v>
      </c>
      <c r="AI193" s="122">
        <v>0</v>
      </c>
      <c r="AJ193" s="122">
        <f t="shared" si="62"/>
        <v>0</v>
      </c>
      <c r="AK193" s="122">
        <v>0</v>
      </c>
      <c r="AL193" s="122">
        <v>0</v>
      </c>
      <c r="AM193" s="122">
        <f t="shared" si="63"/>
        <v>0</v>
      </c>
      <c r="AN193" s="122">
        <v>0</v>
      </c>
      <c r="AO193" s="122">
        <v>0</v>
      </c>
      <c r="AP193" s="122">
        <f t="shared" si="64"/>
        <v>0</v>
      </c>
      <c r="AQ193" s="122">
        <v>0</v>
      </c>
      <c r="AR193" s="122">
        <v>0</v>
      </c>
      <c r="AS193" s="122">
        <f t="shared" si="65"/>
        <v>0</v>
      </c>
      <c r="AT193" s="122">
        <f t="shared" si="74"/>
        <v>0</v>
      </c>
      <c r="AU193" s="122">
        <f t="shared" si="74"/>
        <v>0</v>
      </c>
      <c r="AV193" s="122">
        <f t="shared" si="66"/>
        <v>0</v>
      </c>
      <c r="AW193" s="125">
        <f t="shared" si="75"/>
        <v>0</v>
      </c>
      <c r="AX193" s="125">
        <f t="shared" si="75"/>
        <v>0</v>
      </c>
      <c r="AY193" s="125"/>
      <c r="AZ193" s="125"/>
      <c r="BA193" s="125"/>
      <c r="BB193" s="125"/>
      <c r="BC193" s="125">
        <f t="shared" si="76"/>
        <v>0</v>
      </c>
      <c r="BD193" s="125">
        <f t="shared" si="76"/>
        <v>0</v>
      </c>
    </row>
    <row r="194" spans="1:56" ht="24">
      <c r="B194" s="111">
        <v>2024</v>
      </c>
      <c r="C194" s="111">
        <v>20.100000000000001</v>
      </c>
      <c r="D194" s="111" t="s">
        <v>50</v>
      </c>
      <c r="E194" s="111" t="s">
        <v>50</v>
      </c>
      <c r="F194" s="111">
        <v>1</v>
      </c>
      <c r="G194" s="111">
        <v>1</v>
      </c>
      <c r="H194" s="111">
        <v>2</v>
      </c>
      <c r="I194" s="111">
        <v>2000</v>
      </c>
      <c r="J194" s="111">
        <v>2800</v>
      </c>
      <c r="K194" s="111">
        <v>283</v>
      </c>
      <c r="L194" s="120">
        <v>3006</v>
      </c>
      <c r="M194" s="121" t="s">
        <v>105</v>
      </c>
      <c r="N194" s="122">
        <v>1804000</v>
      </c>
      <c r="O194" s="122">
        <v>0</v>
      </c>
      <c r="P194" s="122">
        <f t="shared" si="59"/>
        <v>1804000</v>
      </c>
      <c r="Q194" s="123" t="s">
        <v>53</v>
      </c>
      <c r="R194" s="124">
        <v>200</v>
      </c>
      <c r="S194" s="124"/>
      <c r="T194" s="122">
        <v>0</v>
      </c>
      <c r="U194" s="122">
        <v>0</v>
      </c>
      <c r="V194" s="122">
        <v>0</v>
      </c>
      <c r="W194" s="122">
        <v>0</v>
      </c>
      <c r="X194" s="122">
        <v>0</v>
      </c>
      <c r="Y194" s="122">
        <v>0</v>
      </c>
      <c r="Z194" s="122">
        <v>0</v>
      </c>
      <c r="AA194" s="122">
        <v>0</v>
      </c>
      <c r="AB194" s="122">
        <f t="shared" si="73"/>
        <v>1804000</v>
      </c>
      <c r="AC194" s="122">
        <f t="shared" si="73"/>
        <v>0</v>
      </c>
      <c r="AD194" s="122">
        <f t="shared" si="60"/>
        <v>1804000</v>
      </c>
      <c r="AE194" s="122">
        <v>0</v>
      </c>
      <c r="AF194" s="122">
        <v>0</v>
      </c>
      <c r="AG194" s="122">
        <f t="shared" si="61"/>
        <v>0</v>
      </c>
      <c r="AH194" s="122">
        <v>0</v>
      </c>
      <c r="AI194" s="122">
        <v>0</v>
      </c>
      <c r="AJ194" s="122">
        <f t="shared" si="62"/>
        <v>0</v>
      </c>
      <c r="AK194" s="122">
        <v>0</v>
      </c>
      <c r="AL194" s="122">
        <v>0</v>
      </c>
      <c r="AM194" s="122">
        <f t="shared" si="63"/>
        <v>0</v>
      </c>
      <c r="AN194" s="122">
        <v>0</v>
      </c>
      <c r="AO194" s="122">
        <v>0</v>
      </c>
      <c r="AP194" s="122">
        <f t="shared" si="64"/>
        <v>0</v>
      </c>
      <c r="AQ194" s="122">
        <v>0</v>
      </c>
      <c r="AR194" s="122">
        <v>0</v>
      </c>
      <c r="AS194" s="122">
        <f t="shared" si="65"/>
        <v>0</v>
      </c>
      <c r="AT194" s="122">
        <f t="shared" si="74"/>
        <v>1804000</v>
      </c>
      <c r="AU194" s="122">
        <f t="shared" si="74"/>
        <v>0</v>
      </c>
      <c r="AV194" s="122">
        <f t="shared" si="66"/>
        <v>1804000</v>
      </c>
      <c r="AW194" s="125">
        <f t="shared" si="75"/>
        <v>200</v>
      </c>
      <c r="AX194" s="125">
        <f t="shared" si="75"/>
        <v>0</v>
      </c>
      <c r="AY194" s="125"/>
      <c r="AZ194" s="125"/>
      <c r="BA194" s="125"/>
      <c r="BB194" s="125"/>
      <c r="BC194" s="125">
        <f t="shared" si="76"/>
        <v>200</v>
      </c>
      <c r="BD194" s="125">
        <f t="shared" si="76"/>
        <v>0</v>
      </c>
    </row>
    <row r="195" spans="1:56" ht="24" hidden="1">
      <c r="B195" s="111">
        <v>2024</v>
      </c>
      <c r="C195" s="111">
        <v>20.100000000000001</v>
      </c>
      <c r="D195" s="111" t="s">
        <v>50</v>
      </c>
      <c r="E195" s="111" t="s">
        <v>50</v>
      </c>
      <c r="F195" s="111">
        <v>1</v>
      </c>
      <c r="G195" s="111">
        <v>1</v>
      </c>
      <c r="H195" s="111">
        <v>2</v>
      </c>
      <c r="I195" s="111">
        <v>2000</v>
      </c>
      <c r="J195" s="111">
        <v>2800</v>
      </c>
      <c r="K195" s="111">
        <v>283</v>
      </c>
      <c r="L195" s="120">
        <v>3007</v>
      </c>
      <c r="M195" s="121" t="s">
        <v>106</v>
      </c>
      <c r="N195" s="122">
        <v>0</v>
      </c>
      <c r="O195" s="122">
        <v>0</v>
      </c>
      <c r="P195" s="122">
        <f t="shared" si="59"/>
        <v>0</v>
      </c>
      <c r="Q195" s="123" t="s">
        <v>53</v>
      </c>
      <c r="R195" s="124"/>
      <c r="S195" s="124"/>
      <c r="T195" s="122">
        <v>0</v>
      </c>
      <c r="U195" s="122">
        <v>0</v>
      </c>
      <c r="V195" s="122">
        <v>0</v>
      </c>
      <c r="W195" s="122">
        <v>0</v>
      </c>
      <c r="X195" s="122">
        <v>0</v>
      </c>
      <c r="Y195" s="122">
        <v>0</v>
      </c>
      <c r="Z195" s="122">
        <v>0</v>
      </c>
      <c r="AA195" s="122">
        <v>0</v>
      </c>
      <c r="AB195" s="122">
        <f t="shared" si="73"/>
        <v>0</v>
      </c>
      <c r="AC195" s="122">
        <f t="shared" si="73"/>
        <v>0</v>
      </c>
      <c r="AD195" s="122">
        <f t="shared" si="60"/>
        <v>0</v>
      </c>
      <c r="AE195" s="122">
        <v>0</v>
      </c>
      <c r="AF195" s="122">
        <v>0</v>
      </c>
      <c r="AG195" s="122">
        <f t="shared" si="61"/>
        <v>0</v>
      </c>
      <c r="AH195" s="122">
        <v>0</v>
      </c>
      <c r="AI195" s="122">
        <v>0</v>
      </c>
      <c r="AJ195" s="122">
        <f t="shared" si="62"/>
        <v>0</v>
      </c>
      <c r="AK195" s="122">
        <v>0</v>
      </c>
      <c r="AL195" s="122">
        <v>0</v>
      </c>
      <c r="AM195" s="122">
        <f t="shared" si="63"/>
        <v>0</v>
      </c>
      <c r="AN195" s="122">
        <v>0</v>
      </c>
      <c r="AO195" s="122">
        <v>0</v>
      </c>
      <c r="AP195" s="122">
        <f t="shared" si="64"/>
        <v>0</v>
      </c>
      <c r="AQ195" s="122">
        <v>0</v>
      </c>
      <c r="AR195" s="122">
        <v>0</v>
      </c>
      <c r="AS195" s="122">
        <f t="shared" si="65"/>
        <v>0</v>
      </c>
      <c r="AT195" s="122">
        <f t="shared" si="74"/>
        <v>0</v>
      </c>
      <c r="AU195" s="122">
        <f t="shared" si="74"/>
        <v>0</v>
      </c>
      <c r="AV195" s="122">
        <f t="shared" si="66"/>
        <v>0</v>
      </c>
      <c r="AW195" s="125">
        <f t="shared" si="75"/>
        <v>0</v>
      </c>
      <c r="AX195" s="125">
        <f t="shared" si="75"/>
        <v>0</v>
      </c>
      <c r="AY195" s="125"/>
      <c r="AZ195" s="125"/>
      <c r="BA195" s="125"/>
      <c r="BB195" s="125"/>
      <c r="BC195" s="125">
        <f t="shared" si="76"/>
        <v>0</v>
      </c>
      <c r="BD195" s="125">
        <f t="shared" si="76"/>
        <v>0</v>
      </c>
    </row>
    <row r="196" spans="1:56" ht="24" hidden="1">
      <c r="B196" s="111">
        <v>2024</v>
      </c>
      <c r="C196" s="111">
        <v>20.100000000000001</v>
      </c>
      <c r="D196" s="111" t="s">
        <v>50</v>
      </c>
      <c r="E196" s="111" t="s">
        <v>50</v>
      </c>
      <c r="F196" s="111">
        <v>1</v>
      </c>
      <c r="G196" s="111">
        <v>1</v>
      </c>
      <c r="H196" s="111">
        <v>2</v>
      </c>
      <c r="I196" s="111">
        <v>2000</v>
      </c>
      <c r="J196" s="111">
        <v>2800</v>
      </c>
      <c r="K196" s="111">
        <v>283</v>
      </c>
      <c r="L196" s="120">
        <v>3008</v>
      </c>
      <c r="M196" s="121" t="s">
        <v>107</v>
      </c>
      <c r="N196" s="122">
        <v>0</v>
      </c>
      <c r="O196" s="122">
        <v>0</v>
      </c>
      <c r="P196" s="122">
        <f t="shared" si="59"/>
        <v>0</v>
      </c>
      <c r="Q196" s="123" t="s">
        <v>53</v>
      </c>
      <c r="R196" s="124"/>
      <c r="S196" s="124"/>
      <c r="T196" s="122">
        <v>0</v>
      </c>
      <c r="U196" s="122">
        <v>0</v>
      </c>
      <c r="V196" s="122">
        <v>0</v>
      </c>
      <c r="W196" s="122">
        <v>0</v>
      </c>
      <c r="X196" s="122">
        <v>0</v>
      </c>
      <c r="Y196" s="122">
        <v>0</v>
      </c>
      <c r="Z196" s="122">
        <v>0</v>
      </c>
      <c r="AA196" s="122">
        <v>0</v>
      </c>
      <c r="AB196" s="122">
        <f t="shared" si="73"/>
        <v>0</v>
      </c>
      <c r="AC196" s="122">
        <f t="shared" si="73"/>
        <v>0</v>
      </c>
      <c r="AD196" s="122">
        <f t="shared" si="60"/>
        <v>0</v>
      </c>
      <c r="AE196" s="122">
        <v>0</v>
      </c>
      <c r="AF196" s="122">
        <v>0</v>
      </c>
      <c r="AG196" s="122">
        <f t="shared" si="61"/>
        <v>0</v>
      </c>
      <c r="AH196" s="122">
        <v>0</v>
      </c>
      <c r="AI196" s="122">
        <v>0</v>
      </c>
      <c r="AJ196" s="122">
        <f t="shared" si="62"/>
        <v>0</v>
      </c>
      <c r="AK196" s="122">
        <v>0</v>
      </c>
      <c r="AL196" s="122">
        <v>0</v>
      </c>
      <c r="AM196" s="122">
        <f t="shared" si="63"/>
        <v>0</v>
      </c>
      <c r="AN196" s="122">
        <v>0</v>
      </c>
      <c r="AO196" s="122">
        <v>0</v>
      </c>
      <c r="AP196" s="122">
        <f t="shared" si="64"/>
        <v>0</v>
      </c>
      <c r="AQ196" s="122">
        <v>0</v>
      </c>
      <c r="AR196" s="122">
        <v>0</v>
      </c>
      <c r="AS196" s="122">
        <f t="shared" si="65"/>
        <v>0</v>
      </c>
      <c r="AT196" s="122">
        <f t="shared" si="74"/>
        <v>0</v>
      </c>
      <c r="AU196" s="122">
        <f t="shared" si="74"/>
        <v>0</v>
      </c>
      <c r="AV196" s="122">
        <f t="shared" si="66"/>
        <v>0</v>
      </c>
      <c r="AW196" s="125">
        <f t="shared" si="75"/>
        <v>0</v>
      </c>
      <c r="AX196" s="125">
        <f t="shared" si="75"/>
        <v>0</v>
      </c>
      <c r="AY196" s="125"/>
      <c r="AZ196" s="125"/>
      <c r="BA196" s="125"/>
      <c r="BB196" s="125"/>
      <c r="BC196" s="125">
        <f t="shared" si="76"/>
        <v>0</v>
      </c>
      <c r="BD196" s="125">
        <f t="shared" si="76"/>
        <v>0</v>
      </c>
    </row>
    <row r="197" spans="1:56" ht="24" hidden="1">
      <c r="B197" s="111">
        <v>2024</v>
      </c>
      <c r="C197" s="111">
        <v>20.100000000000001</v>
      </c>
      <c r="D197" s="111" t="s">
        <v>50</v>
      </c>
      <c r="E197" s="111" t="s">
        <v>50</v>
      </c>
      <c r="F197" s="111">
        <v>1</v>
      </c>
      <c r="G197" s="111">
        <v>1</v>
      </c>
      <c r="H197" s="111">
        <v>2</v>
      </c>
      <c r="I197" s="111">
        <v>2000</v>
      </c>
      <c r="J197" s="111">
        <v>2800</v>
      </c>
      <c r="K197" s="111">
        <v>283</v>
      </c>
      <c r="L197" s="120">
        <v>3009</v>
      </c>
      <c r="M197" s="121" t="s">
        <v>108</v>
      </c>
      <c r="N197" s="122">
        <v>0</v>
      </c>
      <c r="O197" s="122">
        <v>0</v>
      </c>
      <c r="P197" s="122">
        <f t="shared" si="59"/>
        <v>0</v>
      </c>
      <c r="Q197" s="123" t="s">
        <v>53</v>
      </c>
      <c r="R197" s="124"/>
      <c r="S197" s="124"/>
      <c r="T197" s="122">
        <v>0</v>
      </c>
      <c r="U197" s="122">
        <v>0</v>
      </c>
      <c r="V197" s="122">
        <v>0</v>
      </c>
      <c r="W197" s="122">
        <v>0</v>
      </c>
      <c r="X197" s="122">
        <v>0</v>
      </c>
      <c r="Y197" s="122">
        <v>0</v>
      </c>
      <c r="Z197" s="122">
        <v>0</v>
      </c>
      <c r="AA197" s="122">
        <v>0</v>
      </c>
      <c r="AB197" s="122">
        <f t="shared" si="73"/>
        <v>0</v>
      </c>
      <c r="AC197" s="122">
        <f t="shared" si="73"/>
        <v>0</v>
      </c>
      <c r="AD197" s="122">
        <f t="shared" si="60"/>
        <v>0</v>
      </c>
      <c r="AE197" s="122">
        <v>0</v>
      </c>
      <c r="AF197" s="122">
        <v>0</v>
      </c>
      <c r="AG197" s="122">
        <f t="shared" si="61"/>
        <v>0</v>
      </c>
      <c r="AH197" s="122">
        <v>0</v>
      </c>
      <c r="AI197" s="122">
        <v>0</v>
      </c>
      <c r="AJ197" s="122">
        <f t="shared" si="62"/>
        <v>0</v>
      </c>
      <c r="AK197" s="122">
        <v>0</v>
      </c>
      <c r="AL197" s="122">
        <v>0</v>
      </c>
      <c r="AM197" s="122">
        <f t="shared" si="63"/>
        <v>0</v>
      </c>
      <c r="AN197" s="122">
        <v>0</v>
      </c>
      <c r="AO197" s="122">
        <v>0</v>
      </c>
      <c r="AP197" s="122">
        <f t="shared" si="64"/>
        <v>0</v>
      </c>
      <c r="AQ197" s="122">
        <v>0</v>
      </c>
      <c r="AR197" s="122">
        <v>0</v>
      </c>
      <c r="AS197" s="122">
        <f t="shared" si="65"/>
        <v>0</v>
      </c>
      <c r="AT197" s="122">
        <f t="shared" si="74"/>
        <v>0</v>
      </c>
      <c r="AU197" s="122">
        <f t="shared" si="74"/>
        <v>0</v>
      </c>
      <c r="AV197" s="122">
        <f t="shared" si="66"/>
        <v>0</v>
      </c>
      <c r="AW197" s="125">
        <f t="shared" si="75"/>
        <v>0</v>
      </c>
      <c r="AX197" s="125">
        <f t="shared" si="75"/>
        <v>0</v>
      </c>
      <c r="AY197" s="125"/>
      <c r="AZ197" s="125"/>
      <c r="BA197" s="125"/>
      <c r="BB197" s="125"/>
      <c r="BC197" s="125">
        <f t="shared" si="76"/>
        <v>0</v>
      </c>
      <c r="BD197" s="125">
        <f t="shared" si="76"/>
        <v>0</v>
      </c>
    </row>
    <row r="198" spans="1:56" ht="24" hidden="1">
      <c r="B198" s="111">
        <v>2024</v>
      </c>
      <c r="C198" s="111">
        <v>20.100000000000001</v>
      </c>
      <c r="D198" s="111" t="s">
        <v>50</v>
      </c>
      <c r="E198" s="111" t="s">
        <v>50</v>
      </c>
      <c r="F198" s="111">
        <v>1</v>
      </c>
      <c r="G198" s="111">
        <v>1</v>
      </c>
      <c r="H198" s="111">
        <v>2</v>
      </c>
      <c r="I198" s="111">
        <v>2000</v>
      </c>
      <c r="J198" s="111">
        <v>2800</v>
      </c>
      <c r="K198" s="111">
        <v>283</v>
      </c>
      <c r="L198" s="120">
        <v>3010</v>
      </c>
      <c r="M198" s="121" t="s">
        <v>109</v>
      </c>
      <c r="N198" s="122">
        <v>0</v>
      </c>
      <c r="O198" s="122">
        <v>0</v>
      </c>
      <c r="P198" s="122">
        <f t="shared" si="59"/>
        <v>0</v>
      </c>
      <c r="Q198" s="123" t="s">
        <v>53</v>
      </c>
      <c r="R198" s="124"/>
      <c r="S198" s="124"/>
      <c r="T198" s="122">
        <v>0</v>
      </c>
      <c r="U198" s="122">
        <v>0</v>
      </c>
      <c r="V198" s="122">
        <v>0</v>
      </c>
      <c r="W198" s="122">
        <v>0</v>
      </c>
      <c r="X198" s="122">
        <v>0</v>
      </c>
      <c r="Y198" s="122">
        <v>0</v>
      </c>
      <c r="Z198" s="122">
        <v>0</v>
      </c>
      <c r="AA198" s="122">
        <v>0</v>
      </c>
      <c r="AB198" s="122">
        <f t="shared" si="73"/>
        <v>0</v>
      </c>
      <c r="AC198" s="122">
        <f t="shared" si="73"/>
        <v>0</v>
      </c>
      <c r="AD198" s="122">
        <f t="shared" si="60"/>
        <v>0</v>
      </c>
      <c r="AE198" s="122">
        <v>0</v>
      </c>
      <c r="AF198" s="122">
        <v>0</v>
      </c>
      <c r="AG198" s="122">
        <f t="shared" si="61"/>
        <v>0</v>
      </c>
      <c r="AH198" s="122">
        <v>0</v>
      </c>
      <c r="AI198" s="122">
        <v>0</v>
      </c>
      <c r="AJ198" s="122">
        <f t="shared" si="62"/>
        <v>0</v>
      </c>
      <c r="AK198" s="122">
        <v>0</v>
      </c>
      <c r="AL198" s="122">
        <v>0</v>
      </c>
      <c r="AM198" s="122">
        <f t="shared" si="63"/>
        <v>0</v>
      </c>
      <c r="AN198" s="122">
        <v>0</v>
      </c>
      <c r="AO198" s="122">
        <v>0</v>
      </c>
      <c r="AP198" s="122">
        <f t="shared" si="64"/>
        <v>0</v>
      </c>
      <c r="AQ198" s="122">
        <v>0</v>
      </c>
      <c r="AR198" s="122">
        <v>0</v>
      </c>
      <c r="AS198" s="122">
        <f t="shared" si="65"/>
        <v>0</v>
      </c>
      <c r="AT198" s="122">
        <f t="shared" si="74"/>
        <v>0</v>
      </c>
      <c r="AU198" s="122">
        <f t="shared" si="74"/>
        <v>0</v>
      </c>
      <c r="AV198" s="122">
        <f t="shared" si="66"/>
        <v>0</v>
      </c>
      <c r="AW198" s="125">
        <f t="shared" si="75"/>
        <v>0</v>
      </c>
      <c r="AX198" s="125">
        <f t="shared" si="75"/>
        <v>0</v>
      </c>
      <c r="AY198" s="125"/>
      <c r="AZ198" s="125"/>
      <c r="BA198" s="125"/>
      <c r="BB198" s="125"/>
      <c r="BC198" s="125">
        <f t="shared" si="76"/>
        <v>0</v>
      </c>
      <c r="BD198" s="125">
        <f t="shared" si="76"/>
        <v>0</v>
      </c>
    </row>
    <row r="199" spans="1:56" ht="46.5">
      <c r="B199" s="111">
        <v>2024</v>
      </c>
      <c r="C199" s="111">
        <v>20.100000000000001</v>
      </c>
      <c r="D199" s="111" t="s">
        <v>50</v>
      </c>
      <c r="E199" s="111" t="s">
        <v>50</v>
      </c>
      <c r="F199" s="111">
        <v>1</v>
      </c>
      <c r="G199" s="111">
        <v>1</v>
      </c>
      <c r="H199" s="111">
        <v>2</v>
      </c>
      <c r="I199" s="111">
        <v>2000</v>
      </c>
      <c r="J199" s="111">
        <v>2800</v>
      </c>
      <c r="K199" s="111">
        <v>283</v>
      </c>
      <c r="L199" s="120">
        <v>3011</v>
      </c>
      <c r="M199" s="121" t="s">
        <v>110</v>
      </c>
      <c r="N199" s="122">
        <v>3884524</v>
      </c>
      <c r="O199" s="122">
        <v>0</v>
      </c>
      <c r="P199" s="122">
        <f t="shared" si="59"/>
        <v>3884524</v>
      </c>
      <c r="Q199" s="123" t="s">
        <v>53</v>
      </c>
      <c r="R199" s="124">
        <v>163</v>
      </c>
      <c r="S199" s="124"/>
      <c r="T199" s="122">
        <v>0</v>
      </c>
      <c r="U199" s="122">
        <v>0</v>
      </c>
      <c r="V199" s="122">
        <v>0</v>
      </c>
      <c r="W199" s="122">
        <v>0</v>
      </c>
      <c r="X199" s="122">
        <v>0</v>
      </c>
      <c r="Y199" s="122">
        <v>0</v>
      </c>
      <c r="Z199" s="122">
        <v>0</v>
      </c>
      <c r="AA199" s="122">
        <v>0</v>
      </c>
      <c r="AB199" s="122">
        <f t="shared" si="73"/>
        <v>3884524</v>
      </c>
      <c r="AC199" s="122">
        <f t="shared" si="73"/>
        <v>0</v>
      </c>
      <c r="AD199" s="122">
        <f t="shared" si="60"/>
        <v>3884524</v>
      </c>
      <c r="AE199" s="122">
        <v>0</v>
      </c>
      <c r="AF199" s="122">
        <v>0</v>
      </c>
      <c r="AG199" s="122">
        <f t="shared" si="61"/>
        <v>0</v>
      </c>
      <c r="AH199" s="122">
        <v>0</v>
      </c>
      <c r="AI199" s="122">
        <v>0</v>
      </c>
      <c r="AJ199" s="122">
        <f t="shared" si="62"/>
        <v>0</v>
      </c>
      <c r="AK199" s="122">
        <v>0</v>
      </c>
      <c r="AL199" s="122">
        <v>0</v>
      </c>
      <c r="AM199" s="122">
        <f t="shared" si="63"/>
        <v>0</v>
      </c>
      <c r="AN199" s="122">
        <v>0</v>
      </c>
      <c r="AO199" s="122">
        <v>0</v>
      </c>
      <c r="AP199" s="122">
        <f t="shared" si="64"/>
        <v>0</v>
      </c>
      <c r="AQ199" s="122">
        <v>0</v>
      </c>
      <c r="AR199" s="122">
        <v>0</v>
      </c>
      <c r="AS199" s="122">
        <f t="shared" si="65"/>
        <v>0</v>
      </c>
      <c r="AT199" s="122">
        <f t="shared" si="74"/>
        <v>3884524</v>
      </c>
      <c r="AU199" s="122">
        <f t="shared" si="74"/>
        <v>0</v>
      </c>
      <c r="AV199" s="122">
        <f t="shared" si="66"/>
        <v>3884524</v>
      </c>
      <c r="AW199" s="125">
        <f t="shared" si="75"/>
        <v>163</v>
      </c>
      <c r="AX199" s="125">
        <f t="shared" si="75"/>
        <v>0</v>
      </c>
      <c r="AY199" s="125"/>
      <c r="AZ199" s="125"/>
      <c r="BA199" s="125"/>
      <c r="BB199" s="125"/>
      <c r="BC199" s="125">
        <f t="shared" si="76"/>
        <v>163</v>
      </c>
      <c r="BD199" s="125">
        <f t="shared" si="76"/>
        <v>0</v>
      </c>
    </row>
    <row r="200" spans="1:56" ht="24" hidden="1">
      <c r="B200" s="111">
        <v>2024</v>
      </c>
      <c r="C200" s="111">
        <v>20.100000000000001</v>
      </c>
      <c r="D200" s="111" t="s">
        <v>50</v>
      </c>
      <c r="E200" s="111" t="s">
        <v>50</v>
      </c>
      <c r="F200" s="111">
        <v>1</v>
      </c>
      <c r="G200" s="111">
        <v>1</v>
      </c>
      <c r="H200" s="111">
        <v>2</v>
      </c>
      <c r="I200" s="111">
        <v>2000</v>
      </c>
      <c r="J200" s="111">
        <v>2800</v>
      </c>
      <c r="K200" s="111">
        <v>283</v>
      </c>
      <c r="L200" s="120">
        <v>3012</v>
      </c>
      <c r="M200" s="121" t="s">
        <v>111</v>
      </c>
      <c r="N200" s="122">
        <v>0</v>
      </c>
      <c r="O200" s="122">
        <v>0</v>
      </c>
      <c r="P200" s="122">
        <f t="shared" si="59"/>
        <v>0</v>
      </c>
      <c r="Q200" s="123" t="s">
        <v>56</v>
      </c>
      <c r="R200" s="124"/>
      <c r="S200" s="124"/>
      <c r="T200" s="122">
        <v>0</v>
      </c>
      <c r="U200" s="122">
        <v>0</v>
      </c>
      <c r="V200" s="122">
        <v>0</v>
      </c>
      <c r="W200" s="122">
        <v>0</v>
      </c>
      <c r="X200" s="122">
        <v>0</v>
      </c>
      <c r="Y200" s="122">
        <v>0</v>
      </c>
      <c r="Z200" s="122">
        <v>0</v>
      </c>
      <c r="AA200" s="122">
        <v>0</v>
      </c>
      <c r="AB200" s="122">
        <f t="shared" si="73"/>
        <v>0</v>
      </c>
      <c r="AC200" s="122">
        <f t="shared" si="73"/>
        <v>0</v>
      </c>
      <c r="AD200" s="122">
        <f t="shared" si="60"/>
        <v>0</v>
      </c>
      <c r="AE200" s="122">
        <v>0</v>
      </c>
      <c r="AF200" s="122">
        <v>0</v>
      </c>
      <c r="AG200" s="122">
        <f t="shared" si="61"/>
        <v>0</v>
      </c>
      <c r="AH200" s="122">
        <v>0</v>
      </c>
      <c r="AI200" s="122">
        <v>0</v>
      </c>
      <c r="AJ200" s="122">
        <f t="shared" si="62"/>
        <v>0</v>
      </c>
      <c r="AK200" s="122">
        <v>0</v>
      </c>
      <c r="AL200" s="122">
        <v>0</v>
      </c>
      <c r="AM200" s="122">
        <f t="shared" si="63"/>
        <v>0</v>
      </c>
      <c r="AN200" s="122">
        <v>0</v>
      </c>
      <c r="AO200" s="122">
        <v>0</v>
      </c>
      <c r="AP200" s="122">
        <f t="shared" si="64"/>
        <v>0</v>
      </c>
      <c r="AQ200" s="122">
        <v>0</v>
      </c>
      <c r="AR200" s="122">
        <v>0</v>
      </c>
      <c r="AS200" s="122">
        <f t="shared" si="65"/>
        <v>0</v>
      </c>
      <c r="AT200" s="122">
        <f t="shared" si="74"/>
        <v>0</v>
      </c>
      <c r="AU200" s="122">
        <f t="shared" si="74"/>
        <v>0</v>
      </c>
      <c r="AV200" s="122">
        <f t="shared" si="66"/>
        <v>0</v>
      </c>
      <c r="AW200" s="125">
        <f t="shared" si="75"/>
        <v>0</v>
      </c>
      <c r="AX200" s="125">
        <f t="shared" si="75"/>
        <v>0</v>
      </c>
      <c r="AY200" s="125"/>
      <c r="AZ200" s="125"/>
      <c r="BA200" s="125"/>
      <c r="BB200" s="125"/>
      <c r="BC200" s="125">
        <f t="shared" si="76"/>
        <v>0</v>
      </c>
      <c r="BD200" s="125">
        <f t="shared" si="76"/>
        <v>0</v>
      </c>
    </row>
    <row r="201" spans="1:56" ht="24" hidden="1">
      <c r="B201" s="111">
        <v>2024</v>
      </c>
      <c r="C201" s="111">
        <v>20.100000000000001</v>
      </c>
      <c r="D201" s="111" t="s">
        <v>50</v>
      </c>
      <c r="E201" s="111" t="s">
        <v>50</v>
      </c>
      <c r="F201" s="111">
        <v>1</v>
      </c>
      <c r="G201" s="111">
        <v>1</v>
      </c>
      <c r="H201" s="111">
        <v>2</v>
      </c>
      <c r="I201" s="111">
        <v>2000</v>
      </c>
      <c r="J201" s="111">
        <v>2800</v>
      </c>
      <c r="K201" s="111">
        <v>283</v>
      </c>
      <c r="L201" s="120">
        <v>3013</v>
      </c>
      <c r="M201" s="121" t="s">
        <v>112</v>
      </c>
      <c r="N201" s="122">
        <v>0</v>
      </c>
      <c r="O201" s="122">
        <v>0</v>
      </c>
      <c r="P201" s="122">
        <f t="shared" si="59"/>
        <v>0</v>
      </c>
      <c r="Q201" s="123" t="s">
        <v>56</v>
      </c>
      <c r="R201" s="124"/>
      <c r="S201" s="124"/>
      <c r="T201" s="122">
        <v>0</v>
      </c>
      <c r="U201" s="122">
        <v>0</v>
      </c>
      <c r="V201" s="122">
        <v>0</v>
      </c>
      <c r="W201" s="122">
        <v>0</v>
      </c>
      <c r="X201" s="122">
        <v>0</v>
      </c>
      <c r="Y201" s="122">
        <v>0</v>
      </c>
      <c r="Z201" s="122">
        <v>0</v>
      </c>
      <c r="AA201" s="122">
        <v>0</v>
      </c>
      <c r="AB201" s="122">
        <f t="shared" si="73"/>
        <v>0</v>
      </c>
      <c r="AC201" s="122">
        <f t="shared" si="73"/>
        <v>0</v>
      </c>
      <c r="AD201" s="122">
        <f t="shared" si="60"/>
        <v>0</v>
      </c>
      <c r="AE201" s="122">
        <v>0</v>
      </c>
      <c r="AF201" s="122">
        <v>0</v>
      </c>
      <c r="AG201" s="122">
        <f t="shared" si="61"/>
        <v>0</v>
      </c>
      <c r="AH201" s="122">
        <v>0</v>
      </c>
      <c r="AI201" s="122">
        <v>0</v>
      </c>
      <c r="AJ201" s="122">
        <f t="shared" si="62"/>
        <v>0</v>
      </c>
      <c r="AK201" s="122">
        <v>0</v>
      </c>
      <c r="AL201" s="122">
        <v>0</v>
      </c>
      <c r="AM201" s="122">
        <f t="shared" si="63"/>
        <v>0</v>
      </c>
      <c r="AN201" s="122">
        <v>0</v>
      </c>
      <c r="AO201" s="122">
        <v>0</v>
      </c>
      <c r="AP201" s="122">
        <f t="shared" si="64"/>
        <v>0</v>
      </c>
      <c r="AQ201" s="122">
        <v>0</v>
      </c>
      <c r="AR201" s="122">
        <v>0</v>
      </c>
      <c r="AS201" s="122">
        <f t="shared" si="65"/>
        <v>0</v>
      </c>
      <c r="AT201" s="122">
        <f t="shared" si="74"/>
        <v>0</v>
      </c>
      <c r="AU201" s="122">
        <f t="shared" si="74"/>
        <v>0</v>
      </c>
      <c r="AV201" s="122">
        <f t="shared" si="66"/>
        <v>0</v>
      </c>
      <c r="AW201" s="125">
        <f t="shared" si="75"/>
        <v>0</v>
      </c>
      <c r="AX201" s="125">
        <f t="shared" si="75"/>
        <v>0</v>
      </c>
      <c r="AY201" s="125"/>
      <c r="AZ201" s="125"/>
      <c r="BA201" s="125"/>
      <c r="BB201" s="125"/>
      <c r="BC201" s="125">
        <f t="shared" si="76"/>
        <v>0</v>
      </c>
      <c r="BD201" s="125">
        <f t="shared" si="76"/>
        <v>0</v>
      </c>
    </row>
    <row r="202" spans="1:56" s="80" customFormat="1" ht="48" hidden="1">
      <c r="A202" s="2"/>
      <c r="B202" s="111">
        <v>2024</v>
      </c>
      <c r="C202" s="111">
        <v>20.100000000000001</v>
      </c>
      <c r="D202" s="111" t="s">
        <v>50</v>
      </c>
      <c r="E202" s="111" t="s">
        <v>50</v>
      </c>
      <c r="F202" s="111">
        <v>1</v>
      </c>
      <c r="G202" s="111">
        <v>1</v>
      </c>
      <c r="H202" s="111">
        <v>2</v>
      </c>
      <c r="I202" s="111">
        <v>2000</v>
      </c>
      <c r="J202" s="111">
        <v>2800</v>
      </c>
      <c r="K202" s="111">
        <v>283</v>
      </c>
      <c r="L202" s="120">
        <v>3014</v>
      </c>
      <c r="M202" s="121" t="s">
        <v>113</v>
      </c>
      <c r="N202" s="122">
        <v>0</v>
      </c>
      <c r="O202" s="122">
        <v>0</v>
      </c>
      <c r="P202" s="122">
        <f t="shared" si="59"/>
        <v>0</v>
      </c>
      <c r="Q202" s="126" t="s">
        <v>70</v>
      </c>
      <c r="R202" s="124"/>
      <c r="S202" s="124"/>
      <c r="T202" s="122">
        <v>0</v>
      </c>
      <c r="U202" s="122">
        <v>0</v>
      </c>
      <c r="V202" s="122">
        <v>0</v>
      </c>
      <c r="W202" s="122">
        <v>0</v>
      </c>
      <c r="X202" s="122">
        <v>0</v>
      </c>
      <c r="Y202" s="122">
        <v>0</v>
      </c>
      <c r="Z202" s="122">
        <v>0</v>
      </c>
      <c r="AA202" s="122">
        <v>0</v>
      </c>
      <c r="AB202" s="122">
        <f t="shared" si="73"/>
        <v>0</v>
      </c>
      <c r="AC202" s="122">
        <f t="shared" si="73"/>
        <v>0</v>
      </c>
      <c r="AD202" s="122">
        <f t="shared" si="60"/>
        <v>0</v>
      </c>
      <c r="AE202" s="122">
        <v>0</v>
      </c>
      <c r="AF202" s="122">
        <v>0</v>
      </c>
      <c r="AG202" s="122">
        <f t="shared" si="61"/>
        <v>0</v>
      </c>
      <c r="AH202" s="122">
        <v>0</v>
      </c>
      <c r="AI202" s="122">
        <v>0</v>
      </c>
      <c r="AJ202" s="122">
        <f t="shared" si="62"/>
        <v>0</v>
      </c>
      <c r="AK202" s="122">
        <v>0</v>
      </c>
      <c r="AL202" s="122">
        <v>0</v>
      </c>
      <c r="AM202" s="122">
        <f t="shared" si="63"/>
        <v>0</v>
      </c>
      <c r="AN202" s="122">
        <v>0</v>
      </c>
      <c r="AO202" s="122">
        <v>0</v>
      </c>
      <c r="AP202" s="122">
        <f t="shared" si="64"/>
        <v>0</v>
      </c>
      <c r="AQ202" s="122">
        <v>0</v>
      </c>
      <c r="AR202" s="122">
        <v>0</v>
      </c>
      <c r="AS202" s="122">
        <f t="shared" si="65"/>
        <v>0</v>
      </c>
      <c r="AT202" s="122">
        <f t="shared" si="74"/>
        <v>0</v>
      </c>
      <c r="AU202" s="122">
        <f t="shared" si="74"/>
        <v>0</v>
      </c>
      <c r="AV202" s="122">
        <f t="shared" si="66"/>
        <v>0</v>
      </c>
      <c r="AW202" s="125">
        <f t="shared" si="75"/>
        <v>0</v>
      </c>
      <c r="AX202" s="125">
        <f t="shared" si="75"/>
        <v>0</v>
      </c>
      <c r="AY202" s="125"/>
      <c r="AZ202" s="125"/>
      <c r="BA202" s="125"/>
      <c r="BB202" s="125"/>
      <c r="BC202" s="125">
        <f t="shared" si="76"/>
        <v>0</v>
      </c>
      <c r="BD202" s="125">
        <f t="shared" si="76"/>
        <v>0</v>
      </c>
    </row>
    <row r="203" spans="1:56" s="80" customFormat="1" ht="24" hidden="1">
      <c r="A203" s="2"/>
      <c r="B203" s="111">
        <v>2024</v>
      </c>
      <c r="C203" s="111">
        <v>20.100000000000001</v>
      </c>
      <c r="D203" s="111" t="s">
        <v>50</v>
      </c>
      <c r="E203" s="111" t="s">
        <v>50</v>
      </c>
      <c r="F203" s="111">
        <v>1</v>
      </c>
      <c r="G203" s="111">
        <v>1</v>
      </c>
      <c r="H203" s="111">
        <v>2</v>
      </c>
      <c r="I203" s="111">
        <v>2000</v>
      </c>
      <c r="J203" s="111">
        <v>2800</v>
      </c>
      <c r="K203" s="111">
        <v>283</v>
      </c>
      <c r="L203" s="120">
        <v>3015</v>
      </c>
      <c r="M203" s="121" t="s">
        <v>114</v>
      </c>
      <c r="N203" s="122">
        <v>0</v>
      </c>
      <c r="O203" s="122">
        <v>0</v>
      </c>
      <c r="P203" s="122">
        <f t="shared" si="59"/>
        <v>0</v>
      </c>
      <c r="Q203" s="123" t="s">
        <v>53</v>
      </c>
      <c r="R203" s="124"/>
      <c r="S203" s="124"/>
      <c r="T203" s="122">
        <v>0</v>
      </c>
      <c r="U203" s="122">
        <v>0</v>
      </c>
      <c r="V203" s="122">
        <v>0</v>
      </c>
      <c r="W203" s="122">
        <v>0</v>
      </c>
      <c r="X203" s="122">
        <v>0</v>
      </c>
      <c r="Y203" s="122">
        <v>0</v>
      </c>
      <c r="Z203" s="122">
        <v>0</v>
      </c>
      <c r="AA203" s="122">
        <v>0</v>
      </c>
      <c r="AB203" s="122">
        <f t="shared" si="73"/>
        <v>0</v>
      </c>
      <c r="AC203" s="122">
        <f t="shared" si="73"/>
        <v>0</v>
      </c>
      <c r="AD203" s="122">
        <f t="shared" si="60"/>
        <v>0</v>
      </c>
      <c r="AE203" s="122">
        <v>0</v>
      </c>
      <c r="AF203" s="122">
        <v>0</v>
      </c>
      <c r="AG203" s="122">
        <f t="shared" si="61"/>
        <v>0</v>
      </c>
      <c r="AH203" s="122">
        <v>0</v>
      </c>
      <c r="AI203" s="122">
        <v>0</v>
      </c>
      <c r="AJ203" s="122">
        <f t="shared" si="62"/>
        <v>0</v>
      </c>
      <c r="AK203" s="122">
        <v>0</v>
      </c>
      <c r="AL203" s="122">
        <v>0</v>
      </c>
      <c r="AM203" s="122">
        <f t="shared" si="63"/>
        <v>0</v>
      </c>
      <c r="AN203" s="122">
        <v>0</v>
      </c>
      <c r="AO203" s="122">
        <v>0</v>
      </c>
      <c r="AP203" s="122">
        <f t="shared" si="64"/>
        <v>0</v>
      </c>
      <c r="AQ203" s="122">
        <v>0</v>
      </c>
      <c r="AR203" s="122">
        <v>0</v>
      </c>
      <c r="AS203" s="122">
        <f t="shared" si="65"/>
        <v>0</v>
      </c>
      <c r="AT203" s="122">
        <f t="shared" si="74"/>
        <v>0</v>
      </c>
      <c r="AU203" s="122">
        <f t="shared" si="74"/>
        <v>0</v>
      </c>
      <c r="AV203" s="122">
        <f t="shared" si="66"/>
        <v>0</v>
      </c>
      <c r="AW203" s="125">
        <f t="shared" si="75"/>
        <v>0</v>
      </c>
      <c r="AX203" s="125">
        <f t="shared" si="75"/>
        <v>0</v>
      </c>
      <c r="AY203" s="125"/>
      <c r="AZ203" s="125"/>
      <c r="BA203" s="125"/>
      <c r="BB203" s="125"/>
      <c r="BC203" s="125">
        <f t="shared" si="76"/>
        <v>0</v>
      </c>
      <c r="BD203" s="125">
        <f t="shared" si="76"/>
        <v>0</v>
      </c>
    </row>
    <row r="204" spans="1:56" s="80" customFormat="1" ht="24" hidden="1">
      <c r="A204" s="2"/>
      <c r="B204" s="111">
        <v>2024</v>
      </c>
      <c r="C204" s="111">
        <v>20.100000000000001</v>
      </c>
      <c r="D204" s="111" t="s">
        <v>50</v>
      </c>
      <c r="E204" s="111" t="s">
        <v>50</v>
      </c>
      <c r="F204" s="111">
        <v>1</v>
      </c>
      <c r="G204" s="111">
        <v>1</v>
      </c>
      <c r="H204" s="111">
        <v>2</v>
      </c>
      <c r="I204" s="111">
        <v>2000</v>
      </c>
      <c r="J204" s="111">
        <v>2800</v>
      </c>
      <c r="K204" s="111">
        <v>283</v>
      </c>
      <c r="L204" s="120">
        <v>3016</v>
      </c>
      <c r="M204" s="121" t="s">
        <v>115</v>
      </c>
      <c r="N204" s="122">
        <v>0</v>
      </c>
      <c r="O204" s="122">
        <v>0</v>
      </c>
      <c r="P204" s="122">
        <f t="shared" si="59"/>
        <v>0</v>
      </c>
      <c r="Q204" s="123" t="s">
        <v>53</v>
      </c>
      <c r="R204" s="124"/>
      <c r="S204" s="124"/>
      <c r="T204" s="122">
        <v>0</v>
      </c>
      <c r="U204" s="122">
        <v>0</v>
      </c>
      <c r="V204" s="122">
        <v>0</v>
      </c>
      <c r="W204" s="122">
        <v>0</v>
      </c>
      <c r="X204" s="122">
        <v>0</v>
      </c>
      <c r="Y204" s="122">
        <v>0</v>
      </c>
      <c r="Z204" s="122">
        <v>0</v>
      </c>
      <c r="AA204" s="122">
        <v>0</v>
      </c>
      <c r="AB204" s="122">
        <f t="shared" si="73"/>
        <v>0</v>
      </c>
      <c r="AC204" s="122">
        <f t="shared" si="73"/>
        <v>0</v>
      </c>
      <c r="AD204" s="122">
        <f t="shared" si="60"/>
        <v>0</v>
      </c>
      <c r="AE204" s="122">
        <v>0</v>
      </c>
      <c r="AF204" s="122">
        <v>0</v>
      </c>
      <c r="AG204" s="122">
        <f t="shared" si="61"/>
        <v>0</v>
      </c>
      <c r="AH204" s="122">
        <v>0</v>
      </c>
      <c r="AI204" s="122">
        <v>0</v>
      </c>
      <c r="AJ204" s="122">
        <f t="shared" si="62"/>
        <v>0</v>
      </c>
      <c r="AK204" s="122">
        <v>0</v>
      </c>
      <c r="AL204" s="122">
        <v>0</v>
      </c>
      <c r="AM204" s="122">
        <f t="shared" si="63"/>
        <v>0</v>
      </c>
      <c r="AN204" s="122">
        <v>0</v>
      </c>
      <c r="AO204" s="122">
        <v>0</v>
      </c>
      <c r="AP204" s="122">
        <f t="shared" si="64"/>
        <v>0</v>
      </c>
      <c r="AQ204" s="122">
        <v>0</v>
      </c>
      <c r="AR204" s="122">
        <v>0</v>
      </c>
      <c r="AS204" s="122">
        <f t="shared" si="65"/>
        <v>0</v>
      </c>
      <c r="AT204" s="122">
        <f t="shared" si="74"/>
        <v>0</v>
      </c>
      <c r="AU204" s="122">
        <f t="shared" si="74"/>
        <v>0</v>
      </c>
      <c r="AV204" s="122">
        <f t="shared" si="66"/>
        <v>0</v>
      </c>
      <c r="AW204" s="125">
        <f t="shared" si="75"/>
        <v>0</v>
      </c>
      <c r="AX204" s="125">
        <f t="shared" si="75"/>
        <v>0</v>
      </c>
      <c r="AY204" s="125"/>
      <c r="AZ204" s="125"/>
      <c r="BA204" s="125"/>
      <c r="BB204" s="125"/>
      <c r="BC204" s="125">
        <f t="shared" si="76"/>
        <v>0</v>
      </c>
      <c r="BD204" s="125">
        <f t="shared" si="76"/>
        <v>0</v>
      </c>
    </row>
    <row r="205" spans="1:56" s="80" customFormat="1" ht="24" hidden="1">
      <c r="A205" s="2"/>
      <c r="B205" s="111">
        <v>2024</v>
      </c>
      <c r="C205" s="111">
        <v>20.100000000000001</v>
      </c>
      <c r="D205" s="111" t="s">
        <v>50</v>
      </c>
      <c r="E205" s="111" t="s">
        <v>50</v>
      </c>
      <c r="F205" s="111">
        <v>1</v>
      </c>
      <c r="G205" s="111">
        <v>1</v>
      </c>
      <c r="H205" s="111">
        <v>2</v>
      </c>
      <c r="I205" s="111">
        <v>2000</v>
      </c>
      <c r="J205" s="111">
        <v>2800</v>
      </c>
      <c r="K205" s="111">
        <v>283</v>
      </c>
      <c r="L205" s="120">
        <v>3017</v>
      </c>
      <c r="M205" s="121" t="s">
        <v>116</v>
      </c>
      <c r="N205" s="122">
        <v>0</v>
      </c>
      <c r="O205" s="122">
        <v>0</v>
      </c>
      <c r="P205" s="122">
        <f t="shared" si="59"/>
        <v>0</v>
      </c>
      <c r="Q205" s="123" t="s">
        <v>56</v>
      </c>
      <c r="R205" s="124"/>
      <c r="S205" s="124"/>
      <c r="T205" s="122">
        <v>0</v>
      </c>
      <c r="U205" s="122">
        <v>0</v>
      </c>
      <c r="V205" s="122">
        <v>0</v>
      </c>
      <c r="W205" s="122">
        <v>0</v>
      </c>
      <c r="X205" s="122">
        <v>0</v>
      </c>
      <c r="Y205" s="122">
        <v>0</v>
      </c>
      <c r="Z205" s="122">
        <v>0</v>
      </c>
      <c r="AA205" s="122">
        <v>0</v>
      </c>
      <c r="AB205" s="122">
        <f t="shared" si="73"/>
        <v>0</v>
      </c>
      <c r="AC205" s="122">
        <f t="shared" si="73"/>
        <v>0</v>
      </c>
      <c r="AD205" s="122">
        <f t="shared" si="60"/>
        <v>0</v>
      </c>
      <c r="AE205" s="122">
        <v>0</v>
      </c>
      <c r="AF205" s="122">
        <v>0</v>
      </c>
      <c r="AG205" s="122">
        <f t="shared" si="61"/>
        <v>0</v>
      </c>
      <c r="AH205" s="122">
        <v>0</v>
      </c>
      <c r="AI205" s="122">
        <v>0</v>
      </c>
      <c r="AJ205" s="122">
        <f t="shared" si="62"/>
        <v>0</v>
      </c>
      <c r="AK205" s="122">
        <v>0</v>
      </c>
      <c r="AL205" s="122">
        <v>0</v>
      </c>
      <c r="AM205" s="122">
        <f t="shared" si="63"/>
        <v>0</v>
      </c>
      <c r="AN205" s="122">
        <v>0</v>
      </c>
      <c r="AO205" s="122">
        <v>0</v>
      </c>
      <c r="AP205" s="122">
        <f t="shared" si="64"/>
        <v>0</v>
      </c>
      <c r="AQ205" s="122">
        <v>0</v>
      </c>
      <c r="AR205" s="122">
        <v>0</v>
      </c>
      <c r="AS205" s="122">
        <f t="shared" si="65"/>
        <v>0</v>
      </c>
      <c r="AT205" s="122">
        <f t="shared" si="74"/>
        <v>0</v>
      </c>
      <c r="AU205" s="122">
        <f t="shared" si="74"/>
        <v>0</v>
      </c>
      <c r="AV205" s="122">
        <f t="shared" si="66"/>
        <v>0</v>
      </c>
      <c r="AW205" s="125">
        <f t="shared" si="75"/>
        <v>0</v>
      </c>
      <c r="AX205" s="125">
        <f t="shared" si="75"/>
        <v>0</v>
      </c>
      <c r="AY205" s="125"/>
      <c r="AZ205" s="125"/>
      <c r="BA205" s="125"/>
      <c r="BB205" s="125"/>
      <c r="BC205" s="125">
        <f t="shared" si="76"/>
        <v>0</v>
      </c>
      <c r="BD205" s="125">
        <f t="shared" si="76"/>
        <v>0</v>
      </c>
    </row>
    <row r="206" spans="1:56" s="80" customFormat="1" ht="24" hidden="1">
      <c r="A206" s="2"/>
      <c r="B206" s="111">
        <v>2024</v>
      </c>
      <c r="C206" s="111">
        <v>20.100000000000001</v>
      </c>
      <c r="D206" s="111" t="s">
        <v>50</v>
      </c>
      <c r="E206" s="111" t="s">
        <v>50</v>
      </c>
      <c r="F206" s="111">
        <v>1</v>
      </c>
      <c r="G206" s="111">
        <v>1</v>
      </c>
      <c r="H206" s="111">
        <v>2</v>
      </c>
      <c r="I206" s="111">
        <v>2000</v>
      </c>
      <c r="J206" s="111">
        <v>2800</v>
      </c>
      <c r="K206" s="111">
        <v>283</v>
      </c>
      <c r="L206" s="120">
        <v>3018</v>
      </c>
      <c r="M206" s="121" t="s">
        <v>117</v>
      </c>
      <c r="N206" s="122">
        <v>0</v>
      </c>
      <c r="O206" s="122">
        <v>0</v>
      </c>
      <c r="P206" s="122">
        <f t="shared" si="59"/>
        <v>0</v>
      </c>
      <c r="Q206" s="123" t="s">
        <v>53</v>
      </c>
      <c r="R206" s="124"/>
      <c r="S206" s="124"/>
      <c r="T206" s="122">
        <v>0</v>
      </c>
      <c r="U206" s="122">
        <v>0</v>
      </c>
      <c r="V206" s="122">
        <v>0</v>
      </c>
      <c r="W206" s="122">
        <v>0</v>
      </c>
      <c r="X206" s="122">
        <v>0</v>
      </c>
      <c r="Y206" s="122">
        <v>0</v>
      </c>
      <c r="Z206" s="122">
        <v>0</v>
      </c>
      <c r="AA206" s="122">
        <v>0</v>
      </c>
      <c r="AB206" s="122">
        <f t="shared" si="73"/>
        <v>0</v>
      </c>
      <c r="AC206" s="122">
        <f t="shared" si="73"/>
        <v>0</v>
      </c>
      <c r="AD206" s="122">
        <f t="shared" si="60"/>
        <v>0</v>
      </c>
      <c r="AE206" s="122">
        <v>0</v>
      </c>
      <c r="AF206" s="122">
        <v>0</v>
      </c>
      <c r="AG206" s="122">
        <f t="shared" si="61"/>
        <v>0</v>
      </c>
      <c r="AH206" s="122">
        <v>0</v>
      </c>
      <c r="AI206" s="122">
        <v>0</v>
      </c>
      <c r="AJ206" s="122">
        <f t="shared" si="62"/>
        <v>0</v>
      </c>
      <c r="AK206" s="122">
        <v>0</v>
      </c>
      <c r="AL206" s="122">
        <v>0</v>
      </c>
      <c r="AM206" s="122">
        <f t="shared" si="63"/>
        <v>0</v>
      </c>
      <c r="AN206" s="122">
        <v>0</v>
      </c>
      <c r="AO206" s="122">
        <v>0</v>
      </c>
      <c r="AP206" s="122">
        <f t="shared" si="64"/>
        <v>0</v>
      </c>
      <c r="AQ206" s="122">
        <v>0</v>
      </c>
      <c r="AR206" s="122">
        <v>0</v>
      </c>
      <c r="AS206" s="122">
        <f t="shared" si="65"/>
        <v>0</v>
      </c>
      <c r="AT206" s="122">
        <f t="shared" si="74"/>
        <v>0</v>
      </c>
      <c r="AU206" s="122">
        <f t="shared" si="74"/>
        <v>0</v>
      </c>
      <c r="AV206" s="122">
        <f t="shared" si="66"/>
        <v>0</v>
      </c>
      <c r="AW206" s="125">
        <f t="shared" si="75"/>
        <v>0</v>
      </c>
      <c r="AX206" s="125">
        <f t="shared" si="75"/>
        <v>0</v>
      </c>
      <c r="AY206" s="125"/>
      <c r="AZ206" s="125"/>
      <c r="BA206" s="125"/>
      <c r="BB206" s="125"/>
      <c r="BC206" s="125">
        <f t="shared" si="76"/>
        <v>0</v>
      </c>
      <c r="BD206" s="125">
        <f t="shared" si="76"/>
        <v>0</v>
      </c>
    </row>
    <row r="207" spans="1:56" s="80" customFormat="1" ht="24" hidden="1">
      <c r="A207" s="2"/>
      <c r="B207" s="111">
        <v>2024</v>
      </c>
      <c r="C207" s="111">
        <v>20.100000000000001</v>
      </c>
      <c r="D207" s="111" t="s">
        <v>50</v>
      </c>
      <c r="E207" s="111" t="s">
        <v>50</v>
      </c>
      <c r="F207" s="111">
        <v>1</v>
      </c>
      <c r="G207" s="111">
        <v>1</v>
      </c>
      <c r="H207" s="111">
        <v>2</v>
      </c>
      <c r="I207" s="111">
        <v>2000</v>
      </c>
      <c r="J207" s="111">
        <v>2800</v>
      </c>
      <c r="K207" s="111">
        <v>283</v>
      </c>
      <c r="L207" s="120">
        <v>3019</v>
      </c>
      <c r="M207" s="121" t="s">
        <v>118</v>
      </c>
      <c r="N207" s="122">
        <v>0</v>
      </c>
      <c r="O207" s="122">
        <v>0</v>
      </c>
      <c r="P207" s="122">
        <f t="shared" si="59"/>
        <v>0</v>
      </c>
      <c r="Q207" s="123" t="s">
        <v>56</v>
      </c>
      <c r="R207" s="124"/>
      <c r="S207" s="124"/>
      <c r="T207" s="122">
        <v>0</v>
      </c>
      <c r="U207" s="122">
        <v>0</v>
      </c>
      <c r="V207" s="122">
        <v>0</v>
      </c>
      <c r="W207" s="122">
        <v>0</v>
      </c>
      <c r="X207" s="122">
        <v>0</v>
      </c>
      <c r="Y207" s="122">
        <v>0</v>
      </c>
      <c r="Z207" s="122">
        <v>0</v>
      </c>
      <c r="AA207" s="122">
        <v>0</v>
      </c>
      <c r="AB207" s="122">
        <f t="shared" si="73"/>
        <v>0</v>
      </c>
      <c r="AC207" s="122">
        <f t="shared" si="73"/>
        <v>0</v>
      </c>
      <c r="AD207" s="122">
        <f t="shared" si="60"/>
        <v>0</v>
      </c>
      <c r="AE207" s="122">
        <v>0</v>
      </c>
      <c r="AF207" s="122">
        <v>0</v>
      </c>
      <c r="AG207" s="122">
        <f t="shared" si="61"/>
        <v>0</v>
      </c>
      <c r="AH207" s="122">
        <v>0</v>
      </c>
      <c r="AI207" s="122">
        <v>0</v>
      </c>
      <c r="AJ207" s="122">
        <f t="shared" si="62"/>
        <v>0</v>
      </c>
      <c r="AK207" s="122">
        <v>0</v>
      </c>
      <c r="AL207" s="122">
        <v>0</v>
      </c>
      <c r="AM207" s="122">
        <f t="shared" si="63"/>
        <v>0</v>
      </c>
      <c r="AN207" s="122">
        <v>0</v>
      </c>
      <c r="AO207" s="122">
        <v>0</v>
      </c>
      <c r="AP207" s="122">
        <f t="shared" si="64"/>
        <v>0</v>
      </c>
      <c r="AQ207" s="122">
        <v>0</v>
      </c>
      <c r="AR207" s="122">
        <v>0</v>
      </c>
      <c r="AS207" s="122">
        <f t="shared" si="65"/>
        <v>0</v>
      </c>
      <c r="AT207" s="122">
        <f t="shared" si="74"/>
        <v>0</v>
      </c>
      <c r="AU207" s="122">
        <f t="shared" si="74"/>
        <v>0</v>
      </c>
      <c r="AV207" s="122">
        <f t="shared" si="66"/>
        <v>0</v>
      </c>
      <c r="AW207" s="125">
        <f t="shared" si="75"/>
        <v>0</v>
      </c>
      <c r="AX207" s="125">
        <f t="shared" si="75"/>
        <v>0</v>
      </c>
      <c r="AY207" s="125"/>
      <c r="AZ207" s="125"/>
      <c r="BA207" s="125"/>
      <c r="BB207" s="125"/>
      <c r="BC207" s="125">
        <f t="shared" si="76"/>
        <v>0</v>
      </c>
      <c r="BD207" s="125">
        <f t="shared" si="76"/>
        <v>0</v>
      </c>
    </row>
    <row r="208" spans="1:56" s="80" customFormat="1" ht="24" hidden="1">
      <c r="A208" s="2"/>
      <c r="B208" s="111">
        <v>2024</v>
      </c>
      <c r="C208" s="111">
        <v>20.100000000000001</v>
      </c>
      <c r="D208" s="111" t="s">
        <v>50</v>
      </c>
      <c r="E208" s="111" t="s">
        <v>50</v>
      </c>
      <c r="F208" s="111">
        <v>1</v>
      </c>
      <c r="G208" s="111">
        <v>1</v>
      </c>
      <c r="H208" s="111">
        <v>2</v>
      </c>
      <c r="I208" s="111">
        <v>2000</v>
      </c>
      <c r="J208" s="111">
        <v>2800</v>
      </c>
      <c r="K208" s="111">
        <v>283</v>
      </c>
      <c r="L208" s="120">
        <v>3020</v>
      </c>
      <c r="M208" s="121" t="s">
        <v>119</v>
      </c>
      <c r="N208" s="122">
        <v>0</v>
      </c>
      <c r="O208" s="122">
        <v>0</v>
      </c>
      <c r="P208" s="122">
        <f t="shared" si="59"/>
        <v>0</v>
      </c>
      <c r="Q208" s="123" t="s">
        <v>56</v>
      </c>
      <c r="R208" s="124"/>
      <c r="S208" s="124"/>
      <c r="T208" s="122">
        <v>0</v>
      </c>
      <c r="U208" s="122">
        <v>0</v>
      </c>
      <c r="V208" s="122">
        <v>0</v>
      </c>
      <c r="W208" s="122">
        <v>0</v>
      </c>
      <c r="X208" s="122">
        <v>0</v>
      </c>
      <c r="Y208" s="122">
        <v>0</v>
      </c>
      <c r="Z208" s="122">
        <v>0</v>
      </c>
      <c r="AA208" s="122">
        <v>0</v>
      </c>
      <c r="AB208" s="122">
        <f t="shared" si="73"/>
        <v>0</v>
      </c>
      <c r="AC208" s="122">
        <f t="shared" si="73"/>
        <v>0</v>
      </c>
      <c r="AD208" s="122">
        <f t="shared" si="60"/>
        <v>0</v>
      </c>
      <c r="AE208" s="122">
        <v>0</v>
      </c>
      <c r="AF208" s="122">
        <v>0</v>
      </c>
      <c r="AG208" s="122">
        <f t="shared" si="61"/>
        <v>0</v>
      </c>
      <c r="AH208" s="122">
        <v>0</v>
      </c>
      <c r="AI208" s="122">
        <v>0</v>
      </c>
      <c r="AJ208" s="122">
        <f t="shared" si="62"/>
        <v>0</v>
      </c>
      <c r="AK208" s="122">
        <v>0</v>
      </c>
      <c r="AL208" s="122">
        <v>0</v>
      </c>
      <c r="AM208" s="122">
        <f t="shared" si="63"/>
        <v>0</v>
      </c>
      <c r="AN208" s="122">
        <v>0</v>
      </c>
      <c r="AO208" s="122">
        <v>0</v>
      </c>
      <c r="AP208" s="122">
        <f t="shared" si="64"/>
        <v>0</v>
      </c>
      <c r="AQ208" s="122">
        <v>0</v>
      </c>
      <c r="AR208" s="122">
        <v>0</v>
      </c>
      <c r="AS208" s="122">
        <f t="shared" si="65"/>
        <v>0</v>
      </c>
      <c r="AT208" s="122">
        <f t="shared" si="74"/>
        <v>0</v>
      </c>
      <c r="AU208" s="122">
        <f t="shared" si="74"/>
        <v>0</v>
      </c>
      <c r="AV208" s="122">
        <f t="shared" si="66"/>
        <v>0</v>
      </c>
      <c r="AW208" s="125">
        <f t="shared" si="75"/>
        <v>0</v>
      </c>
      <c r="AX208" s="125">
        <f t="shared" si="75"/>
        <v>0</v>
      </c>
      <c r="AY208" s="125"/>
      <c r="AZ208" s="125"/>
      <c r="BA208" s="125"/>
      <c r="BB208" s="125"/>
      <c r="BC208" s="125">
        <f t="shared" si="76"/>
        <v>0</v>
      </c>
      <c r="BD208" s="125">
        <f t="shared" si="76"/>
        <v>0</v>
      </c>
    </row>
    <row r="209" spans="1:56" s="80" customFormat="1" ht="24" hidden="1">
      <c r="A209" s="2"/>
      <c r="B209" s="111">
        <v>2024</v>
      </c>
      <c r="C209" s="111">
        <v>20.100000000000001</v>
      </c>
      <c r="D209" s="111" t="s">
        <v>50</v>
      </c>
      <c r="E209" s="111" t="s">
        <v>50</v>
      </c>
      <c r="F209" s="111">
        <v>1</v>
      </c>
      <c r="G209" s="111">
        <v>1</v>
      </c>
      <c r="H209" s="111">
        <v>2</v>
      </c>
      <c r="I209" s="111">
        <v>2000</v>
      </c>
      <c r="J209" s="111">
        <v>2800</v>
      </c>
      <c r="K209" s="111">
        <v>283</v>
      </c>
      <c r="L209" s="120">
        <v>3021</v>
      </c>
      <c r="M209" s="121" t="s">
        <v>120</v>
      </c>
      <c r="N209" s="122">
        <v>0</v>
      </c>
      <c r="O209" s="122">
        <v>0</v>
      </c>
      <c r="P209" s="122">
        <f t="shared" si="59"/>
        <v>0</v>
      </c>
      <c r="Q209" s="123" t="s">
        <v>53</v>
      </c>
      <c r="R209" s="124"/>
      <c r="S209" s="124"/>
      <c r="T209" s="122">
        <v>0</v>
      </c>
      <c r="U209" s="122">
        <v>0</v>
      </c>
      <c r="V209" s="122">
        <v>0</v>
      </c>
      <c r="W209" s="122">
        <v>0</v>
      </c>
      <c r="X209" s="122">
        <v>0</v>
      </c>
      <c r="Y209" s="122">
        <v>0</v>
      </c>
      <c r="Z209" s="122">
        <v>0</v>
      </c>
      <c r="AA209" s="122">
        <v>0</v>
      </c>
      <c r="AB209" s="122">
        <f t="shared" si="73"/>
        <v>0</v>
      </c>
      <c r="AC209" s="122">
        <f t="shared" si="73"/>
        <v>0</v>
      </c>
      <c r="AD209" s="122">
        <f t="shared" si="60"/>
        <v>0</v>
      </c>
      <c r="AE209" s="122">
        <v>0</v>
      </c>
      <c r="AF209" s="122">
        <v>0</v>
      </c>
      <c r="AG209" s="122">
        <f t="shared" si="61"/>
        <v>0</v>
      </c>
      <c r="AH209" s="122">
        <v>0</v>
      </c>
      <c r="AI209" s="122">
        <v>0</v>
      </c>
      <c r="AJ209" s="122">
        <f t="shared" si="62"/>
        <v>0</v>
      </c>
      <c r="AK209" s="122">
        <v>0</v>
      </c>
      <c r="AL209" s="122">
        <v>0</v>
      </c>
      <c r="AM209" s="122">
        <f t="shared" si="63"/>
        <v>0</v>
      </c>
      <c r="AN209" s="122">
        <v>0</v>
      </c>
      <c r="AO209" s="122">
        <v>0</v>
      </c>
      <c r="AP209" s="122">
        <f t="shared" si="64"/>
        <v>0</v>
      </c>
      <c r="AQ209" s="122">
        <v>0</v>
      </c>
      <c r="AR209" s="122">
        <v>0</v>
      </c>
      <c r="AS209" s="122">
        <f t="shared" si="65"/>
        <v>0</v>
      </c>
      <c r="AT209" s="122">
        <f t="shared" si="74"/>
        <v>0</v>
      </c>
      <c r="AU209" s="122">
        <f t="shared" si="74"/>
        <v>0</v>
      </c>
      <c r="AV209" s="122">
        <f t="shared" si="66"/>
        <v>0</v>
      </c>
      <c r="AW209" s="125">
        <f t="shared" si="75"/>
        <v>0</v>
      </c>
      <c r="AX209" s="125">
        <f t="shared" si="75"/>
        <v>0</v>
      </c>
      <c r="AY209" s="125"/>
      <c r="AZ209" s="125"/>
      <c r="BA209" s="125"/>
      <c r="BB209" s="125"/>
      <c r="BC209" s="125">
        <f t="shared" si="76"/>
        <v>0</v>
      </c>
      <c r="BD209" s="125">
        <f t="shared" si="76"/>
        <v>0</v>
      </c>
    </row>
    <row r="210" spans="1:56" s="80" customFormat="1" ht="24" hidden="1">
      <c r="A210" s="2"/>
      <c r="B210" s="111">
        <v>2024</v>
      </c>
      <c r="C210" s="111">
        <v>20.100000000000001</v>
      </c>
      <c r="D210" s="111" t="s">
        <v>50</v>
      </c>
      <c r="E210" s="111" t="s">
        <v>50</v>
      </c>
      <c r="F210" s="111">
        <v>1</v>
      </c>
      <c r="G210" s="111">
        <v>1</v>
      </c>
      <c r="H210" s="111">
        <v>2</v>
      </c>
      <c r="I210" s="111">
        <v>2000</v>
      </c>
      <c r="J210" s="111">
        <v>2800</v>
      </c>
      <c r="K210" s="111">
        <v>283</v>
      </c>
      <c r="L210" s="120">
        <v>3022</v>
      </c>
      <c r="M210" s="121" t="s">
        <v>121</v>
      </c>
      <c r="N210" s="122">
        <v>0</v>
      </c>
      <c r="O210" s="122">
        <v>0</v>
      </c>
      <c r="P210" s="122">
        <f t="shared" si="59"/>
        <v>0</v>
      </c>
      <c r="Q210" s="123" t="s">
        <v>53</v>
      </c>
      <c r="R210" s="124"/>
      <c r="S210" s="124"/>
      <c r="T210" s="122">
        <v>0</v>
      </c>
      <c r="U210" s="122">
        <v>0</v>
      </c>
      <c r="V210" s="122">
        <v>0</v>
      </c>
      <c r="W210" s="122">
        <v>0</v>
      </c>
      <c r="X210" s="122">
        <v>0</v>
      </c>
      <c r="Y210" s="122">
        <v>0</v>
      </c>
      <c r="Z210" s="122">
        <v>0</v>
      </c>
      <c r="AA210" s="122">
        <v>0</v>
      </c>
      <c r="AB210" s="122">
        <f t="shared" si="73"/>
        <v>0</v>
      </c>
      <c r="AC210" s="122">
        <f t="shared" si="73"/>
        <v>0</v>
      </c>
      <c r="AD210" s="122">
        <f t="shared" si="60"/>
        <v>0</v>
      </c>
      <c r="AE210" s="122">
        <v>0</v>
      </c>
      <c r="AF210" s="122">
        <v>0</v>
      </c>
      <c r="AG210" s="122">
        <f t="shared" si="61"/>
        <v>0</v>
      </c>
      <c r="AH210" s="122">
        <v>0</v>
      </c>
      <c r="AI210" s="122">
        <v>0</v>
      </c>
      <c r="AJ210" s="122">
        <f t="shared" si="62"/>
        <v>0</v>
      </c>
      <c r="AK210" s="122">
        <v>0</v>
      </c>
      <c r="AL210" s="122">
        <v>0</v>
      </c>
      <c r="AM210" s="122">
        <f t="shared" si="63"/>
        <v>0</v>
      </c>
      <c r="AN210" s="122">
        <v>0</v>
      </c>
      <c r="AO210" s="122">
        <v>0</v>
      </c>
      <c r="AP210" s="122">
        <f t="shared" si="64"/>
        <v>0</v>
      </c>
      <c r="AQ210" s="122">
        <v>0</v>
      </c>
      <c r="AR210" s="122">
        <v>0</v>
      </c>
      <c r="AS210" s="122">
        <f t="shared" si="65"/>
        <v>0</v>
      </c>
      <c r="AT210" s="122">
        <f t="shared" si="74"/>
        <v>0</v>
      </c>
      <c r="AU210" s="122">
        <f t="shared" si="74"/>
        <v>0</v>
      </c>
      <c r="AV210" s="122">
        <f t="shared" si="66"/>
        <v>0</v>
      </c>
      <c r="AW210" s="125">
        <f t="shared" si="75"/>
        <v>0</v>
      </c>
      <c r="AX210" s="125">
        <f t="shared" si="75"/>
        <v>0</v>
      </c>
      <c r="AY210" s="125"/>
      <c r="AZ210" s="125"/>
      <c r="BA210" s="125"/>
      <c r="BB210" s="125"/>
      <c r="BC210" s="125">
        <f t="shared" si="76"/>
        <v>0</v>
      </c>
      <c r="BD210" s="125">
        <f t="shared" si="76"/>
        <v>0</v>
      </c>
    </row>
    <row r="211" spans="1:56" ht="24" hidden="1">
      <c r="B211" s="111">
        <v>2024</v>
      </c>
      <c r="C211" s="111">
        <v>20.100000000000001</v>
      </c>
      <c r="D211" s="111" t="s">
        <v>50</v>
      </c>
      <c r="E211" s="111" t="s">
        <v>50</v>
      </c>
      <c r="F211" s="111">
        <v>1</v>
      </c>
      <c r="G211" s="111">
        <v>1</v>
      </c>
      <c r="H211" s="111">
        <v>2</v>
      </c>
      <c r="I211" s="111">
        <v>2000</v>
      </c>
      <c r="J211" s="111">
        <v>2800</v>
      </c>
      <c r="K211" s="111">
        <v>283</v>
      </c>
      <c r="L211" s="120">
        <v>3023</v>
      </c>
      <c r="M211" s="121" t="s">
        <v>131</v>
      </c>
      <c r="N211" s="122">
        <v>0</v>
      </c>
      <c r="O211" s="122">
        <v>0</v>
      </c>
      <c r="P211" s="122">
        <f t="shared" si="59"/>
        <v>0</v>
      </c>
      <c r="Q211" s="123" t="s">
        <v>128</v>
      </c>
      <c r="R211" s="124"/>
      <c r="S211" s="124"/>
      <c r="T211" s="122">
        <v>0</v>
      </c>
      <c r="U211" s="122">
        <v>0</v>
      </c>
      <c r="V211" s="122">
        <v>0</v>
      </c>
      <c r="W211" s="122">
        <v>0</v>
      </c>
      <c r="X211" s="122">
        <v>0</v>
      </c>
      <c r="Y211" s="122">
        <v>0</v>
      </c>
      <c r="Z211" s="122">
        <v>0</v>
      </c>
      <c r="AA211" s="122">
        <v>0</v>
      </c>
      <c r="AB211" s="122">
        <f t="shared" si="73"/>
        <v>0</v>
      </c>
      <c r="AC211" s="122">
        <f t="shared" si="73"/>
        <v>0</v>
      </c>
      <c r="AD211" s="122">
        <f t="shared" si="60"/>
        <v>0</v>
      </c>
      <c r="AE211" s="122">
        <v>0</v>
      </c>
      <c r="AF211" s="122">
        <v>0</v>
      </c>
      <c r="AG211" s="122">
        <f t="shared" si="61"/>
        <v>0</v>
      </c>
      <c r="AH211" s="122">
        <v>0</v>
      </c>
      <c r="AI211" s="122">
        <v>0</v>
      </c>
      <c r="AJ211" s="122">
        <f t="shared" si="62"/>
        <v>0</v>
      </c>
      <c r="AK211" s="122">
        <v>0</v>
      </c>
      <c r="AL211" s="122">
        <v>0</v>
      </c>
      <c r="AM211" s="122">
        <f t="shared" si="63"/>
        <v>0</v>
      </c>
      <c r="AN211" s="122">
        <v>0</v>
      </c>
      <c r="AO211" s="122">
        <v>0</v>
      </c>
      <c r="AP211" s="122">
        <f t="shared" si="64"/>
        <v>0</v>
      </c>
      <c r="AQ211" s="122">
        <v>0</v>
      </c>
      <c r="AR211" s="122">
        <v>0</v>
      </c>
      <c r="AS211" s="122">
        <f t="shared" si="65"/>
        <v>0</v>
      </c>
      <c r="AT211" s="122">
        <f t="shared" si="74"/>
        <v>0</v>
      </c>
      <c r="AU211" s="122">
        <f t="shared" si="74"/>
        <v>0</v>
      </c>
      <c r="AV211" s="122">
        <f t="shared" si="66"/>
        <v>0</v>
      </c>
      <c r="AW211" s="125">
        <f t="shared" si="75"/>
        <v>0</v>
      </c>
      <c r="AX211" s="125">
        <f t="shared" si="75"/>
        <v>0</v>
      </c>
      <c r="AY211" s="125"/>
      <c r="AZ211" s="125"/>
      <c r="BA211" s="125"/>
      <c r="BB211" s="125"/>
      <c r="BC211" s="125">
        <f t="shared" si="76"/>
        <v>0</v>
      </c>
      <c r="BD211" s="125">
        <f t="shared" si="76"/>
        <v>0</v>
      </c>
    </row>
    <row r="212" spans="1:56" ht="24" hidden="1">
      <c r="B212" s="111">
        <v>2024</v>
      </c>
      <c r="C212" s="111">
        <v>20.100000000000001</v>
      </c>
      <c r="D212" s="111" t="s">
        <v>50</v>
      </c>
      <c r="E212" s="111" t="s">
        <v>50</v>
      </c>
      <c r="F212" s="111">
        <v>1</v>
      </c>
      <c r="G212" s="111">
        <v>1</v>
      </c>
      <c r="H212" s="111">
        <v>2</v>
      </c>
      <c r="I212" s="111">
        <v>2000</v>
      </c>
      <c r="J212" s="111">
        <v>2800</v>
      </c>
      <c r="K212" s="111">
        <v>283</v>
      </c>
      <c r="L212" s="120">
        <v>3024</v>
      </c>
      <c r="M212" s="121" t="s">
        <v>124</v>
      </c>
      <c r="N212" s="122">
        <v>0</v>
      </c>
      <c r="O212" s="122">
        <v>0</v>
      </c>
      <c r="P212" s="122">
        <f t="shared" si="59"/>
        <v>0</v>
      </c>
      <c r="Q212" s="123" t="s">
        <v>53</v>
      </c>
      <c r="R212" s="124"/>
      <c r="S212" s="124"/>
      <c r="T212" s="122">
        <v>0</v>
      </c>
      <c r="U212" s="122">
        <v>0</v>
      </c>
      <c r="V212" s="122">
        <v>0</v>
      </c>
      <c r="W212" s="122">
        <v>0</v>
      </c>
      <c r="X212" s="122">
        <v>0</v>
      </c>
      <c r="Y212" s="122">
        <v>0</v>
      </c>
      <c r="Z212" s="122">
        <v>0</v>
      </c>
      <c r="AA212" s="122">
        <v>0</v>
      </c>
      <c r="AB212" s="122">
        <f t="shared" si="73"/>
        <v>0</v>
      </c>
      <c r="AC212" s="122">
        <f t="shared" si="73"/>
        <v>0</v>
      </c>
      <c r="AD212" s="122">
        <f t="shared" si="60"/>
        <v>0</v>
      </c>
      <c r="AE212" s="122">
        <v>0</v>
      </c>
      <c r="AF212" s="122">
        <v>0</v>
      </c>
      <c r="AG212" s="122">
        <f t="shared" si="61"/>
        <v>0</v>
      </c>
      <c r="AH212" s="122">
        <v>0</v>
      </c>
      <c r="AI212" s="122">
        <v>0</v>
      </c>
      <c r="AJ212" s="122">
        <f t="shared" si="62"/>
        <v>0</v>
      </c>
      <c r="AK212" s="122">
        <v>0</v>
      </c>
      <c r="AL212" s="122">
        <v>0</v>
      </c>
      <c r="AM212" s="122">
        <f t="shared" si="63"/>
        <v>0</v>
      </c>
      <c r="AN212" s="122">
        <v>0</v>
      </c>
      <c r="AO212" s="122">
        <v>0</v>
      </c>
      <c r="AP212" s="122">
        <f t="shared" si="64"/>
        <v>0</v>
      </c>
      <c r="AQ212" s="122">
        <v>0</v>
      </c>
      <c r="AR212" s="122">
        <v>0</v>
      </c>
      <c r="AS212" s="122">
        <f t="shared" si="65"/>
        <v>0</v>
      </c>
      <c r="AT212" s="122">
        <f t="shared" si="74"/>
        <v>0</v>
      </c>
      <c r="AU212" s="122">
        <f t="shared" si="74"/>
        <v>0</v>
      </c>
      <c r="AV212" s="122">
        <f t="shared" si="66"/>
        <v>0</v>
      </c>
      <c r="AW212" s="125">
        <f t="shared" si="75"/>
        <v>0</v>
      </c>
      <c r="AX212" s="125">
        <f t="shared" si="75"/>
        <v>0</v>
      </c>
      <c r="AY212" s="125"/>
      <c r="AZ212" s="125"/>
      <c r="BA212" s="125"/>
      <c r="BB212" s="125"/>
      <c r="BC212" s="125">
        <f t="shared" si="76"/>
        <v>0</v>
      </c>
      <c r="BD212" s="125">
        <f t="shared" si="76"/>
        <v>0</v>
      </c>
    </row>
    <row r="213" spans="1:56" ht="24" hidden="1">
      <c r="B213" s="111">
        <v>2024</v>
      </c>
      <c r="C213" s="111">
        <v>20.100000000000001</v>
      </c>
      <c r="D213" s="111" t="s">
        <v>50</v>
      </c>
      <c r="E213" s="111" t="s">
        <v>50</v>
      </c>
      <c r="F213" s="111">
        <v>1</v>
      </c>
      <c r="G213" s="111">
        <v>1</v>
      </c>
      <c r="H213" s="111">
        <v>2</v>
      </c>
      <c r="I213" s="111">
        <v>2000</v>
      </c>
      <c r="J213" s="111">
        <v>2800</v>
      </c>
      <c r="K213" s="111">
        <v>283</v>
      </c>
      <c r="L213" s="120">
        <v>3025</v>
      </c>
      <c r="M213" s="121" t="s">
        <v>123</v>
      </c>
      <c r="N213" s="122">
        <v>0</v>
      </c>
      <c r="O213" s="122">
        <v>0</v>
      </c>
      <c r="P213" s="122">
        <f t="shared" si="59"/>
        <v>0</v>
      </c>
      <c r="Q213" s="123" t="s">
        <v>56</v>
      </c>
      <c r="R213" s="124"/>
      <c r="S213" s="124"/>
      <c r="T213" s="122">
        <v>0</v>
      </c>
      <c r="U213" s="122">
        <v>0</v>
      </c>
      <c r="V213" s="122">
        <v>0</v>
      </c>
      <c r="W213" s="122">
        <v>0</v>
      </c>
      <c r="X213" s="122">
        <v>0</v>
      </c>
      <c r="Y213" s="122">
        <v>0</v>
      </c>
      <c r="Z213" s="122">
        <v>0</v>
      </c>
      <c r="AA213" s="122">
        <v>0</v>
      </c>
      <c r="AB213" s="122">
        <f t="shared" si="73"/>
        <v>0</v>
      </c>
      <c r="AC213" s="122">
        <f t="shared" si="73"/>
        <v>0</v>
      </c>
      <c r="AD213" s="122">
        <f t="shared" si="60"/>
        <v>0</v>
      </c>
      <c r="AE213" s="122">
        <v>0</v>
      </c>
      <c r="AF213" s="122">
        <v>0</v>
      </c>
      <c r="AG213" s="122">
        <f t="shared" si="61"/>
        <v>0</v>
      </c>
      <c r="AH213" s="122">
        <v>0</v>
      </c>
      <c r="AI213" s="122">
        <v>0</v>
      </c>
      <c r="AJ213" s="122">
        <f t="shared" si="62"/>
        <v>0</v>
      </c>
      <c r="AK213" s="122">
        <v>0</v>
      </c>
      <c r="AL213" s="122">
        <v>0</v>
      </c>
      <c r="AM213" s="122">
        <f t="shared" si="63"/>
        <v>0</v>
      </c>
      <c r="AN213" s="122">
        <v>0</v>
      </c>
      <c r="AO213" s="122">
        <v>0</v>
      </c>
      <c r="AP213" s="122">
        <f t="shared" si="64"/>
        <v>0</v>
      </c>
      <c r="AQ213" s="122">
        <v>0</v>
      </c>
      <c r="AR213" s="122">
        <v>0</v>
      </c>
      <c r="AS213" s="122">
        <f t="shared" si="65"/>
        <v>0</v>
      </c>
      <c r="AT213" s="122">
        <f t="shared" si="74"/>
        <v>0</v>
      </c>
      <c r="AU213" s="122">
        <f t="shared" si="74"/>
        <v>0</v>
      </c>
      <c r="AV213" s="122">
        <f t="shared" si="66"/>
        <v>0</v>
      </c>
      <c r="AW213" s="125">
        <f t="shared" si="75"/>
        <v>0</v>
      </c>
      <c r="AX213" s="125">
        <f t="shared" si="75"/>
        <v>0</v>
      </c>
      <c r="AY213" s="125"/>
      <c r="AZ213" s="125"/>
      <c r="BA213" s="125"/>
      <c r="BB213" s="125"/>
      <c r="BC213" s="125">
        <f t="shared" si="76"/>
        <v>0</v>
      </c>
      <c r="BD213" s="125">
        <f t="shared" si="76"/>
        <v>0</v>
      </c>
    </row>
    <row r="214" spans="1:56" ht="24" hidden="1">
      <c r="B214" s="111">
        <v>2024</v>
      </c>
      <c r="C214" s="111">
        <v>20.100000000000001</v>
      </c>
      <c r="D214" s="111" t="s">
        <v>50</v>
      </c>
      <c r="E214" s="111" t="s">
        <v>50</v>
      </c>
      <c r="F214" s="111">
        <v>1</v>
      </c>
      <c r="G214" s="111">
        <v>1</v>
      </c>
      <c r="H214" s="111">
        <v>2</v>
      </c>
      <c r="I214" s="111">
        <v>2000</v>
      </c>
      <c r="J214" s="111">
        <v>2800</v>
      </c>
      <c r="K214" s="111">
        <v>283</v>
      </c>
      <c r="L214" s="120">
        <v>3026</v>
      </c>
      <c r="M214" s="121" t="s">
        <v>132</v>
      </c>
      <c r="N214" s="122">
        <v>0</v>
      </c>
      <c r="O214" s="122">
        <v>0</v>
      </c>
      <c r="P214" s="122">
        <f t="shared" si="59"/>
        <v>0</v>
      </c>
      <c r="Q214" s="123" t="s">
        <v>53</v>
      </c>
      <c r="R214" s="124"/>
      <c r="S214" s="124"/>
      <c r="T214" s="122">
        <v>0</v>
      </c>
      <c r="U214" s="122">
        <v>0</v>
      </c>
      <c r="V214" s="122">
        <v>0</v>
      </c>
      <c r="W214" s="122">
        <v>0</v>
      </c>
      <c r="X214" s="122">
        <v>0</v>
      </c>
      <c r="Y214" s="122">
        <v>0</v>
      </c>
      <c r="Z214" s="122">
        <v>0</v>
      </c>
      <c r="AA214" s="122">
        <v>0</v>
      </c>
      <c r="AB214" s="122">
        <f t="shared" si="73"/>
        <v>0</v>
      </c>
      <c r="AC214" s="122">
        <f t="shared" si="73"/>
        <v>0</v>
      </c>
      <c r="AD214" s="122">
        <f t="shared" si="60"/>
        <v>0</v>
      </c>
      <c r="AE214" s="122">
        <v>0</v>
      </c>
      <c r="AF214" s="122">
        <v>0</v>
      </c>
      <c r="AG214" s="122">
        <f t="shared" si="61"/>
        <v>0</v>
      </c>
      <c r="AH214" s="122">
        <v>0</v>
      </c>
      <c r="AI214" s="122">
        <v>0</v>
      </c>
      <c r="AJ214" s="122">
        <f t="shared" si="62"/>
        <v>0</v>
      </c>
      <c r="AK214" s="122">
        <v>0</v>
      </c>
      <c r="AL214" s="122">
        <v>0</v>
      </c>
      <c r="AM214" s="122">
        <f t="shared" si="63"/>
        <v>0</v>
      </c>
      <c r="AN214" s="122">
        <v>0</v>
      </c>
      <c r="AO214" s="122">
        <v>0</v>
      </c>
      <c r="AP214" s="122">
        <f t="shared" si="64"/>
        <v>0</v>
      </c>
      <c r="AQ214" s="122">
        <v>0</v>
      </c>
      <c r="AR214" s="122">
        <v>0</v>
      </c>
      <c r="AS214" s="122">
        <f t="shared" si="65"/>
        <v>0</v>
      </c>
      <c r="AT214" s="122">
        <f t="shared" si="74"/>
        <v>0</v>
      </c>
      <c r="AU214" s="122">
        <f t="shared" si="74"/>
        <v>0</v>
      </c>
      <c r="AV214" s="122">
        <f t="shared" si="66"/>
        <v>0</v>
      </c>
      <c r="AW214" s="125">
        <f t="shared" si="75"/>
        <v>0</v>
      </c>
      <c r="AX214" s="125">
        <f t="shared" si="75"/>
        <v>0</v>
      </c>
      <c r="AY214" s="125"/>
      <c r="AZ214" s="125"/>
      <c r="BA214" s="125"/>
      <c r="BB214" s="125"/>
      <c r="BC214" s="125">
        <f t="shared" si="76"/>
        <v>0</v>
      </c>
      <c r="BD214" s="125">
        <f t="shared" si="76"/>
        <v>0</v>
      </c>
    </row>
    <row r="215" spans="1:56" ht="24" hidden="1" customHeight="1">
      <c r="B215" s="139">
        <v>2024</v>
      </c>
      <c r="C215" s="140">
        <v>20.100000000000001</v>
      </c>
      <c r="D215" s="140"/>
      <c r="E215" s="140" t="s">
        <v>50</v>
      </c>
      <c r="F215" s="139">
        <v>1</v>
      </c>
      <c r="G215" s="139">
        <v>1</v>
      </c>
      <c r="H215" s="139">
        <v>2</v>
      </c>
      <c r="I215" s="139">
        <v>3000</v>
      </c>
      <c r="J215" s="139"/>
      <c r="K215" s="139"/>
      <c r="L215" s="141"/>
      <c r="M215" s="142" t="s">
        <v>133</v>
      </c>
      <c r="N215" s="143">
        <f>+N216</f>
        <v>0</v>
      </c>
      <c r="O215" s="143">
        <f>+O216</f>
        <v>0</v>
      </c>
      <c r="P215" s="143">
        <f t="shared" si="59"/>
        <v>0</v>
      </c>
      <c r="Q215" s="144"/>
      <c r="R215" s="145"/>
      <c r="S215" s="146"/>
      <c r="T215" s="143">
        <f t="shared" ref="T215:AA216" si="77">+T216</f>
        <v>0</v>
      </c>
      <c r="U215" s="143">
        <f t="shared" si="77"/>
        <v>0</v>
      </c>
      <c r="V215" s="143">
        <f t="shared" si="77"/>
        <v>0</v>
      </c>
      <c r="W215" s="143">
        <f t="shared" si="77"/>
        <v>0</v>
      </c>
      <c r="X215" s="143">
        <f t="shared" si="77"/>
        <v>0</v>
      </c>
      <c r="Y215" s="143">
        <f t="shared" si="77"/>
        <v>0</v>
      </c>
      <c r="Z215" s="143">
        <f t="shared" si="77"/>
        <v>0</v>
      </c>
      <c r="AA215" s="143">
        <f t="shared" si="77"/>
        <v>0</v>
      </c>
      <c r="AB215" s="143">
        <f>+AB216</f>
        <v>0</v>
      </c>
      <c r="AC215" s="143">
        <f>+AC216</f>
        <v>0</v>
      </c>
      <c r="AD215" s="143">
        <f t="shared" si="60"/>
        <v>0</v>
      </c>
      <c r="AE215" s="143">
        <f>+AE216</f>
        <v>0</v>
      </c>
      <c r="AF215" s="143">
        <f>+AF216</f>
        <v>0</v>
      </c>
      <c r="AG215" s="143">
        <f t="shared" si="61"/>
        <v>0</v>
      </c>
      <c r="AH215" s="143">
        <f>+AH216</f>
        <v>0</v>
      </c>
      <c r="AI215" s="143">
        <f>+AI216</f>
        <v>0</v>
      </c>
      <c r="AJ215" s="143">
        <f t="shared" si="62"/>
        <v>0</v>
      </c>
      <c r="AK215" s="143">
        <f>+AK216</f>
        <v>0</v>
      </c>
      <c r="AL215" s="143">
        <f>+AL216</f>
        <v>0</v>
      </c>
      <c r="AM215" s="143">
        <f t="shared" si="63"/>
        <v>0</v>
      </c>
      <c r="AN215" s="143">
        <f>+AN216</f>
        <v>0</v>
      </c>
      <c r="AO215" s="143">
        <f>+AO216</f>
        <v>0</v>
      </c>
      <c r="AP215" s="143">
        <f t="shared" si="64"/>
        <v>0</v>
      </c>
      <c r="AQ215" s="143">
        <f>+AQ216</f>
        <v>0</v>
      </c>
      <c r="AR215" s="143">
        <f>+AR216</f>
        <v>0</v>
      </c>
      <c r="AS215" s="143">
        <f t="shared" si="65"/>
        <v>0</v>
      </c>
      <c r="AT215" s="143">
        <f>+AT216</f>
        <v>0</v>
      </c>
      <c r="AU215" s="143">
        <f>+AU216</f>
        <v>0</v>
      </c>
      <c r="AV215" s="143">
        <f t="shared" si="66"/>
        <v>0</v>
      </c>
      <c r="AW215" s="147"/>
      <c r="AX215" s="147"/>
      <c r="AY215" s="147"/>
      <c r="AZ215" s="147"/>
      <c r="BA215" s="147"/>
      <c r="BB215" s="147"/>
      <c r="BC215" s="147"/>
      <c r="BD215" s="147"/>
    </row>
    <row r="216" spans="1:56" s="80" customFormat="1" ht="24" hidden="1">
      <c r="A216" s="2"/>
      <c r="B216" s="148">
        <v>2024</v>
      </c>
      <c r="C216" s="149">
        <v>20.100000000000001</v>
      </c>
      <c r="D216" s="149"/>
      <c r="E216" s="149" t="s">
        <v>50</v>
      </c>
      <c r="F216" s="148">
        <v>1</v>
      </c>
      <c r="G216" s="148">
        <v>1</v>
      </c>
      <c r="H216" s="148">
        <v>2</v>
      </c>
      <c r="I216" s="148">
        <v>3000</v>
      </c>
      <c r="J216" s="148">
        <v>3200</v>
      </c>
      <c r="K216" s="148"/>
      <c r="L216" s="150"/>
      <c r="M216" s="151" t="s">
        <v>134</v>
      </c>
      <c r="N216" s="152">
        <f>+N217</f>
        <v>0</v>
      </c>
      <c r="O216" s="152">
        <f>+O217</f>
        <v>0</v>
      </c>
      <c r="P216" s="152">
        <f t="shared" si="59"/>
        <v>0</v>
      </c>
      <c r="Q216" s="153"/>
      <c r="R216" s="154"/>
      <c r="S216" s="155"/>
      <c r="T216" s="152">
        <f t="shared" si="77"/>
        <v>0</v>
      </c>
      <c r="U216" s="152">
        <f t="shared" si="77"/>
        <v>0</v>
      </c>
      <c r="V216" s="152">
        <f t="shared" si="77"/>
        <v>0</v>
      </c>
      <c r="W216" s="152">
        <f t="shared" si="77"/>
        <v>0</v>
      </c>
      <c r="X216" s="152">
        <f t="shared" si="77"/>
        <v>0</v>
      </c>
      <c r="Y216" s="152">
        <f t="shared" si="77"/>
        <v>0</v>
      </c>
      <c r="Z216" s="152">
        <f t="shared" si="77"/>
        <v>0</v>
      </c>
      <c r="AA216" s="152">
        <f t="shared" si="77"/>
        <v>0</v>
      </c>
      <c r="AB216" s="152">
        <f>+AB217</f>
        <v>0</v>
      </c>
      <c r="AC216" s="152">
        <f>+AC217</f>
        <v>0</v>
      </c>
      <c r="AD216" s="152">
        <f t="shared" si="60"/>
        <v>0</v>
      </c>
      <c r="AE216" s="152">
        <f>+AE217</f>
        <v>0</v>
      </c>
      <c r="AF216" s="152">
        <f>+AF217</f>
        <v>0</v>
      </c>
      <c r="AG216" s="152">
        <f t="shared" si="61"/>
        <v>0</v>
      </c>
      <c r="AH216" s="152">
        <f>+AH217</f>
        <v>0</v>
      </c>
      <c r="AI216" s="152">
        <f>+AI217</f>
        <v>0</v>
      </c>
      <c r="AJ216" s="152">
        <f t="shared" si="62"/>
        <v>0</v>
      </c>
      <c r="AK216" s="152">
        <f>+AK217</f>
        <v>0</v>
      </c>
      <c r="AL216" s="152">
        <f>+AL217</f>
        <v>0</v>
      </c>
      <c r="AM216" s="152">
        <f t="shared" si="63"/>
        <v>0</v>
      </c>
      <c r="AN216" s="152">
        <f>+AN217</f>
        <v>0</v>
      </c>
      <c r="AO216" s="152">
        <f>+AO217</f>
        <v>0</v>
      </c>
      <c r="AP216" s="152">
        <f t="shared" si="64"/>
        <v>0</v>
      </c>
      <c r="AQ216" s="152">
        <f>+AQ217</f>
        <v>0</v>
      </c>
      <c r="AR216" s="152">
        <f>+AR217</f>
        <v>0</v>
      </c>
      <c r="AS216" s="152">
        <f t="shared" si="65"/>
        <v>0</v>
      </c>
      <c r="AT216" s="152">
        <f>+AT217</f>
        <v>0</v>
      </c>
      <c r="AU216" s="152">
        <f>+AU217</f>
        <v>0</v>
      </c>
      <c r="AV216" s="152">
        <f t="shared" si="66"/>
        <v>0</v>
      </c>
      <c r="AW216" s="156"/>
      <c r="AX216" s="156"/>
      <c r="AY216" s="156"/>
      <c r="AZ216" s="156"/>
      <c r="BA216" s="156"/>
      <c r="BB216" s="156"/>
      <c r="BC216" s="156"/>
      <c r="BD216" s="156"/>
    </row>
    <row r="217" spans="1:56" s="80" customFormat="1" ht="24" hidden="1">
      <c r="A217" s="2"/>
      <c r="B217" s="157">
        <v>2024</v>
      </c>
      <c r="C217" s="158">
        <v>20.100000000000001</v>
      </c>
      <c r="D217" s="158"/>
      <c r="E217" s="158" t="s">
        <v>50</v>
      </c>
      <c r="F217" s="157">
        <v>1</v>
      </c>
      <c r="G217" s="157">
        <v>1</v>
      </c>
      <c r="H217" s="157">
        <v>2</v>
      </c>
      <c r="I217" s="157">
        <v>3000</v>
      </c>
      <c r="J217" s="157">
        <v>3200</v>
      </c>
      <c r="K217" s="157">
        <v>327</v>
      </c>
      <c r="L217" s="159"/>
      <c r="M217" s="160" t="s">
        <v>135</v>
      </c>
      <c r="N217" s="161">
        <f>SUM(N218)</f>
        <v>0</v>
      </c>
      <c r="O217" s="161">
        <f>SUM(O218)</f>
        <v>0</v>
      </c>
      <c r="P217" s="161">
        <f t="shared" ref="P217:P280" si="78">+N217+O217</f>
        <v>0</v>
      </c>
      <c r="Q217" s="162"/>
      <c r="R217" s="163"/>
      <c r="S217" s="163"/>
      <c r="T217" s="161">
        <f t="shared" ref="T217:AA217" si="79">SUM(T218)</f>
        <v>0</v>
      </c>
      <c r="U217" s="161">
        <f t="shared" si="79"/>
        <v>0</v>
      </c>
      <c r="V217" s="161">
        <f t="shared" si="79"/>
        <v>0</v>
      </c>
      <c r="W217" s="161">
        <f t="shared" si="79"/>
        <v>0</v>
      </c>
      <c r="X217" s="161">
        <f t="shared" si="79"/>
        <v>0</v>
      </c>
      <c r="Y217" s="161">
        <f t="shared" si="79"/>
        <v>0</v>
      </c>
      <c r="Z217" s="161">
        <f t="shared" si="79"/>
        <v>0</v>
      </c>
      <c r="AA217" s="161">
        <f t="shared" si="79"/>
        <v>0</v>
      </c>
      <c r="AB217" s="161">
        <f>SUM(AB218)</f>
        <v>0</v>
      </c>
      <c r="AC217" s="161">
        <f>SUM(AC218)</f>
        <v>0</v>
      </c>
      <c r="AD217" s="161">
        <f t="shared" ref="AD217:AD280" si="80">+AB217+AC217</f>
        <v>0</v>
      </c>
      <c r="AE217" s="161">
        <f>SUM(AE218)</f>
        <v>0</v>
      </c>
      <c r="AF217" s="161">
        <f>SUM(AF218)</f>
        <v>0</v>
      </c>
      <c r="AG217" s="161">
        <f t="shared" ref="AG217:AG280" si="81">+AE217+AF217</f>
        <v>0</v>
      </c>
      <c r="AH217" s="161">
        <f>SUM(AH218)</f>
        <v>0</v>
      </c>
      <c r="AI217" s="161">
        <f>SUM(AI218)</f>
        <v>0</v>
      </c>
      <c r="AJ217" s="161">
        <f t="shared" ref="AJ217:AJ280" si="82">+AH217+AI217</f>
        <v>0</v>
      </c>
      <c r="AK217" s="161">
        <f>SUM(AK218)</f>
        <v>0</v>
      </c>
      <c r="AL217" s="161">
        <f>SUM(AL218)</f>
        <v>0</v>
      </c>
      <c r="AM217" s="161">
        <f t="shared" ref="AM217:AM280" si="83">+AK217+AL217</f>
        <v>0</v>
      </c>
      <c r="AN217" s="161">
        <f>SUM(AN218)</f>
        <v>0</v>
      </c>
      <c r="AO217" s="161">
        <f>SUM(AO218)</f>
        <v>0</v>
      </c>
      <c r="AP217" s="161">
        <f t="shared" ref="AP217:AP280" si="84">+AN217+AO217</f>
        <v>0</v>
      </c>
      <c r="AQ217" s="161">
        <f>SUM(AQ218)</f>
        <v>0</v>
      </c>
      <c r="AR217" s="161">
        <f>SUM(AR218)</f>
        <v>0</v>
      </c>
      <c r="AS217" s="161">
        <f t="shared" ref="AS217:AS280" si="85">+AQ217+AR217</f>
        <v>0</v>
      </c>
      <c r="AT217" s="161">
        <f>SUM(AT218)</f>
        <v>0</v>
      </c>
      <c r="AU217" s="161">
        <f>SUM(AU218)</f>
        <v>0</v>
      </c>
      <c r="AV217" s="161">
        <f t="shared" ref="AV217:AV280" si="86">+AT217+AU217</f>
        <v>0</v>
      </c>
      <c r="AW217" s="164"/>
      <c r="AX217" s="164"/>
      <c r="AY217" s="164"/>
      <c r="AZ217" s="164"/>
      <c r="BA217" s="164"/>
      <c r="BB217" s="164"/>
      <c r="BC217" s="164"/>
      <c r="BD217" s="164"/>
    </row>
    <row r="218" spans="1:56" ht="24" hidden="1">
      <c r="B218" s="165">
        <v>2024</v>
      </c>
      <c r="C218" s="165">
        <v>20.100000000000001</v>
      </c>
      <c r="D218" s="165"/>
      <c r="E218" s="165" t="s">
        <v>50</v>
      </c>
      <c r="F218" s="165">
        <v>1</v>
      </c>
      <c r="G218" s="165">
        <v>1</v>
      </c>
      <c r="H218" s="165">
        <v>2</v>
      </c>
      <c r="I218" s="165">
        <v>3000</v>
      </c>
      <c r="J218" s="165">
        <v>3200</v>
      </c>
      <c r="K218" s="165">
        <v>327</v>
      </c>
      <c r="L218" s="166">
        <v>1</v>
      </c>
      <c r="M218" s="136" t="s">
        <v>136</v>
      </c>
      <c r="N218" s="137">
        <v>0</v>
      </c>
      <c r="O218" s="137">
        <v>0</v>
      </c>
      <c r="P218" s="137">
        <f t="shared" si="78"/>
        <v>0</v>
      </c>
      <c r="Q218" s="138" t="s">
        <v>137</v>
      </c>
      <c r="R218" s="167"/>
      <c r="S218" s="167"/>
      <c r="T218" s="122">
        <v>0</v>
      </c>
      <c r="U218" s="122">
        <v>0</v>
      </c>
      <c r="V218" s="122">
        <v>0</v>
      </c>
      <c r="W218" s="122">
        <v>0</v>
      </c>
      <c r="X218" s="122">
        <v>0</v>
      </c>
      <c r="Y218" s="122">
        <v>0</v>
      </c>
      <c r="Z218" s="122">
        <v>0</v>
      </c>
      <c r="AA218" s="122">
        <v>0</v>
      </c>
      <c r="AB218" s="122">
        <f>+N218+T218-X218</f>
        <v>0</v>
      </c>
      <c r="AC218" s="122">
        <f>+O218+U218-Y218</f>
        <v>0</v>
      </c>
      <c r="AD218" s="122">
        <f t="shared" si="80"/>
        <v>0</v>
      </c>
      <c r="AE218" s="122">
        <v>0</v>
      </c>
      <c r="AF218" s="122">
        <v>0</v>
      </c>
      <c r="AG218" s="122">
        <f t="shared" si="81"/>
        <v>0</v>
      </c>
      <c r="AH218" s="122">
        <v>0</v>
      </c>
      <c r="AI218" s="122">
        <v>0</v>
      </c>
      <c r="AJ218" s="122">
        <f t="shared" si="82"/>
        <v>0</v>
      </c>
      <c r="AK218" s="122">
        <v>0</v>
      </c>
      <c r="AL218" s="122">
        <v>0</v>
      </c>
      <c r="AM218" s="122">
        <f t="shared" si="83"/>
        <v>0</v>
      </c>
      <c r="AN218" s="122">
        <v>0</v>
      </c>
      <c r="AO218" s="122">
        <v>0</v>
      </c>
      <c r="AP218" s="122">
        <f t="shared" si="84"/>
        <v>0</v>
      </c>
      <c r="AQ218" s="122">
        <v>0</v>
      </c>
      <c r="AR218" s="122">
        <v>0</v>
      </c>
      <c r="AS218" s="122">
        <f t="shared" si="85"/>
        <v>0</v>
      </c>
      <c r="AT218" s="122">
        <f>+AB218-AE218-AH218-AK218-AN218-AQ218</f>
        <v>0</v>
      </c>
      <c r="AU218" s="122">
        <f>+AC218-AF218-AI218-AL218-AO218-AR218</f>
        <v>0</v>
      </c>
      <c r="AV218" s="122">
        <f>+AT218+AU218</f>
        <v>0</v>
      </c>
      <c r="AW218" s="125">
        <f>+R218+V218-Z218</f>
        <v>0</v>
      </c>
      <c r="AX218" s="125">
        <f>+S218+W218-AA218</f>
        <v>0</v>
      </c>
      <c r="AY218" s="125"/>
      <c r="AZ218" s="125"/>
      <c r="BA218" s="125"/>
      <c r="BB218" s="125"/>
      <c r="BC218" s="125">
        <f>+AW218-AY218-BA218</f>
        <v>0</v>
      </c>
      <c r="BD218" s="125">
        <f>+AX218-AZ218-BB218</f>
        <v>0</v>
      </c>
    </row>
    <row r="219" spans="1:56" ht="24" customHeight="1">
      <c r="B219" s="88">
        <v>2024</v>
      </c>
      <c r="C219" s="89">
        <v>20.100000000000001</v>
      </c>
      <c r="D219" s="89" t="s">
        <v>50</v>
      </c>
      <c r="E219" s="89" t="s">
        <v>50</v>
      </c>
      <c r="F219" s="88">
        <v>1</v>
      </c>
      <c r="G219" s="88">
        <v>1</v>
      </c>
      <c r="H219" s="88">
        <v>2</v>
      </c>
      <c r="I219" s="88">
        <v>5000</v>
      </c>
      <c r="J219" s="88"/>
      <c r="K219" s="88"/>
      <c r="L219" s="90"/>
      <c r="M219" s="91" t="s">
        <v>138</v>
      </c>
      <c r="N219" s="92">
        <f>N220+N224+N230+N311+N308+N314</f>
        <v>14200000</v>
      </c>
      <c r="O219" s="92">
        <f>O220+O224+O230+O311+O308+O314</f>
        <v>33685191</v>
      </c>
      <c r="P219" s="92">
        <f t="shared" si="78"/>
        <v>47885191</v>
      </c>
      <c r="Q219" s="93"/>
      <c r="R219" s="94"/>
      <c r="S219" s="95"/>
      <c r="T219" s="92">
        <f t="shared" ref="T219:AA219" si="87">T220+T224+T230+T311+T308+T314</f>
        <v>0</v>
      </c>
      <c r="U219" s="92">
        <f t="shared" si="87"/>
        <v>0</v>
      </c>
      <c r="V219" s="92">
        <f t="shared" si="87"/>
        <v>0</v>
      </c>
      <c r="W219" s="92">
        <f t="shared" si="87"/>
        <v>0</v>
      </c>
      <c r="X219" s="92">
        <f t="shared" si="87"/>
        <v>0</v>
      </c>
      <c r="Y219" s="92">
        <f t="shared" si="87"/>
        <v>0</v>
      </c>
      <c r="Z219" s="92">
        <f t="shared" si="87"/>
        <v>0</v>
      </c>
      <c r="AA219" s="92">
        <f t="shared" si="87"/>
        <v>0</v>
      </c>
      <c r="AB219" s="92">
        <f>AB220+AB224+AB230+AB311+AB308+AB314</f>
        <v>14200000</v>
      </c>
      <c r="AC219" s="92">
        <f>AC220+AC224+AC230+AC311+AC308+AC314</f>
        <v>33685191</v>
      </c>
      <c r="AD219" s="92">
        <f t="shared" si="80"/>
        <v>47885191</v>
      </c>
      <c r="AE219" s="92">
        <f>AE220+AE224+AE230+AE311+AE308+AE314</f>
        <v>0</v>
      </c>
      <c r="AF219" s="92">
        <f>AF220+AF224+AF230+AF311+AF308+AF314</f>
        <v>0</v>
      </c>
      <c r="AG219" s="92">
        <f t="shared" si="81"/>
        <v>0</v>
      </c>
      <c r="AH219" s="92">
        <f>AH220+AH224+AH230+AH311+AH308+AH314</f>
        <v>0</v>
      </c>
      <c r="AI219" s="92">
        <f>AI220+AI224+AI230+AI311+AI308+AI314</f>
        <v>0</v>
      </c>
      <c r="AJ219" s="92">
        <f t="shared" si="82"/>
        <v>0</v>
      </c>
      <c r="AK219" s="92">
        <f>AK220+AK224+AK230+AK311+AK308+AK314</f>
        <v>0</v>
      </c>
      <c r="AL219" s="92">
        <f>AL220+AL224+AL230+AL311+AL308+AL314</f>
        <v>0</v>
      </c>
      <c r="AM219" s="92">
        <f t="shared" si="83"/>
        <v>0</v>
      </c>
      <c r="AN219" s="92">
        <f>AN220+AN224+AN230+AN311+AN308+AN314</f>
        <v>0</v>
      </c>
      <c r="AO219" s="92">
        <f>AO220+AO224+AO230+AO311+AO308+AO314</f>
        <v>0</v>
      </c>
      <c r="AP219" s="92">
        <f t="shared" si="84"/>
        <v>0</v>
      </c>
      <c r="AQ219" s="92">
        <f>AQ220+AQ224+AQ230+AQ311+AQ308+AQ314</f>
        <v>0</v>
      </c>
      <c r="AR219" s="92">
        <f>AR220+AR224+AR230+AR311+AR308+AR314</f>
        <v>0</v>
      </c>
      <c r="AS219" s="92">
        <f t="shared" si="85"/>
        <v>0</v>
      </c>
      <c r="AT219" s="92">
        <f>AT220+AT224+AT230+AT311+AT308+AT314</f>
        <v>14200000</v>
      </c>
      <c r="AU219" s="92">
        <f>AU220+AU224+AU230+AU311+AU308+AU314</f>
        <v>33685191</v>
      </c>
      <c r="AV219" s="92">
        <f t="shared" si="86"/>
        <v>47885191</v>
      </c>
      <c r="AW219" s="168"/>
      <c r="AX219" s="168"/>
      <c r="AY219" s="168"/>
      <c r="AZ219" s="168"/>
      <c r="BA219" s="168"/>
      <c r="BB219" s="168"/>
      <c r="BC219" s="168"/>
      <c r="BD219" s="168"/>
    </row>
    <row r="220" spans="1:56" s="80" customFormat="1" ht="48" hidden="1" customHeight="1">
      <c r="A220" s="2"/>
      <c r="B220" s="148">
        <v>2024</v>
      </c>
      <c r="C220" s="149">
        <v>20.100000000000001</v>
      </c>
      <c r="D220" s="149"/>
      <c r="E220" s="149" t="s">
        <v>50</v>
      </c>
      <c r="F220" s="148">
        <v>1</v>
      </c>
      <c r="G220" s="148">
        <v>1</v>
      </c>
      <c r="H220" s="148">
        <v>2</v>
      </c>
      <c r="I220" s="148">
        <v>5000</v>
      </c>
      <c r="J220" s="148">
        <v>5100</v>
      </c>
      <c r="K220" s="148"/>
      <c r="L220" s="150"/>
      <c r="M220" s="151" t="s">
        <v>139</v>
      </c>
      <c r="N220" s="152">
        <f>+N221</f>
        <v>0</v>
      </c>
      <c r="O220" s="152">
        <f>+O221</f>
        <v>0</v>
      </c>
      <c r="P220" s="152">
        <f t="shared" si="78"/>
        <v>0</v>
      </c>
      <c r="Q220" s="153"/>
      <c r="R220" s="154"/>
      <c r="S220" s="155"/>
      <c r="T220" s="152">
        <f t="shared" ref="T220:AA220" si="88">+T221</f>
        <v>0</v>
      </c>
      <c r="U220" s="152">
        <f t="shared" si="88"/>
        <v>0</v>
      </c>
      <c r="V220" s="152">
        <f t="shared" si="88"/>
        <v>0</v>
      </c>
      <c r="W220" s="152">
        <f t="shared" si="88"/>
        <v>0</v>
      </c>
      <c r="X220" s="152">
        <f t="shared" si="88"/>
        <v>0</v>
      </c>
      <c r="Y220" s="152">
        <f t="shared" si="88"/>
        <v>0</v>
      </c>
      <c r="Z220" s="152">
        <f t="shared" si="88"/>
        <v>0</v>
      </c>
      <c r="AA220" s="152">
        <f t="shared" si="88"/>
        <v>0</v>
      </c>
      <c r="AB220" s="152">
        <f>+AB221</f>
        <v>0</v>
      </c>
      <c r="AC220" s="152">
        <f>+AC221</f>
        <v>0</v>
      </c>
      <c r="AD220" s="152">
        <f t="shared" si="80"/>
        <v>0</v>
      </c>
      <c r="AE220" s="152">
        <f>+AE221</f>
        <v>0</v>
      </c>
      <c r="AF220" s="152">
        <f>+AF221</f>
        <v>0</v>
      </c>
      <c r="AG220" s="152">
        <f t="shared" si="81"/>
        <v>0</v>
      </c>
      <c r="AH220" s="152">
        <f>+AH221</f>
        <v>0</v>
      </c>
      <c r="AI220" s="152">
        <f>+AI221</f>
        <v>0</v>
      </c>
      <c r="AJ220" s="152">
        <f t="shared" si="82"/>
        <v>0</v>
      </c>
      <c r="AK220" s="152">
        <f>+AK221</f>
        <v>0</v>
      </c>
      <c r="AL220" s="152">
        <f>+AL221</f>
        <v>0</v>
      </c>
      <c r="AM220" s="152">
        <f t="shared" si="83"/>
        <v>0</v>
      </c>
      <c r="AN220" s="152">
        <f>+AN221</f>
        <v>0</v>
      </c>
      <c r="AO220" s="152">
        <f>+AO221</f>
        <v>0</v>
      </c>
      <c r="AP220" s="152">
        <f t="shared" si="84"/>
        <v>0</v>
      </c>
      <c r="AQ220" s="152">
        <f>+AQ221</f>
        <v>0</v>
      </c>
      <c r="AR220" s="152">
        <f>+AR221</f>
        <v>0</v>
      </c>
      <c r="AS220" s="152">
        <f t="shared" si="85"/>
        <v>0</v>
      </c>
      <c r="AT220" s="152">
        <f>+AT221</f>
        <v>0</v>
      </c>
      <c r="AU220" s="152">
        <f>+AU221</f>
        <v>0</v>
      </c>
      <c r="AV220" s="152">
        <f t="shared" si="86"/>
        <v>0</v>
      </c>
      <c r="AW220" s="156"/>
      <c r="AX220" s="156"/>
      <c r="AY220" s="156"/>
      <c r="AZ220" s="156"/>
      <c r="BA220" s="156"/>
      <c r="BB220" s="156"/>
      <c r="BC220" s="156"/>
      <c r="BD220" s="156"/>
    </row>
    <row r="221" spans="1:56" s="80" customFormat="1" ht="24" hidden="1">
      <c r="A221" s="2"/>
      <c r="B221" s="157">
        <v>2024</v>
      </c>
      <c r="C221" s="158">
        <v>20.100000000000001</v>
      </c>
      <c r="D221" s="158"/>
      <c r="E221" s="158" t="s">
        <v>50</v>
      </c>
      <c r="F221" s="157">
        <v>1</v>
      </c>
      <c r="G221" s="157">
        <v>1</v>
      </c>
      <c r="H221" s="157">
        <v>2</v>
      </c>
      <c r="I221" s="157">
        <v>5000</v>
      </c>
      <c r="J221" s="157">
        <v>5100</v>
      </c>
      <c r="K221" s="157">
        <v>515</v>
      </c>
      <c r="L221" s="159"/>
      <c r="M221" s="160" t="s">
        <v>140</v>
      </c>
      <c r="N221" s="161">
        <f>SUM(N222:N223)</f>
        <v>0</v>
      </c>
      <c r="O221" s="161">
        <f>SUM(O222:O223)</f>
        <v>0</v>
      </c>
      <c r="P221" s="161">
        <f t="shared" si="78"/>
        <v>0</v>
      </c>
      <c r="Q221" s="162"/>
      <c r="R221" s="163"/>
      <c r="S221" s="163"/>
      <c r="T221" s="161">
        <f t="shared" ref="T221:AA221" si="89">SUM(T222:T223)</f>
        <v>0</v>
      </c>
      <c r="U221" s="161">
        <f t="shared" si="89"/>
        <v>0</v>
      </c>
      <c r="V221" s="161">
        <f t="shared" si="89"/>
        <v>0</v>
      </c>
      <c r="W221" s="161">
        <f t="shared" si="89"/>
        <v>0</v>
      </c>
      <c r="X221" s="161">
        <f t="shared" si="89"/>
        <v>0</v>
      </c>
      <c r="Y221" s="161">
        <f t="shared" si="89"/>
        <v>0</v>
      </c>
      <c r="Z221" s="161">
        <f t="shared" si="89"/>
        <v>0</v>
      </c>
      <c r="AA221" s="161">
        <f t="shared" si="89"/>
        <v>0</v>
      </c>
      <c r="AB221" s="161">
        <f>SUM(AB222:AB223)</f>
        <v>0</v>
      </c>
      <c r="AC221" s="161">
        <f>SUM(AC222:AC223)</f>
        <v>0</v>
      </c>
      <c r="AD221" s="161">
        <f t="shared" si="80"/>
        <v>0</v>
      </c>
      <c r="AE221" s="161">
        <f>SUM(AE222:AE223)</f>
        <v>0</v>
      </c>
      <c r="AF221" s="161">
        <f>SUM(AF222:AF223)</f>
        <v>0</v>
      </c>
      <c r="AG221" s="161">
        <f t="shared" si="81"/>
        <v>0</v>
      </c>
      <c r="AH221" s="161">
        <f>SUM(AH222:AH223)</f>
        <v>0</v>
      </c>
      <c r="AI221" s="161">
        <f>SUM(AI222:AI223)</f>
        <v>0</v>
      </c>
      <c r="AJ221" s="161">
        <f t="shared" si="82"/>
        <v>0</v>
      </c>
      <c r="AK221" s="161">
        <f>SUM(AK222:AK223)</f>
        <v>0</v>
      </c>
      <c r="AL221" s="161">
        <f>SUM(AL222:AL223)</f>
        <v>0</v>
      </c>
      <c r="AM221" s="161">
        <f t="shared" si="83"/>
        <v>0</v>
      </c>
      <c r="AN221" s="161">
        <f>SUM(AN222:AN223)</f>
        <v>0</v>
      </c>
      <c r="AO221" s="161">
        <f>SUM(AO222:AO223)</f>
        <v>0</v>
      </c>
      <c r="AP221" s="161">
        <f t="shared" si="84"/>
        <v>0</v>
      </c>
      <c r="AQ221" s="161">
        <f>SUM(AQ222:AQ223)</f>
        <v>0</v>
      </c>
      <c r="AR221" s="161">
        <f>SUM(AR222:AR223)</f>
        <v>0</v>
      </c>
      <c r="AS221" s="161">
        <f t="shared" si="85"/>
        <v>0</v>
      </c>
      <c r="AT221" s="161">
        <f>SUM(AT222:AT223)</f>
        <v>0</v>
      </c>
      <c r="AU221" s="161">
        <f>SUM(AU222:AU223)</f>
        <v>0</v>
      </c>
      <c r="AV221" s="161">
        <f t="shared" si="86"/>
        <v>0</v>
      </c>
      <c r="AW221" s="164"/>
      <c r="AX221" s="164"/>
      <c r="AY221" s="164"/>
      <c r="AZ221" s="164"/>
      <c r="BA221" s="164"/>
      <c r="BB221" s="164"/>
      <c r="BC221" s="164"/>
      <c r="BD221" s="164"/>
    </row>
    <row r="222" spans="1:56" ht="24" hidden="1">
      <c r="B222" s="165">
        <v>2024</v>
      </c>
      <c r="C222" s="165">
        <v>20.100000000000001</v>
      </c>
      <c r="D222" s="165"/>
      <c r="E222" s="165" t="s">
        <v>50</v>
      </c>
      <c r="F222" s="165">
        <v>1</v>
      </c>
      <c r="G222" s="165">
        <v>1</v>
      </c>
      <c r="H222" s="165">
        <v>2</v>
      </c>
      <c r="I222" s="165">
        <v>5000</v>
      </c>
      <c r="J222" s="165">
        <v>5100</v>
      </c>
      <c r="K222" s="165">
        <v>515</v>
      </c>
      <c r="L222" s="166">
        <v>1</v>
      </c>
      <c r="M222" s="136" t="s">
        <v>141</v>
      </c>
      <c r="N222" s="137">
        <v>0</v>
      </c>
      <c r="O222" s="137">
        <v>0</v>
      </c>
      <c r="P222" s="137">
        <f t="shared" si="78"/>
        <v>0</v>
      </c>
      <c r="Q222" s="138" t="s">
        <v>53</v>
      </c>
      <c r="R222" s="167"/>
      <c r="S222" s="167"/>
      <c r="T222" s="122">
        <v>0</v>
      </c>
      <c r="U222" s="122">
        <v>0</v>
      </c>
      <c r="V222" s="122">
        <v>0</v>
      </c>
      <c r="W222" s="122">
        <v>0</v>
      </c>
      <c r="X222" s="122">
        <v>0</v>
      </c>
      <c r="Y222" s="122">
        <v>0</v>
      </c>
      <c r="Z222" s="122">
        <v>0</v>
      </c>
      <c r="AA222" s="122">
        <v>0</v>
      </c>
      <c r="AB222" s="122">
        <f t="shared" ref="AB222:AC223" si="90">+N222+T222-X222</f>
        <v>0</v>
      </c>
      <c r="AC222" s="122">
        <f t="shared" si="90"/>
        <v>0</v>
      </c>
      <c r="AD222" s="122">
        <f t="shared" si="80"/>
        <v>0</v>
      </c>
      <c r="AE222" s="122">
        <v>0</v>
      </c>
      <c r="AF222" s="122">
        <v>0</v>
      </c>
      <c r="AG222" s="122">
        <f t="shared" si="81"/>
        <v>0</v>
      </c>
      <c r="AH222" s="122">
        <v>0</v>
      </c>
      <c r="AI222" s="122">
        <v>0</v>
      </c>
      <c r="AJ222" s="122">
        <f t="shared" si="82"/>
        <v>0</v>
      </c>
      <c r="AK222" s="122">
        <v>0</v>
      </c>
      <c r="AL222" s="122">
        <v>0</v>
      </c>
      <c r="AM222" s="122">
        <f t="shared" si="83"/>
        <v>0</v>
      </c>
      <c r="AN222" s="122">
        <v>0</v>
      </c>
      <c r="AO222" s="122">
        <v>0</v>
      </c>
      <c r="AP222" s="122">
        <f t="shared" si="84"/>
        <v>0</v>
      </c>
      <c r="AQ222" s="122">
        <v>0</v>
      </c>
      <c r="AR222" s="122">
        <v>0</v>
      </c>
      <c r="AS222" s="122">
        <f t="shared" si="85"/>
        <v>0</v>
      </c>
      <c r="AT222" s="122">
        <f t="shared" ref="AT222:AU223" si="91">+AB222-AE222-AH222-AK222-AN222-AQ222</f>
        <v>0</v>
      </c>
      <c r="AU222" s="122">
        <f t="shared" si="91"/>
        <v>0</v>
      </c>
      <c r="AV222" s="122">
        <f t="shared" si="86"/>
        <v>0</v>
      </c>
      <c r="AW222" s="125">
        <f t="shared" ref="AW222:AX223" si="92">+R222+V222-Z222</f>
        <v>0</v>
      </c>
      <c r="AX222" s="125">
        <f t="shared" si="92"/>
        <v>0</v>
      </c>
      <c r="AY222" s="125"/>
      <c r="AZ222" s="125"/>
      <c r="BA222" s="125"/>
      <c r="BB222" s="125"/>
      <c r="BC222" s="125">
        <f t="shared" ref="BC222:BD223" si="93">+AW222-AY222-BA222</f>
        <v>0</v>
      </c>
      <c r="BD222" s="125">
        <f t="shared" si="93"/>
        <v>0</v>
      </c>
    </row>
    <row r="223" spans="1:56" ht="24" hidden="1">
      <c r="B223" s="165">
        <v>2024</v>
      </c>
      <c r="C223" s="165">
        <v>20.100000000000001</v>
      </c>
      <c r="D223" s="165"/>
      <c r="E223" s="165" t="s">
        <v>50</v>
      </c>
      <c r="F223" s="165">
        <v>1</v>
      </c>
      <c r="G223" s="165">
        <v>1</v>
      </c>
      <c r="H223" s="165">
        <v>2</v>
      </c>
      <c r="I223" s="165">
        <v>5000</v>
      </c>
      <c r="J223" s="165">
        <v>5100</v>
      </c>
      <c r="K223" s="165">
        <v>515</v>
      </c>
      <c r="L223" s="166">
        <v>2</v>
      </c>
      <c r="M223" s="136" t="s">
        <v>142</v>
      </c>
      <c r="N223" s="137">
        <v>0</v>
      </c>
      <c r="O223" s="137">
        <v>0</v>
      </c>
      <c r="P223" s="137">
        <f t="shared" si="78"/>
        <v>0</v>
      </c>
      <c r="Q223" s="138" t="s">
        <v>53</v>
      </c>
      <c r="R223" s="167"/>
      <c r="S223" s="167"/>
      <c r="T223" s="122">
        <v>0</v>
      </c>
      <c r="U223" s="122">
        <v>0</v>
      </c>
      <c r="V223" s="122">
        <v>0</v>
      </c>
      <c r="W223" s="122">
        <v>0</v>
      </c>
      <c r="X223" s="122">
        <v>0</v>
      </c>
      <c r="Y223" s="122">
        <v>0</v>
      </c>
      <c r="Z223" s="122">
        <v>0</v>
      </c>
      <c r="AA223" s="122">
        <v>0</v>
      </c>
      <c r="AB223" s="122">
        <f t="shared" si="90"/>
        <v>0</v>
      </c>
      <c r="AC223" s="122">
        <f t="shared" si="90"/>
        <v>0</v>
      </c>
      <c r="AD223" s="122">
        <f t="shared" si="80"/>
        <v>0</v>
      </c>
      <c r="AE223" s="122">
        <v>0</v>
      </c>
      <c r="AF223" s="122">
        <v>0</v>
      </c>
      <c r="AG223" s="122">
        <f t="shared" si="81"/>
        <v>0</v>
      </c>
      <c r="AH223" s="122">
        <v>0</v>
      </c>
      <c r="AI223" s="122">
        <v>0</v>
      </c>
      <c r="AJ223" s="122">
        <f t="shared" si="82"/>
        <v>0</v>
      </c>
      <c r="AK223" s="122">
        <v>0</v>
      </c>
      <c r="AL223" s="122">
        <v>0</v>
      </c>
      <c r="AM223" s="122">
        <f t="shared" si="83"/>
        <v>0</v>
      </c>
      <c r="AN223" s="122">
        <v>0</v>
      </c>
      <c r="AO223" s="122">
        <v>0</v>
      </c>
      <c r="AP223" s="122">
        <f t="shared" si="84"/>
        <v>0</v>
      </c>
      <c r="AQ223" s="122">
        <v>0</v>
      </c>
      <c r="AR223" s="122">
        <v>0</v>
      </c>
      <c r="AS223" s="122">
        <f t="shared" si="85"/>
        <v>0</v>
      </c>
      <c r="AT223" s="122">
        <f t="shared" si="91"/>
        <v>0</v>
      </c>
      <c r="AU223" s="122">
        <f t="shared" si="91"/>
        <v>0</v>
      </c>
      <c r="AV223" s="122">
        <f t="shared" si="86"/>
        <v>0</v>
      </c>
      <c r="AW223" s="125">
        <f t="shared" si="92"/>
        <v>0</v>
      </c>
      <c r="AX223" s="125">
        <f t="shared" si="92"/>
        <v>0</v>
      </c>
      <c r="AY223" s="125"/>
      <c r="AZ223" s="125"/>
      <c r="BA223" s="125"/>
      <c r="BB223" s="125"/>
      <c r="BC223" s="125">
        <f t="shared" si="93"/>
        <v>0</v>
      </c>
      <c r="BD223" s="125">
        <f t="shared" si="93"/>
        <v>0</v>
      </c>
    </row>
    <row r="224" spans="1:56" s="80" customFormat="1" ht="48" hidden="1" customHeight="1">
      <c r="A224" s="2"/>
      <c r="B224" s="96">
        <v>2024</v>
      </c>
      <c r="C224" s="97">
        <v>20.100000000000001</v>
      </c>
      <c r="D224" s="97" t="s">
        <v>50</v>
      </c>
      <c r="E224" s="97" t="s">
        <v>50</v>
      </c>
      <c r="F224" s="96">
        <v>1</v>
      </c>
      <c r="G224" s="96">
        <v>1</v>
      </c>
      <c r="H224" s="96">
        <v>2</v>
      </c>
      <c r="I224" s="96">
        <v>5000</v>
      </c>
      <c r="J224" s="96">
        <v>5200</v>
      </c>
      <c r="K224" s="96"/>
      <c r="L224" s="98"/>
      <c r="M224" s="99" t="s">
        <v>143</v>
      </c>
      <c r="N224" s="100">
        <f>+N225</f>
        <v>0</v>
      </c>
      <c r="O224" s="100">
        <f>+O225</f>
        <v>0</v>
      </c>
      <c r="P224" s="100">
        <f t="shared" si="78"/>
        <v>0</v>
      </c>
      <c r="Q224" s="101"/>
      <c r="R224" s="102"/>
      <c r="S224" s="103"/>
      <c r="T224" s="100">
        <f t="shared" ref="T224:AA224" si="94">+T225</f>
        <v>0</v>
      </c>
      <c r="U224" s="100">
        <f t="shared" si="94"/>
        <v>0</v>
      </c>
      <c r="V224" s="100">
        <f t="shared" si="94"/>
        <v>0</v>
      </c>
      <c r="W224" s="100">
        <f t="shared" si="94"/>
        <v>0</v>
      </c>
      <c r="X224" s="100">
        <f t="shared" si="94"/>
        <v>0</v>
      </c>
      <c r="Y224" s="100">
        <f t="shared" si="94"/>
        <v>0</v>
      </c>
      <c r="Z224" s="100">
        <f t="shared" si="94"/>
        <v>0</v>
      </c>
      <c r="AA224" s="100">
        <f t="shared" si="94"/>
        <v>0</v>
      </c>
      <c r="AB224" s="100">
        <f>+AB225</f>
        <v>0</v>
      </c>
      <c r="AC224" s="100">
        <f>+AC225</f>
        <v>0</v>
      </c>
      <c r="AD224" s="100">
        <f t="shared" si="80"/>
        <v>0</v>
      </c>
      <c r="AE224" s="100">
        <f>+AE225</f>
        <v>0</v>
      </c>
      <c r="AF224" s="100">
        <f>+AF225</f>
        <v>0</v>
      </c>
      <c r="AG224" s="100">
        <f t="shared" si="81"/>
        <v>0</v>
      </c>
      <c r="AH224" s="100">
        <f>+AH225</f>
        <v>0</v>
      </c>
      <c r="AI224" s="100">
        <f>+AI225</f>
        <v>0</v>
      </c>
      <c r="AJ224" s="100">
        <f t="shared" si="82"/>
        <v>0</v>
      </c>
      <c r="AK224" s="100">
        <f>+AK225</f>
        <v>0</v>
      </c>
      <c r="AL224" s="100">
        <f>+AL225</f>
        <v>0</v>
      </c>
      <c r="AM224" s="100">
        <f t="shared" si="83"/>
        <v>0</v>
      </c>
      <c r="AN224" s="100">
        <f>+AN225</f>
        <v>0</v>
      </c>
      <c r="AO224" s="100">
        <f>+AO225</f>
        <v>0</v>
      </c>
      <c r="AP224" s="100">
        <f t="shared" si="84"/>
        <v>0</v>
      </c>
      <c r="AQ224" s="100">
        <f>+AQ225</f>
        <v>0</v>
      </c>
      <c r="AR224" s="100">
        <f>+AR225</f>
        <v>0</v>
      </c>
      <c r="AS224" s="100">
        <f t="shared" si="85"/>
        <v>0</v>
      </c>
      <c r="AT224" s="100">
        <f>+AT225</f>
        <v>0</v>
      </c>
      <c r="AU224" s="100">
        <f>+AU225</f>
        <v>0</v>
      </c>
      <c r="AV224" s="100">
        <f t="shared" si="86"/>
        <v>0</v>
      </c>
      <c r="AW224" s="133"/>
      <c r="AX224" s="133"/>
      <c r="AY224" s="133"/>
      <c r="AZ224" s="133"/>
      <c r="BA224" s="133"/>
      <c r="BB224" s="133"/>
      <c r="BC224" s="133"/>
      <c r="BD224" s="133"/>
    </row>
    <row r="225" spans="1:56" s="80" customFormat="1" ht="24" hidden="1">
      <c r="A225" s="2"/>
      <c r="B225" s="104">
        <v>2024</v>
      </c>
      <c r="C225" s="105">
        <v>20.100000000000001</v>
      </c>
      <c r="D225" s="105" t="s">
        <v>50</v>
      </c>
      <c r="E225" s="105" t="s">
        <v>50</v>
      </c>
      <c r="F225" s="104">
        <v>1</v>
      </c>
      <c r="G225" s="104">
        <v>1</v>
      </c>
      <c r="H225" s="104">
        <v>2</v>
      </c>
      <c r="I225" s="104">
        <v>5000</v>
      </c>
      <c r="J225" s="104">
        <v>5200</v>
      </c>
      <c r="K225" s="104">
        <v>523</v>
      </c>
      <c r="L225" s="106"/>
      <c r="M225" s="107" t="s">
        <v>144</v>
      </c>
      <c r="N225" s="108">
        <f>SUM(N226:N229)</f>
        <v>0</v>
      </c>
      <c r="O225" s="108">
        <f>SUM(O226:O229)</f>
        <v>0</v>
      </c>
      <c r="P225" s="108">
        <f t="shared" si="78"/>
        <v>0</v>
      </c>
      <c r="Q225" s="109"/>
      <c r="R225" s="110"/>
      <c r="S225" s="110"/>
      <c r="T225" s="108">
        <f t="shared" ref="T225:AA225" si="95">SUM(T226:T229)</f>
        <v>0</v>
      </c>
      <c r="U225" s="108">
        <f t="shared" si="95"/>
        <v>0</v>
      </c>
      <c r="V225" s="108">
        <f t="shared" si="95"/>
        <v>0</v>
      </c>
      <c r="W225" s="108">
        <f t="shared" si="95"/>
        <v>0</v>
      </c>
      <c r="X225" s="108">
        <f t="shared" si="95"/>
        <v>0</v>
      </c>
      <c r="Y225" s="108">
        <f t="shared" si="95"/>
        <v>0</v>
      </c>
      <c r="Z225" s="108">
        <f t="shared" si="95"/>
        <v>0</v>
      </c>
      <c r="AA225" s="108">
        <f t="shared" si="95"/>
        <v>0</v>
      </c>
      <c r="AB225" s="108">
        <f>SUM(AB226:AB229)</f>
        <v>0</v>
      </c>
      <c r="AC225" s="108">
        <f>SUM(AC226:AC229)</f>
        <v>0</v>
      </c>
      <c r="AD225" s="108">
        <f t="shared" si="80"/>
        <v>0</v>
      </c>
      <c r="AE225" s="108">
        <f>SUM(AE226:AE229)</f>
        <v>0</v>
      </c>
      <c r="AF225" s="108">
        <f>SUM(AF226:AF229)</f>
        <v>0</v>
      </c>
      <c r="AG225" s="108">
        <f t="shared" si="81"/>
        <v>0</v>
      </c>
      <c r="AH225" s="108">
        <f>SUM(AH226:AH229)</f>
        <v>0</v>
      </c>
      <c r="AI225" s="108">
        <f>SUM(AI226:AI229)</f>
        <v>0</v>
      </c>
      <c r="AJ225" s="108">
        <f t="shared" si="82"/>
        <v>0</v>
      </c>
      <c r="AK225" s="108">
        <f>SUM(AK226:AK229)</f>
        <v>0</v>
      </c>
      <c r="AL225" s="108">
        <f>SUM(AL226:AL229)</f>
        <v>0</v>
      </c>
      <c r="AM225" s="108">
        <f t="shared" si="83"/>
        <v>0</v>
      </c>
      <c r="AN225" s="108">
        <f>SUM(AN226:AN229)</f>
        <v>0</v>
      </c>
      <c r="AO225" s="108">
        <f>SUM(AO226:AO229)</f>
        <v>0</v>
      </c>
      <c r="AP225" s="108">
        <f t="shared" si="84"/>
        <v>0</v>
      </c>
      <c r="AQ225" s="108">
        <f>SUM(AQ226:AQ229)</f>
        <v>0</v>
      </c>
      <c r="AR225" s="108">
        <f>SUM(AR226:AR229)</f>
        <v>0</v>
      </c>
      <c r="AS225" s="108">
        <f t="shared" si="85"/>
        <v>0</v>
      </c>
      <c r="AT225" s="108">
        <f>SUM(AT226:AT229)</f>
        <v>0</v>
      </c>
      <c r="AU225" s="108">
        <f>SUM(AU226:AU229)</f>
        <v>0</v>
      </c>
      <c r="AV225" s="108">
        <f t="shared" si="86"/>
        <v>0</v>
      </c>
      <c r="AW225" s="131"/>
      <c r="AX225" s="131"/>
      <c r="AY225" s="131"/>
      <c r="AZ225" s="131"/>
      <c r="BA225" s="131"/>
      <c r="BB225" s="131"/>
      <c r="BC225" s="131"/>
      <c r="BD225" s="131"/>
    </row>
    <row r="226" spans="1:56" ht="24" hidden="1">
      <c r="B226" s="111">
        <v>2024</v>
      </c>
      <c r="C226" s="111">
        <v>20.100000000000001</v>
      </c>
      <c r="D226" s="111" t="s">
        <v>50</v>
      </c>
      <c r="E226" s="111" t="s">
        <v>50</v>
      </c>
      <c r="F226" s="111">
        <v>1</v>
      </c>
      <c r="G226" s="111">
        <v>1</v>
      </c>
      <c r="H226" s="111">
        <v>2</v>
      </c>
      <c r="I226" s="111">
        <v>5000</v>
      </c>
      <c r="J226" s="111">
        <v>5200</v>
      </c>
      <c r="K226" s="111">
        <v>523</v>
      </c>
      <c r="L226" s="113">
        <v>1</v>
      </c>
      <c r="M226" s="121" t="s">
        <v>145</v>
      </c>
      <c r="N226" s="122">
        <v>0</v>
      </c>
      <c r="O226" s="122">
        <v>0</v>
      </c>
      <c r="P226" s="122">
        <f t="shared" si="78"/>
        <v>0</v>
      </c>
      <c r="Q226" s="123" t="s">
        <v>53</v>
      </c>
      <c r="R226" s="124"/>
      <c r="S226" s="124"/>
      <c r="T226" s="122">
        <v>0</v>
      </c>
      <c r="U226" s="122">
        <v>0</v>
      </c>
      <c r="V226" s="122">
        <v>0</v>
      </c>
      <c r="W226" s="122">
        <v>0</v>
      </c>
      <c r="X226" s="122">
        <v>0</v>
      </c>
      <c r="Y226" s="122">
        <v>0</v>
      </c>
      <c r="Z226" s="122">
        <v>0</v>
      </c>
      <c r="AA226" s="122">
        <v>0</v>
      </c>
      <c r="AB226" s="122">
        <f t="shared" ref="AB226:AC229" si="96">+N226+T226-X226</f>
        <v>0</v>
      </c>
      <c r="AC226" s="122">
        <f t="shared" si="96"/>
        <v>0</v>
      </c>
      <c r="AD226" s="122">
        <f t="shared" si="80"/>
        <v>0</v>
      </c>
      <c r="AE226" s="122">
        <v>0</v>
      </c>
      <c r="AF226" s="122">
        <v>0</v>
      </c>
      <c r="AG226" s="122">
        <f t="shared" si="81"/>
        <v>0</v>
      </c>
      <c r="AH226" s="122">
        <v>0</v>
      </c>
      <c r="AI226" s="122">
        <v>0</v>
      </c>
      <c r="AJ226" s="122">
        <f t="shared" si="82"/>
        <v>0</v>
      </c>
      <c r="AK226" s="122">
        <v>0</v>
      </c>
      <c r="AL226" s="122">
        <v>0</v>
      </c>
      <c r="AM226" s="122">
        <f t="shared" si="83"/>
        <v>0</v>
      </c>
      <c r="AN226" s="122">
        <v>0</v>
      </c>
      <c r="AO226" s="122">
        <v>0</v>
      </c>
      <c r="AP226" s="122">
        <f t="shared" si="84"/>
        <v>0</v>
      </c>
      <c r="AQ226" s="122">
        <v>0</v>
      </c>
      <c r="AR226" s="122">
        <v>0</v>
      </c>
      <c r="AS226" s="122">
        <f t="shared" si="85"/>
        <v>0</v>
      </c>
      <c r="AT226" s="122">
        <f t="shared" ref="AT226:AU229" si="97">+AB226-AE226-AH226-AK226-AN226-AQ226</f>
        <v>0</v>
      </c>
      <c r="AU226" s="122">
        <f t="shared" si="97"/>
        <v>0</v>
      </c>
      <c r="AV226" s="122">
        <f t="shared" si="86"/>
        <v>0</v>
      </c>
      <c r="AW226" s="125">
        <f t="shared" ref="AW226:AX229" si="98">+R226+V226-Z226</f>
        <v>0</v>
      </c>
      <c r="AX226" s="125">
        <f t="shared" si="98"/>
        <v>0</v>
      </c>
      <c r="AY226" s="125"/>
      <c r="AZ226" s="125"/>
      <c r="BA226" s="125"/>
      <c r="BB226" s="125"/>
      <c r="BC226" s="125">
        <f t="shared" ref="BC226:BD229" si="99">+AW226-AY226-BA226</f>
        <v>0</v>
      </c>
      <c r="BD226" s="125">
        <f t="shared" si="99"/>
        <v>0</v>
      </c>
    </row>
    <row r="227" spans="1:56" ht="24" hidden="1">
      <c r="B227" s="111">
        <v>2024</v>
      </c>
      <c r="C227" s="111">
        <v>20.100000000000001</v>
      </c>
      <c r="D227" s="111" t="s">
        <v>50</v>
      </c>
      <c r="E227" s="111" t="s">
        <v>50</v>
      </c>
      <c r="F227" s="111">
        <v>1</v>
      </c>
      <c r="G227" s="111">
        <v>1</v>
      </c>
      <c r="H227" s="111">
        <v>2</v>
      </c>
      <c r="I227" s="111">
        <v>5000</v>
      </c>
      <c r="J227" s="111">
        <v>5200</v>
      </c>
      <c r="K227" s="111">
        <v>523</v>
      </c>
      <c r="L227" s="113">
        <v>2</v>
      </c>
      <c r="M227" s="121" t="s">
        <v>146</v>
      </c>
      <c r="N227" s="122">
        <v>0</v>
      </c>
      <c r="O227" s="122">
        <v>0</v>
      </c>
      <c r="P227" s="122">
        <f t="shared" si="78"/>
        <v>0</v>
      </c>
      <c r="Q227" s="123" t="s">
        <v>53</v>
      </c>
      <c r="R227" s="124"/>
      <c r="S227" s="124"/>
      <c r="T227" s="122">
        <v>0</v>
      </c>
      <c r="U227" s="122">
        <v>0</v>
      </c>
      <c r="V227" s="122">
        <v>0</v>
      </c>
      <c r="W227" s="122">
        <v>0</v>
      </c>
      <c r="X227" s="122">
        <v>0</v>
      </c>
      <c r="Y227" s="122">
        <v>0</v>
      </c>
      <c r="Z227" s="122">
        <v>0</v>
      </c>
      <c r="AA227" s="122">
        <v>0</v>
      </c>
      <c r="AB227" s="122">
        <f t="shared" si="96"/>
        <v>0</v>
      </c>
      <c r="AC227" s="122">
        <f t="shared" si="96"/>
        <v>0</v>
      </c>
      <c r="AD227" s="122">
        <f t="shared" si="80"/>
        <v>0</v>
      </c>
      <c r="AE227" s="122">
        <v>0</v>
      </c>
      <c r="AF227" s="122">
        <v>0</v>
      </c>
      <c r="AG227" s="122">
        <f t="shared" si="81"/>
        <v>0</v>
      </c>
      <c r="AH227" s="122">
        <v>0</v>
      </c>
      <c r="AI227" s="122">
        <v>0</v>
      </c>
      <c r="AJ227" s="122">
        <f t="shared" si="82"/>
        <v>0</v>
      </c>
      <c r="AK227" s="122">
        <v>0</v>
      </c>
      <c r="AL227" s="122">
        <v>0</v>
      </c>
      <c r="AM227" s="122">
        <f t="shared" si="83"/>
        <v>0</v>
      </c>
      <c r="AN227" s="122">
        <v>0</v>
      </c>
      <c r="AO227" s="122">
        <v>0</v>
      </c>
      <c r="AP227" s="122">
        <f t="shared" si="84"/>
        <v>0</v>
      </c>
      <c r="AQ227" s="122">
        <v>0</v>
      </c>
      <c r="AR227" s="122">
        <v>0</v>
      </c>
      <c r="AS227" s="122">
        <f t="shared" si="85"/>
        <v>0</v>
      </c>
      <c r="AT227" s="122">
        <f t="shared" si="97"/>
        <v>0</v>
      </c>
      <c r="AU227" s="122">
        <f t="shared" si="97"/>
        <v>0</v>
      </c>
      <c r="AV227" s="122">
        <f t="shared" si="86"/>
        <v>0</v>
      </c>
      <c r="AW227" s="125">
        <f t="shared" si="98"/>
        <v>0</v>
      </c>
      <c r="AX227" s="125">
        <f t="shared" si="98"/>
        <v>0</v>
      </c>
      <c r="AY227" s="125"/>
      <c r="AZ227" s="125"/>
      <c r="BA227" s="125"/>
      <c r="BB227" s="125"/>
      <c r="BC227" s="125">
        <f t="shared" si="99"/>
        <v>0</v>
      </c>
      <c r="BD227" s="125">
        <f t="shared" si="99"/>
        <v>0</v>
      </c>
    </row>
    <row r="228" spans="1:56" ht="24" hidden="1">
      <c r="B228" s="111">
        <v>2024</v>
      </c>
      <c r="C228" s="111">
        <v>20.100000000000001</v>
      </c>
      <c r="D228" s="111" t="s">
        <v>50</v>
      </c>
      <c r="E228" s="111" t="s">
        <v>50</v>
      </c>
      <c r="F228" s="111">
        <v>1</v>
      </c>
      <c r="G228" s="111">
        <v>1</v>
      </c>
      <c r="H228" s="111">
        <v>2</v>
      </c>
      <c r="I228" s="111">
        <v>5000</v>
      </c>
      <c r="J228" s="111">
        <v>5200</v>
      </c>
      <c r="K228" s="111">
        <v>523</v>
      </c>
      <c r="L228" s="113">
        <v>3</v>
      </c>
      <c r="M228" s="121" t="s">
        <v>147</v>
      </c>
      <c r="N228" s="122">
        <v>0</v>
      </c>
      <c r="O228" s="122">
        <v>0</v>
      </c>
      <c r="P228" s="122">
        <f t="shared" si="78"/>
        <v>0</v>
      </c>
      <c r="Q228" s="123" t="s">
        <v>53</v>
      </c>
      <c r="R228" s="124"/>
      <c r="S228" s="124"/>
      <c r="T228" s="122">
        <v>0</v>
      </c>
      <c r="U228" s="122">
        <v>0</v>
      </c>
      <c r="V228" s="122">
        <v>0</v>
      </c>
      <c r="W228" s="122">
        <v>0</v>
      </c>
      <c r="X228" s="122">
        <v>0</v>
      </c>
      <c r="Y228" s="122">
        <v>0</v>
      </c>
      <c r="Z228" s="122">
        <v>0</v>
      </c>
      <c r="AA228" s="122">
        <v>0</v>
      </c>
      <c r="AB228" s="122">
        <f t="shared" si="96"/>
        <v>0</v>
      </c>
      <c r="AC228" s="122">
        <f t="shared" si="96"/>
        <v>0</v>
      </c>
      <c r="AD228" s="122">
        <f t="shared" si="80"/>
        <v>0</v>
      </c>
      <c r="AE228" s="122">
        <v>0</v>
      </c>
      <c r="AF228" s="122">
        <v>0</v>
      </c>
      <c r="AG228" s="122">
        <f t="shared" si="81"/>
        <v>0</v>
      </c>
      <c r="AH228" s="122">
        <v>0</v>
      </c>
      <c r="AI228" s="122">
        <v>0</v>
      </c>
      <c r="AJ228" s="122">
        <f t="shared" si="82"/>
        <v>0</v>
      </c>
      <c r="AK228" s="122">
        <v>0</v>
      </c>
      <c r="AL228" s="122">
        <v>0</v>
      </c>
      <c r="AM228" s="122">
        <f t="shared" si="83"/>
        <v>0</v>
      </c>
      <c r="AN228" s="122">
        <v>0</v>
      </c>
      <c r="AO228" s="122">
        <v>0</v>
      </c>
      <c r="AP228" s="122">
        <f t="shared" si="84"/>
        <v>0</v>
      </c>
      <c r="AQ228" s="122">
        <v>0</v>
      </c>
      <c r="AR228" s="122">
        <v>0</v>
      </c>
      <c r="AS228" s="122">
        <f t="shared" si="85"/>
        <v>0</v>
      </c>
      <c r="AT228" s="122">
        <f t="shared" si="97"/>
        <v>0</v>
      </c>
      <c r="AU228" s="122">
        <f t="shared" si="97"/>
        <v>0</v>
      </c>
      <c r="AV228" s="122">
        <f t="shared" si="86"/>
        <v>0</v>
      </c>
      <c r="AW228" s="125">
        <f t="shared" si="98"/>
        <v>0</v>
      </c>
      <c r="AX228" s="125">
        <f t="shared" si="98"/>
        <v>0</v>
      </c>
      <c r="AY228" s="125"/>
      <c r="AZ228" s="125"/>
      <c r="BA228" s="125"/>
      <c r="BB228" s="125"/>
      <c r="BC228" s="125">
        <f t="shared" si="99"/>
        <v>0</v>
      </c>
      <c r="BD228" s="125">
        <f t="shared" si="99"/>
        <v>0</v>
      </c>
    </row>
    <row r="229" spans="1:56" ht="24" hidden="1">
      <c r="B229" s="111">
        <v>2024</v>
      </c>
      <c r="C229" s="111">
        <v>20.100000000000001</v>
      </c>
      <c r="D229" s="111" t="s">
        <v>50</v>
      </c>
      <c r="E229" s="111" t="s">
        <v>50</v>
      </c>
      <c r="F229" s="111">
        <v>1</v>
      </c>
      <c r="G229" s="111">
        <v>1</v>
      </c>
      <c r="H229" s="111">
        <v>2</v>
      </c>
      <c r="I229" s="111">
        <v>5000</v>
      </c>
      <c r="J229" s="111">
        <v>5200</v>
      </c>
      <c r="K229" s="111">
        <v>523</v>
      </c>
      <c r="L229" s="113">
        <v>4</v>
      </c>
      <c r="M229" s="121" t="s">
        <v>148</v>
      </c>
      <c r="N229" s="122">
        <v>0</v>
      </c>
      <c r="O229" s="122">
        <v>0</v>
      </c>
      <c r="P229" s="122">
        <f t="shared" si="78"/>
        <v>0</v>
      </c>
      <c r="Q229" s="123" t="s">
        <v>53</v>
      </c>
      <c r="R229" s="124"/>
      <c r="S229" s="124"/>
      <c r="T229" s="122">
        <v>0</v>
      </c>
      <c r="U229" s="122">
        <v>0</v>
      </c>
      <c r="V229" s="122">
        <v>0</v>
      </c>
      <c r="W229" s="122">
        <v>0</v>
      </c>
      <c r="X229" s="122">
        <v>0</v>
      </c>
      <c r="Y229" s="122">
        <v>0</v>
      </c>
      <c r="Z229" s="122">
        <v>0</v>
      </c>
      <c r="AA229" s="122">
        <v>0</v>
      </c>
      <c r="AB229" s="122">
        <f t="shared" si="96"/>
        <v>0</v>
      </c>
      <c r="AC229" s="122">
        <f t="shared" si="96"/>
        <v>0</v>
      </c>
      <c r="AD229" s="122">
        <f t="shared" si="80"/>
        <v>0</v>
      </c>
      <c r="AE229" s="122">
        <v>0</v>
      </c>
      <c r="AF229" s="122">
        <v>0</v>
      </c>
      <c r="AG229" s="122">
        <f t="shared" si="81"/>
        <v>0</v>
      </c>
      <c r="AH229" s="122">
        <v>0</v>
      </c>
      <c r="AI229" s="122">
        <v>0</v>
      </c>
      <c r="AJ229" s="122">
        <f t="shared" si="82"/>
        <v>0</v>
      </c>
      <c r="AK229" s="122">
        <v>0</v>
      </c>
      <c r="AL229" s="122">
        <v>0</v>
      </c>
      <c r="AM229" s="122">
        <f t="shared" si="83"/>
        <v>0</v>
      </c>
      <c r="AN229" s="122">
        <v>0</v>
      </c>
      <c r="AO229" s="122">
        <v>0</v>
      </c>
      <c r="AP229" s="122">
        <f t="shared" si="84"/>
        <v>0</v>
      </c>
      <c r="AQ229" s="122">
        <v>0</v>
      </c>
      <c r="AR229" s="122">
        <v>0</v>
      </c>
      <c r="AS229" s="122">
        <f t="shared" si="85"/>
        <v>0</v>
      </c>
      <c r="AT229" s="122">
        <f t="shared" si="97"/>
        <v>0</v>
      </c>
      <c r="AU229" s="122">
        <f t="shared" si="97"/>
        <v>0</v>
      </c>
      <c r="AV229" s="122">
        <f t="shared" si="86"/>
        <v>0</v>
      </c>
      <c r="AW229" s="125">
        <f t="shared" si="98"/>
        <v>0</v>
      </c>
      <c r="AX229" s="125">
        <f t="shared" si="98"/>
        <v>0</v>
      </c>
      <c r="AY229" s="125"/>
      <c r="AZ229" s="125"/>
      <c r="BA229" s="125"/>
      <c r="BB229" s="125"/>
      <c r="BC229" s="125">
        <f t="shared" si="99"/>
        <v>0</v>
      </c>
      <c r="BD229" s="125">
        <f t="shared" si="99"/>
        <v>0</v>
      </c>
    </row>
    <row r="230" spans="1:56" s="80" customFormat="1" ht="48" customHeight="1">
      <c r="A230" s="2"/>
      <c r="B230" s="96">
        <v>2024</v>
      </c>
      <c r="C230" s="97">
        <v>20.100000000000001</v>
      </c>
      <c r="D230" s="97" t="s">
        <v>50</v>
      </c>
      <c r="E230" s="97" t="s">
        <v>50</v>
      </c>
      <c r="F230" s="96">
        <v>1</v>
      </c>
      <c r="G230" s="96">
        <v>1</v>
      </c>
      <c r="H230" s="96">
        <v>2</v>
      </c>
      <c r="I230" s="96">
        <v>5000</v>
      </c>
      <c r="J230" s="96">
        <v>5400</v>
      </c>
      <c r="K230" s="96"/>
      <c r="L230" s="98"/>
      <c r="M230" s="99" t="s">
        <v>149</v>
      </c>
      <c r="N230" s="100">
        <f>+N231</f>
        <v>14200000</v>
      </c>
      <c r="O230" s="100">
        <f>+O231</f>
        <v>33685191</v>
      </c>
      <c r="P230" s="100">
        <f t="shared" si="78"/>
        <v>47885191</v>
      </c>
      <c r="Q230" s="101"/>
      <c r="R230" s="102"/>
      <c r="S230" s="103"/>
      <c r="T230" s="100">
        <f t="shared" ref="T230:AA230" si="100">+T231</f>
        <v>0</v>
      </c>
      <c r="U230" s="100">
        <f t="shared" si="100"/>
        <v>0</v>
      </c>
      <c r="V230" s="100">
        <f t="shared" si="100"/>
        <v>0</v>
      </c>
      <c r="W230" s="100">
        <f t="shared" si="100"/>
        <v>0</v>
      </c>
      <c r="X230" s="100">
        <f t="shared" si="100"/>
        <v>0</v>
      </c>
      <c r="Y230" s="100">
        <f t="shared" si="100"/>
        <v>0</v>
      </c>
      <c r="Z230" s="100">
        <f t="shared" si="100"/>
        <v>0</v>
      </c>
      <c r="AA230" s="100">
        <f t="shared" si="100"/>
        <v>0</v>
      </c>
      <c r="AB230" s="100">
        <f>+AB231</f>
        <v>14200000</v>
      </c>
      <c r="AC230" s="100">
        <f>+AC231</f>
        <v>33685191</v>
      </c>
      <c r="AD230" s="100">
        <f t="shared" si="80"/>
        <v>47885191</v>
      </c>
      <c r="AE230" s="100">
        <f>+AE231</f>
        <v>0</v>
      </c>
      <c r="AF230" s="100">
        <f>+AF231</f>
        <v>0</v>
      </c>
      <c r="AG230" s="100">
        <f t="shared" si="81"/>
        <v>0</v>
      </c>
      <c r="AH230" s="100">
        <f>+AH231</f>
        <v>0</v>
      </c>
      <c r="AI230" s="100">
        <f>+AI231</f>
        <v>0</v>
      </c>
      <c r="AJ230" s="100">
        <f t="shared" si="82"/>
        <v>0</v>
      </c>
      <c r="AK230" s="100">
        <f>+AK231</f>
        <v>0</v>
      </c>
      <c r="AL230" s="100">
        <f>+AL231</f>
        <v>0</v>
      </c>
      <c r="AM230" s="100">
        <f t="shared" si="83"/>
        <v>0</v>
      </c>
      <c r="AN230" s="100">
        <f>+AN231</f>
        <v>0</v>
      </c>
      <c r="AO230" s="100">
        <f>+AO231</f>
        <v>0</v>
      </c>
      <c r="AP230" s="100">
        <f t="shared" si="84"/>
        <v>0</v>
      </c>
      <c r="AQ230" s="100">
        <f>+AQ231</f>
        <v>0</v>
      </c>
      <c r="AR230" s="100">
        <f>+AR231</f>
        <v>0</v>
      </c>
      <c r="AS230" s="100">
        <f t="shared" si="85"/>
        <v>0</v>
      </c>
      <c r="AT230" s="100">
        <f>+AT231</f>
        <v>14200000</v>
      </c>
      <c r="AU230" s="100">
        <f>+AU231</f>
        <v>33685191</v>
      </c>
      <c r="AV230" s="100">
        <f t="shared" si="86"/>
        <v>47885191</v>
      </c>
      <c r="AW230" s="133"/>
      <c r="AX230" s="133"/>
      <c r="AY230" s="133"/>
      <c r="AZ230" s="133"/>
      <c r="BA230" s="133"/>
      <c r="BB230" s="133"/>
      <c r="BC230" s="133"/>
      <c r="BD230" s="133"/>
    </row>
    <row r="231" spans="1:56" s="80" customFormat="1" ht="24">
      <c r="A231" s="2"/>
      <c r="B231" s="104">
        <v>2024</v>
      </c>
      <c r="C231" s="105">
        <v>20.100000000000001</v>
      </c>
      <c r="D231" s="105" t="s">
        <v>50</v>
      </c>
      <c r="E231" s="105" t="s">
        <v>50</v>
      </c>
      <c r="F231" s="104">
        <v>1</v>
      </c>
      <c r="G231" s="104">
        <v>1</v>
      </c>
      <c r="H231" s="104">
        <v>2</v>
      </c>
      <c r="I231" s="104">
        <v>5000</v>
      </c>
      <c r="J231" s="104">
        <v>5400</v>
      </c>
      <c r="K231" s="104">
        <v>541</v>
      </c>
      <c r="L231" s="106"/>
      <c r="M231" s="107" t="s">
        <v>150</v>
      </c>
      <c r="N231" s="108">
        <f>SUM(N232:N307)</f>
        <v>14200000</v>
      </c>
      <c r="O231" s="108">
        <f>SUM(O232:O307)</f>
        <v>33685191</v>
      </c>
      <c r="P231" s="108">
        <f t="shared" si="78"/>
        <v>47885191</v>
      </c>
      <c r="Q231" s="109"/>
      <c r="R231" s="110"/>
      <c r="S231" s="110"/>
      <c r="T231" s="108">
        <f t="shared" ref="T231:AA231" si="101">SUM(T232:T307)</f>
        <v>0</v>
      </c>
      <c r="U231" s="108">
        <f t="shared" si="101"/>
        <v>0</v>
      </c>
      <c r="V231" s="108">
        <f t="shared" si="101"/>
        <v>0</v>
      </c>
      <c r="W231" s="108">
        <f t="shared" si="101"/>
        <v>0</v>
      </c>
      <c r="X231" s="108">
        <f t="shared" si="101"/>
        <v>0</v>
      </c>
      <c r="Y231" s="108">
        <f t="shared" si="101"/>
        <v>0</v>
      </c>
      <c r="Z231" s="108">
        <f t="shared" si="101"/>
        <v>0</v>
      </c>
      <c r="AA231" s="108">
        <f t="shared" si="101"/>
        <v>0</v>
      </c>
      <c r="AB231" s="108">
        <f>SUM(AB232:AB307)</f>
        <v>14200000</v>
      </c>
      <c r="AC231" s="108">
        <f>SUM(AC232:AC307)</f>
        <v>33685191</v>
      </c>
      <c r="AD231" s="108">
        <f t="shared" si="80"/>
        <v>47885191</v>
      </c>
      <c r="AE231" s="108">
        <f>SUM(AE232:AE307)</f>
        <v>0</v>
      </c>
      <c r="AF231" s="108">
        <f>SUM(AF232:AF307)</f>
        <v>0</v>
      </c>
      <c r="AG231" s="108">
        <f t="shared" si="81"/>
        <v>0</v>
      </c>
      <c r="AH231" s="108">
        <f>SUM(AH232:AH307)</f>
        <v>0</v>
      </c>
      <c r="AI231" s="108">
        <f>SUM(AI232:AI307)</f>
        <v>0</v>
      </c>
      <c r="AJ231" s="108">
        <f t="shared" si="82"/>
        <v>0</v>
      </c>
      <c r="AK231" s="108">
        <f>SUM(AK232:AK307)</f>
        <v>0</v>
      </c>
      <c r="AL231" s="108">
        <f>SUM(AL232:AL307)</f>
        <v>0</v>
      </c>
      <c r="AM231" s="108">
        <f t="shared" si="83"/>
        <v>0</v>
      </c>
      <c r="AN231" s="108">
        <f>SUM(AN232:AN307)</f>
        <v>0</v>
      </c>
      <c r="AO231" s="108">
        <f>SUM(AO232:AO307)</f>
        <v>0</v>
      </c>
      <c r="AP231" s="108">
        <f t="shared" si="84"/>
        <v>0</v>
      </c>
      <c r="AQ231" s="108">
        <f>SUM(AQ232:AQ307)</f>
        <v>0</v>
      </c>
      <c r="AR231" s="108">
        <f>SUM(AR232:AR307)</f>
        <v>0</v>
      </c>
      <c r="AS231" s="108">
        <f t="shared" si="85"/>
        <v>0</v>
      </c>
      <c r="AT231" s="108">
        <f>SUM(AT232:AT307)</f>
        <v>14200000</v>
      </c>
      <c r="AU231" s="108">
        <f>SUM(AU232:AU307)</f>
        <v>33685191</v>
      </c>
      <c r="AV231" s="108">
        <f t="shared" si="86"/>
        <v>47885191</v>
      </c>
      <c r="AW231" s="131"/>
      <c r="AX231" s="131"/>
      <c r="AY231" s="131"/>
      <c r="AZ231" s="131"/>
      <c r="BA231" s="131"/>
      <c r="BB231" s="131"/>
      <c r="BC231" s="131"/>
      <c r="BD231" s="131"/>
    </row>
    <row r="232" spans="1:56" ht="46.5" hidden="1">
      <c r="B232" s="111">
        <v>2024</v>
      </c>
      <c r="C232" s="111">
        <v>20.100000000000001</v>
      </c>
      <c r="D232" s="111" t="s">
        <v>50</v>
      </c>
      <c r="E232" s="111" t="s">
        <v>50</v>
      </c>
      <c r="F232" s="111">
        <v>1</v>
      </c>
      <c r="G232" s="111">
        <v>1</v>
      </c>
      <c r="H232" s="111">
        <v>2</v>
      </c>
      <c r="I232" s="111">
        <v>5000</v>
      </c>
      <c r="J232" s="111">
        <v>5400</v>
      </c>
      <c r="K232" s="111">
        <v>541</v>
      </c>
      <c r="L232" s="113">
        <v>1</v>
      </c>
      <c r="M232" s="121" t="s">
        <v>151</v>
      </c>
      <c r="N232" s="122">
        <v>0</v>
      </c>
      <c r="O232" s="122">
        <v>0</v>
      </c>
      <c r="P232" s="122">
        <f t="shared" si="78"/>
        <v>0</v>
      </c>
      <c r="Q232" s="123" t="s">
        <v>53</v>
      </c>
      <c r="R232" s="124"/>
      <c r="S232" s="124"/>
      <c r="T232" s="122">
        <v>0</v>
      </c>
      <c r="U232" s="122">
        <v>0</v>
      </c>
      <c r="V232" s="122">
        <v>0</v>
      </c>
      <c r="W232" s="122">
        <v>0</v>
      </c>
      <c r="X232" s="122">
        <v>0</v>
      </c>
      <c r="Y232" s="122">
        <v>0</v>
      </c>
      <c r="Z232" s="122">
        <v>0</v>
      </c>
      <c r="AA232" s="122">
        <v>0</v>
      </c>
      <c r="AB232" s="122">
        <f t="shared" ref="AB232:AC295" si="102">+N232+T232-X232</f>
        <v>0</v>
      </c>
      <c r="AC232" s="122">
        <f t="shared" si="102"/>
        <v>0</v>
      </c>
      <c r="AD232" s="122">
        <f t="shared" si="80"/>
        <v>0</v>
      </c>
      <c r="AE232" s="122">
        <v>0</v>
      </c>
      <c r="AF232" s="122">
        <v>0</v>
      </c>
      <c r="AG232" s="122">
        <f t="shared" si="81"/>
        <v>0</v>
      </c>
      <c r="AH232" s="122">
        <v>0</v>
      </c>
      <c r="AI232" s="122">
        <v>0</v>
      </c>
      <c r="AJ232" s="122">
        <f t="shared" si="82"/>
        <v>0</v>
      </c>
      <c r="AK232" s="122">
        <v>0</v>
      </c>
      <c r="AL232" s="122">
        <v>0</v>
      </c>
      <c r="AM232" s="122">
        <f t="shared" si="83"/>
        <v>0</v>
      </c>
      <c r="AN232" s="122">
        <v>0</v>
      </c>
      <c r="AO232" s="122">
        <v>0</v>
      </c>
      <c r="AP232" s="122">
        <f t="shared" si="84"/>
        <v>0</v>
      </c>
      <c r="AQ232" s="122">
        <v>0</v>
      </c>
      <c r="AR232" s="122">
        <v>0</v>
      </c>
      <c r="AS232" s="122">
        <f t="shared" si="85"/>
        <v>0</v>
      </c>
      <c r="AT232" s="122">
        <f t="shared" ref="AT232:AU295" si="103">+AB232-AE232-AH232-AK232-AN232-AQ232</f>
        <v>0</v>
      </c>
      <c r="AU232" s="122">
        <f t="shared" si="103"/>
        <v>0</v>
      </c>
      <c r="AV232" s="122">
        <f t="shared" si="86"/>
        <v>0</v>
      </c>
      <c r="AW232" s="125">
        <f t="shared" ref="AW232:AX295" si="104">+R232+V232-Z232</f>
        <v>0</v>
      </c>
      <c r="AX232" s="125">
        <f t="shared" si="104"/>
        <v>0</v>
      </c>
      <c r="AY232" s="125"/>
      <c r="AZ232" s="125"/>
      <c r="BA232" s="125"/>
      <c r="BB232" s="125"/>
      <c r="BC232" s="125">
        <f t="shared" ref="BC232:BD295" si="105">+AW232-AY232-BA232</f>
        <v>0</v>
      </c>
      <c r="BD232" s="125">
        <f t="shared" si="105"/>
        <v>0</v>
      </c>
    </row>
    <row r="233" spans="1:56" ht="46.5" hidden="1">
      <c r="B233" s="111">
        <v>2024</v>
      </c>
      <c r="C233" s="111">
        <v>20.100000000000001</v>
      </c>
      <c r="D233" s="111" t="s">
        <v>50</v>
      </c>
      <c r="E233" s="111" t="s">
        <v>50</v>
      </c>
      <c r="F233" s="111">
        <v>1</v>
      </c>
      <c r="G233" s="111">
        <v>1</v>
      </c>
      <c r="H233" s="111">
        <v>2</v>
      </c>
      <c r="I233" s="111">
        <v>5000</v>
      </c>
      <c r="J233" s="111">
        <v>5400</v>
      </c>
      <c r="K233" s="111">
        <v>541</v>
      </c>
      <c r="L233" s="113">
        <v>2</v>
      </c>
      <c r="M233" s="121" t="s">
        <v>152</v>
      </c>
      <c r="N233" s="122">
        <v>0</v>
      </c>
      <c r="O233" s="122">
        <v>0</v>
      </c>
      <c r="P233" s="122">
        <f t="shared" si="78"/>
        <v>0</v>
      </c>
      <c r="Q233" s="123" t="s">
        <v>53</v>
      </c>
      <c r="R233" s="124"/>
      <c r="S233" s="124"/>
      <c r="T233" s="122">
        <v>0</v>
      </c>
      <c r="U233" s="122">
        <v>0</v>
      </c>
      <c r="V233" s="122">
        <v>0</v>
      </c>
      <c r="W233" s="122">
        <v>0</v>
      </c>
      <c r="X233" s="122">
        <v>0</v>
      </c>
      <c r="Y233" s="122">
        <v>0</v>
      </c>
      <c r="Z233" s="122">
        <v>0</v>
      </c>
      <c r="AA233" s="122">
        <v>0</v>
      </c>
      <c r="AB233" s="122">
        <f t="shared" si="102"/>
        <v>0</v>
      </c>
      <c r="AC233" s="122">
        <f t="shared" si="102"/>
        <v>0</v>
      </c>
      <c r="AD233" s="122">
        <f t="shared" si="80"/>
        <v>0</v>
      </c>
      <c r="AE233" s="122">
        <v>0</v>
      </c>
      <c r="AF233" s="122">
        <v>0</v>
      </c>
      <c r="AG233" s="122">
        <f t="shared" si="81"/>
        <v>0</v>
      </c>
      <c r="AH233" s="122">
        <v>0</v>
      </c>
      <c r="AI233" s="122">
        <v>0</v>
      </c>
      <c r="AJ233" s="122">
        <f t="shared" si="82"/>
        <v>0</v>
      </c>
      <c r="AK233" s="122">
        <v>0</v>
      </c>
      <c r="AL233" s="122">
        <v>0</v>
      </c>
      <c r="AM233" s="122">
        <f t="shared" si="83"/>
        <v>0</v>
      </c>
      <c r="AN233" s="122">
        <v>0</v>
      </c>
      <c r="AO233" s="122">
        <v>0</v>
      </c>
      <c r="AP233" s="122">
        <f t="shared" si="84"/>
        <v>0</v>
      </c>
      <c r="AQ233" s="122">
        <v>0</v>
      </c>
      <c r="AR233" s="122">
        <v>0</v>
      </c>
      <c r="AS233" s="122">
        <f t="shared" si="85"/>
        <v>0</v>
      </c>
      <c r="AT233" s="122">
        <f t="shared" si="103"/>
        <v>0</v>
      </c>
      <c r="AU233" s="122">
        <f t="shared" si="103"/>
        <v>0</v>
      </c>
      <c r="AV233" s="122">
        <f t="shared" si="86"/>
        <v>0</v>
      </c>
      <c r="AW233" s="125">
        <f t="shared" si="104"/>
        <v>0</v>
      </c>
      <c r="AX233" s="125">
        <f t="shared" si="104"/>
        <v>0</v>
      </c>
      <c r="AY233" s="125"/>
      <c r="AZ233" s="125"/>
      <c r="BA233" s="125"/>
      <c r="BB233" s="125"/>
      <c r="BC233" s="125">
        <f t="shared" si="105"/>
        <v>0</v>
      </c>
      <c r="BD233" s="125">
        <f t="shared" si="105"/>
        <v>0</v>
      </c>
    </row>
    <row r="234" spans="1:56" ht="46.5" hidden="1">
      <c r="B234" s="111">
        <v>2024</v>
      </c>
      <c r="C234" s="111">
        <v>20.100000000000001</v>
      </c>
      <c r="D234" s="111" t="s">
        <v>50</v>
      </c>
      <c r="E234" s="111" t="s">
        <v>50</v>
      </c>
      <c r="F234" s="111">
        <v>1</v>
      </c>
      <c r="G234" s="111">
        <v>1</v>
      </c>
      <c r="H234" s="111">
        <v>2</v>
      </c>
      <c r="I234" s="111">
        <v>5000</v>
      </c>
      <c r="J234" s="111">
        <v>5400</v>
      </c>
      <c r="K234" s="111">
        <v>541</v>
      </c>
      <c r="L234" s="113">
        <v>3</v>
      </c>
      <c r="M234" s="121" t="s">
        <v>153</v>
      </c>
      <c r="N234" s="122">
        <v>0</v>
      </c>
      <c r="O234" s="122">
        <v>0</v>
      </c>
      <c r="P234" s="122">
        <f t="shared" si="78"/>
        <v>0</v>
      </c>
      <c r="Q234" s="123" t="s">
        <v>53</v>
      </c>
      <c r="R234" s="124"/>
      <c r="S234" s="124"/>
      <c r="T234" s="122">
        <v>0</v>
      </c>
      <c r="U234" s="122">
        <v>0</v>
      </c>
      <c r="V234" s="122">
        <v>0</v>
      </c>
      <c r="W234" s="122">
        <v>0</v>
      </c>
      <c r="X234" s="122">
        <v>0</v>
      </c>
      <c r="Y234" s="122">
        <v>0</v>
      </c>
      <c r="Z234" s="122">
        <v>0</v>
      </c>
      <c r="AA234" s="122">
        <v>0</v>
      </c>
      <c r="AB234" s="122">
        <f t="shared" si="102"/>
        <v>0</v>
      </c>
      <c r="AC234" s="122">
        <f t="shared" si="102"/>
        <v>0</v>
      </c>
      <c r="AD234" s="122">
        <f t="shared" si="80"/>
        <v>0</v>
      </c>
      <c r="AE234" s="122">
        <v>0</v>
      </c>
      <c r="AF234" s="122">
        <v>0</v>
      </c>
      <c r="AG234" s="122">
        <f t="shared" si="81"/>
        <v>0</v>
      </c>
      <c r="AH234" s="122">
        <v>0</v>
      </c>
      <c r="AI234" s="122">
        <v>0</v>
      </c>
      <c r="AJ234" s="122">
        <f t="shared" si="82"/>
        <v>0</v>
      </c>
      <c r="AK234" s="122">
        <v>0</v>
      </c>
      <c r="AL234" s="122">
        <v>0</v>
      </c>
      <c r="AM234" s="122">
        <f t="shared" si="83"/>
        <v>0</v>
      </c>
      <c r="AN234" s="122">
        <v>0</v>
      </c>
      <c r="AO234" s="122">
        <v>0</v>
      </c>
      <c r="AP234" s="122">
        <f t="shared" si="84"/>
        <v>0</v>
      </c>
      <c r="AQ234" s="122">
        <v>0</v>
      </c>
      <c r="AR234" s="122">
        <v>0</v>
      </c>
      <c r="AS234" s="122">
        <f t="shared" si="85"/>
        <v>0</v>
      </c>
      <c r="AT234" s="122">
        <f t="shared" si="103"/>
        <v>0</v>
      </c>
      <c r="AU234" s="122">
        <f t="shared" si="103"/>
        <v>0</v>
      </c>
      <c r="AV234" s="122">
        <f t="shared" si="86"/>
        <v>0</v>
      </c>
      <c r="AW234" s="125">
        <f t="shared" si="104"/>
        <v>0</v>
      </c>
      <c r="AX234" s="125">
        <f t="shared" si="104"/>
        <v>0</v>
      </c>
      <c r="AY234" s="125"/>
      <c r="AZ234" s="125"/>
      <c r="BA234" s="125"/>
      <c r="BB234" s="125"/>
      <c r="BC234" s="125">
        <f t="shared" si="105"/>
        <v>0</v>
      </c>
      <c r="BD234" s="125">
        <f t="shared" si="105"/>
        <v>0</v>
      </c>
    </row>
    <row r="235" spans="1:56" ht="69.75">
      <c r="B235" s="111">
        <v>2024</v>
      </c>
      <c r="C235" s="111">
        <v>20.100000000000001</v>
      </c>
      <c r="D235" s="111" t="s">
        <v>50</v>
      </c>
      <c r="E235" s="111" t="s">
        <v>50</v>
      </c>
      <c r="F235" s="111">
        <v>1</v>
      </c>
      <c r="G235" s="111">
        <v>1</v>
      </c>
      <c r="H235" s="111">
        <v>2</v>
      </c>
      <c r="I235" s="111">
        <v>5000</v>
      </c>
      <c r="J235" s="111">
        <v>5400</v>
      </c>
      <c r="K235" s="111">
        <v>541</v>
      </c>
      <c r="L235" s="113">
        <v>4</v>
      </c>
      <c r="M235" s="121" t="s">
        <v>154</v>
      </c>
      <c r="N235" s="122">
        <v>7200000</v>
      </c>
      <c r="O235" s="122">
        <v>0</v>
      </c>
      <c r="P235" s="122">
        <f t="shared" si="78"/>
        <v>7200000</v>
      </c>
      <c r="Q235" s="123" t="s">
        <v>53</v>
      </c>
      <c r="R235" s="124">
        <v>9</v>
      </c>
      <c r="S235" s="124"/>
      <c r="T235" s="122">
        <v>0</v>
      </c>
      <c r="U235" s="122">
        <v>0</v>
      </c>
      <c r="V235" s="122">
        <v>0</v>
      </c>
      <c r="W235" s="122">
        <v>0</v>
      </c>
      <c r="X235" s="122">
        <v>0</v>
      </c>
      <c r="Y235" s="122">
        <v>0</v>
      </c>
      <c r="Z235" s="122">
        <v>0</v>
      </c>
      <c r="AA235" s="122">
        <v>0</v>
      </c>
      <c r="AB235" s="122">
        <f t="shared" si="102"/>
        <v>7200000</v>
      </c>
      <c r="AC235" s="122">
        <f t="shared" si="102"/>
        <v>0</v>
      </c>
      <c r="AD235" s="122">
        <f t="shared" si="80"/>
        <v>7200000</v>
      </c>
      <c r="AE235" s="122">
        <v>0</v>
      </c>
      <c r="AF235" s="122">
        <v>0</v>
      </c>
      <c r="AG235" s="122">
        <f t="shared" si="81"/>
        <v>0</v>
      </c>
      <c r="AH235" s="122">
        <v>0</v>
      </c>
      <c r="AI235" s="122">
        <v>0</v>
      </c>
      <c r="AJ235" s="122">
        <f t="shared" si="82"/>
        <v>0</v>
      </c>
      <c r="AK235" s="122">
        <v>0</v>
      </c>
      <c r="AL235" s="122">
        <v>0</v>
      </c>
      <c r="AM235" s="122">
        <f t="shared" si="83"/>
        <v>0</v>
      </c>
      <c r="AN235" s="122">
        <v>0</v>
      </c>
      <c r="AO235" s="122">
        <v>0</v>
      </c>
      <c r="AP235" s="122">
        <f t="shared" si="84"/>
        <v>0</v>
      </c>
      <c r="AQ235" s="122">
        <v>0</v>
      </c>
      <c r="AR235" s="122">
        <v>0</v>
      </c>
      <c r="AS235" s="122">
        <f t="shared" si="85"/>
        <v>0</v>
      </c>
      <c r="AT235" s="122">
        <f t="shared" si="103"/>
        <v>7200000</v>
      </c>
      <c r="AU235" s="122">
        <f t="shared" si="103"/>
        <v>0</v>
      </c>
      <c r="AV235" s="122">
        <f t="shared" si="86"/>
        <v>7200000</v>
      </c>
      <c r="AW235" s="125">
        <f t="shared" si="104"/>
        <v>9</v>
      </c>
      <c r="AX235" s="125">
        <f t="shared" si="104"/>
        <v>0</v>
      </c>
      <c r="AY235" s="125"/>
      <c r="AZ235" s="125"/>
      <c r="BA235" s="125"/>
      <c r="BB235" s="125"/>
      <c r="BC235" s="125">
        <f t="shared" si="105"/>
        <v>9</v>
      </c>
      <c r="BD235" s="125">
        <f t="shared" si="105"/>
        <v>0</v>
      </c>
    </row>
    <row r="236" spans="1:56" ht="69.75" hidden="1">
      <c r="B236" s="111">
        <v>2024</v>
      </c>
      <c r="C236" s="111">
        <v>20.100000000000001</v>
      </c>
      <c r="D236" s="111" t="s">
        <v>50</v>
      </c>
      <c r="E236" s="111" t="s">
        <v>50</v>
      </c>
      <c r="F236" s="111">
        <v>1</v>
      </c>
      <c r="G236" s="111">
        <v>1</v>
      </c>
      <c r="H236" s="111">
        <v>2</v>
      </c>
      <c r="I236" s="111">
        <v>5000</v>
      </c>
      <c r="J236" s="111">
        <v>5400</v>
      </c>
      <c r="K236" s="111">
        <v>541</v>
      </c>
      <c r="L236" s="113">
        <v>5</v>
      </c>
      <c r="M236" s="121" t="s">
        <v>155</v>
      </c>
      <c r="N236" s="122">
        <v>0</v>
      </c>
      <c r="O236" s="122">
        <v>0</v>
      </c>
      <c r="P236" s="122">
        <f t="shared" si="78"/>
        <v>0</v>
      </c>
      <c r="Q236" s="123" t="s">
        <v>53</v>
      </c>
      <c r="R236" s="124"/>
      <c r="S236" s="124"/>
      <c r="T236" s="122">
        <v>0</v>
      </c>
      <c r="U236" s="122">
        <v>0</v>
      </c>
      <c r="V236" s="122">
        <v>0</v>
      </c>
      <c r="W236" s="122">
        <v>0</v>
      </c>
      <c r="X236" s="122">
        <v>0</v>
      </c>
      <c r="Y236" s="122">
        <v>0</v>
      </c>
      <c r="Z236" s="122">
        <v>0</v>
      </c>
      <c r="AA236" s="122">
        <v>0</v>
      </c>
      <c r="AB236" s="122">
        <f t="shared" si="102"/>
        <v>0</v>
      </c>
      <c r="AC236" s="122">
        <f t="shared" si="102"/>
        <v>0</v>
      </c>
      <c r="AD236" s="122">
        <f t="shared" si="80"/>
        <v>0</v>
      </c>
      <c r="AE236" s="122">
        <v>0</v>
      </c>
      <c r="AF236" s="122">
        <v>0</v>
      </c>
      <c r="AG236" s="122">
        <f t="shared" si="81"/>
        <v>0</v>
      </c>
      <c r="AH236" s="122">
        <v>0</v>
      </c>
      <c r="AI236" s="122">
        <v>0</v>
      </c>
      <c r="AJ236" s="122">
        <f t="shared" si="82"/>
        <v>0</v>
      </c>
      <c r="AK236" s="122">
        <v>0</v>
      </c>
      <c r="AL236" s="122">
        <v>0</v>
      </c>
      <c r="AM236" s="122">
        <f t="shared" si="83"/>
        <v>0</v>
      </c>
      <c r="AN236" s="122">
        <v>0</v>
      </c>
      <c r="AO236" s="122">
        <v>0</v>
      </c>
      <c r="AP236" s="122">
        <f t="shared" si="84"/>
        <v>0</v>
      </c>
      <c r="AQ236" s="122">
        <v>0</v>
      </c>
      <c r="AR236" s="122">
        <v>0</v>
      </c>
      <c r="AS236" s="122">
        <f t="shared" si="85"/>
        <v>0</v>
      </c>
      <c r="AT236" s="122">
        <f t="shared" si="103"/>
        <v>0</v>
      </c>
      <c r="AU236" s="122">
        <f t="shared" si="103"/>
        <v>0</v>
      </c>
      <c r="AV236" s="122">
        <f t="shared" si="86"/>
        <v>0</v>
      </c>
      <c r="AW236" s="125">
        <f t="shared" si="104"/>
        <v>0</v>
      </c>
      <c r="AX236" s="125">
        <f t="shared" si="104"/>
        <v>0</v>
      </c>
      <c r="AY236" s="125"/>
      <c r="AZ236" s="125"/>
      <c r="BA236" s="125"/>
      <c r="BB236" s="125"/>
      <c r="BC236" s="125">
        <f t="shared" si="105"/>
        <v>0</v>
      </c>
      <c r="BD236" s="125">
        <f t="shared" si="105"/>
        <v>0</v>
      </c>
    </row>
    <row r="237" spans="1:56" ht="46.5" hidden="1">
      <c r="B237" s="111">
        <v>2024</v>
      </c>
      <c r="C237" s="111">
        <v>20.100000000000001</v>
      </c>
      <c r="D237" s="111" t="s">
        <v>50</v>
      </c>
      <c r="E237" s="111" t="s">
        <v>50</v>
      </c>
      <c r="F237" s="111">
        <v>1</v>
      </c>
      <c r="G237" s="111">
        <v>1</v>
      </c>
      <c r="H237" s="111">
        <v>2</v>
      </c>
      <c r="I237" s="111">
        <v>5000</v>
      </c>
      <c r="J237" s="111">
        <v>5400</v>
      </c>
      <c r="K237" s="111">
        <v>541</v>
      </c>
      <c r="L237" s="113">
        <v>6</v>
      </c>
      <c r="M237" s="121" t="s">
        <v>156</v>
      </c>
      <c r="N237" s="122">
        <v>0</v>
      </c>
      <c r="O237" s="122">
        <v>0</v>
      </c>
      <c r="P237" s="122">
        <f t="shared" si="78"/>
        <v>0</v>
      </c>
      <c r="Q237" s="123" t="s">
        <v>53</v>
      </c>
      <c r="R237" s="124"/>
      <c r="S237" s="124"/>
      <c r="T237" s="122">
        <v>0</v>
      </c>
      <c r="U237" s="122">
        <v>0</v>
      </c>
      <c r="V237" s="122">
        <v>0</v>
      </c>
      <c r="W237" s="122">
        <v>0</v>
      </c>
      <c r="X237" s="122">
        <v>0</v>
      </c>
      <c r="Y237" s="122">
        <v>0</v>
      </c>
      <c r="Z237" s="122">
        <v>0</v>
      </c>
      <c r="AA237" s="122">
        <v>0</v>
      </c>
      <c r="AB237" s="122">
        <f t="shared" si="102"/>
        <v>0</v>
      </c>
      <c r="AC237" s="122">
        <f t="shared" si="102"/>
        <v>0</v>
      </c>
      <c r="AD237" s="122">
        <f t="shared" si="80"/>
        <v>0</v>
      </c>
      <c r="AE237" s="122">
        <v>0</v>
      </c>
      <c r="AF237" s="122">
        <v>0</v>
      </c>
      <c r="AG237" s="122">
        <f t="shared" si="81"/>
        <v>0</v>
      </c>
      <c r="AH237" s="122">
        <v>0</v>
      </c>
      <c r="AI237" s="122">
        <v>0</v>
      </c>
      <c r="AJ237" s="122">
        <f t="shared" si="82"/>
        <v>0</v>
      </c>
      <c r="AK237" s="122">
        <v>0</v>
      </c>
      <c r="AL237" s="122">
        <v>0</v>
      </c>
      <c r="AM237" s="122">
        <f t="shared" si="83"/>
        <v>0</v>
      </c>
      <c r="AN237" s="122">
        <v>0</v>
      </c>
      <c r="AO237" s="122">
        <v>0</v>
      </c>
      <c r="AP237" s="122">
        <f t="shared" si="84"/>
        <v>0</v>
      </c>
      <c r="AQ237" s="122">
        <v>0</v>
      </c>
      <c r="AR237" s="122">
        <v>0</v>
      </c>
      <c r="AS237" s="122">
        <f t="shared" si="85"/>
        <v>0</v>
      </c>
      <c r="AT237" s="122">
        <f t="shared" si="103"/>
        <v>0</v>
      </c>
      <c r="AU237" s="122">
        <f t="shared" si="103"/>
        <v>0</v>
      </c>
      <c r="AV237" s="122">
        <f t="shared" si="86"/>
        <v>0</v>
      </c>
      <c r="AW237" s="125">
        <f t="shared" si="104"/>
        <v>0</v>
      </c>
      <c r="AX237" s="125">
        <f t="shared" si="104"/>
        <v>0</v>
      </c>
      <c r="AY237" s="125"/>
      <c r="AZ237" s="125"/>
      <c r="BA237" s="125"/>
      <c r="BB237" s="125"/>
      <c r="BC237" s="125">
        <f t="shared" si="105"/>
        <v>0</v>
      </c>
      <c r="BD237" s="125">
        <f t="shared" si="105"/>
        <v>0</v>
      </c>
    </row>
    <row r="238" spans="1:56" ht="46.5" hidden="1">
      <c r="B238" s="111">
        <v>2024</v>
      </c>
      <c r="C238" s="111">
        <v>20.100000000000001</v>
      </c>
      <c r="D238" s="111" t="s">
        <v>50</v>
      </c>
      <c r="E238" s="111" t="s">
        <v>50</v>
      </c>
      <c r="F238" s="111">
        <v>1</v>
      </c>
      <c r="G238" s="111">
        <v>1</v>
      </c>
      <c r="H238" s="111">
        <v>2</v>
      </c>
      <c r="I238" s="111">
        <v>5000</v>
      </c>
      <c r="J238" s="111">
        <v>5400</v>
      </c>
      <c r="K238" s="111">
        <v>541</v>
      </c>
      <c r="L238" s="113">
        <v>7</v>
      </c>
      <c r="M238" s="121" t="s">
        <v>157</v>
      </c>
      <c r="N238" s="122">
        <v>0</v>
      </c>
      <c r="O238" s="122">
        <v>0</v>
      </c>
      <c r="P238" s="122">
        <f t="shared" si="78"/>
        <v>0</v>
      </c>
      <c r="Q238" s="123" t="s">
        <v>53</v>
      </c>
      <c r="R238" s="124"/>
      <c r="S238" s="124"/>
      <c r="T238" s="122">
        <v>0</v>
      </c>
      <c r="U238" s="122">
        <v>0</v>
      </c>
      <c r="V238" s="122">
        <v>0</v>
      </c>
      <c r="W238" s="122">
        <v>0</v>
      </c>
      <c r="X238" s="122">
        <v>0</v>
      </c>
      <c r="Y238" s="122">
        <v>0</v>
      </c>
      <c r="Z238" s="122">
        <v>0</v>
      </c>
      <c r="AA238" s="122">
        <v>0</v>
      </c>
      <c r="AB238" s="122">
        <f t="shared" si="102"/>
        <v>0</v>
      </c>
      <c r="AC238" s="122">
        <f t="shared" si="102"/>
        <v>0</v>
      </c>
      <c r="AD238" s="122">
        <f t="shared" si="80"/>
        <v>0</v>
      </c>
      <c r="AE238" s="122">
        <v>0</v>
      </c>
      <c r="AF238" s="122">
        <v>0</v>
      </c>
      <c r="AG238" s="122">
        <f t="shared" si="81"/>
        <v>0</v>
      </c>
      <c r="AH238" s="122">
        <v>0</v>
      </c>
      <c r="AI238" s="122">
        <v>0</v>
      </c>
      <c r="AJ238" s="122">
        <f t="shared" si="82"/>
        <v>0</v>
      </c>
      <c r="AK238" s="122">
        <v>0</v>
      </c>
      <c r="AL238" s="122">
        <v>0</v>
      </c>
      <c r="AM238" s="122">
        <f t="shared" si="83"/>
        <v>0</v>
      </c>
      <c r="AN238" s="122">
        <v>0</v>
      </c>
      <c r="AO238" s="122">
        <v>0</v>
      </c>
      <c r="AP238" s="122">
        <f t="shared" si="84"/>
        <v>0</v>
      </c>
      <c r="AQ238" s="122">
        <v>0</v>
      </c>
      <c r="AR238" s="122">
        <v>0</v>
      </c>
      <c r="AS238" s="122">
        <f t="shared" si="85"/>
        <v>0</v>
      </c>
      <c r="AT238" s="122">
        <f t="shared" si="103"/>
        <v>0</v>
      </c>
      <c r="AU238" s="122">
        <f t="shared" si="103"/>
        <v>0</v>
      </c>
      <c r="AV238" s="122">
        <f t="shared" si="86"/>
        <v>0</v>
      </c>
      <c r="AW238" s="125">
        <f t="shared" si="104"/>
        <v>0</v>
      </c>
      <c r="AX238" s="125">
        <f t="shared" si="104"/>
        <v>0</v>
      </c>
      <c r="AY238" s="125"/>
      <c r="AZ238" s="125"/>
      <c r="BA238" s="125"/>
      <c r="BB238" s="125"/>
      <c r="BC238" s="125">
        <f t="shared" si="105"/>
        <v>0</v>
      </c>
      <c r="BD238" s="125">
        <f t="shared" si="105"/>
        <v>0</v>
      </c>
    </row>
    <row r="239" spans="1:56" ht="46.5" hidden="1">
      <c r="B239" s="111">
        <v>2024</v>
      </c>
      <c r="C239" s="111">
        <v>20.100000000000001</v>
      </c>
      <c r="D239" s="111" t="s">
        <v>50</v>
      </c>
      <c r="E239" s="111" t="s">
        <v>50</v>
      </c>
      <c r="F239" s="111">
        <v>1</v>
      </c>
      <c r="G239" s="111">
        <v>1</v>
      </c>
      <c r="H239" s="111">
        <v>2</v>
      </c>
      <c r="I239" s="111">
        <v>5000</v>
      </c>
      <c r="J239" s="111">
        <v>5400</v>
      </c>
      <c r="K239" s="111">
        <v>541</v>
      </c>
      <c r="L239" s="113">
        <v>8</v>
      </c>
      <c r="M239" s="121" t="s">
        <v>158</v>
      </c>
      <c r="N239" s="122">
        <v>0</v>
      </c>
      <c r="O239" s="122">
        <v>0</v>
      </c>
      <c r="P239" s="122">
        <f t="shared" si="78"/>
        <v>0</v>
      </c>
      <c r="Q239" s="123" t="s">
        <v>53</v>
      </c>
      <c r="R239" s="124"/>
      <c r="S239" s="124"/>
      <c r="T239" s="122">
        <v>0</v>
      </c>
      <c r="U239" s="122">
        <v>0</v>
      </c>
      <c r="V239" s="122">
        <v>0</v>
      </c>
      <c r="W239" s="122">
        <v>0</v>
      </c>
      <c r="X239" s="122">
        <v>0</v>
      </c>
      <c r="Y239" s="122">
        <v>0</v>
      </c>
      <c r="Z239" s="122">
        <v>0</v>
      </c>
      <c r="AA239" s="122">
        <v>0</v>
      </c>
      <c r="AB239" s="122">
        <f t="shared" si="102"/>
        <v>0</v>
      </c>
      <c r="AC239" s="122">
        <f t="shared" si="102"/>
        <v>0</v>
      </c>
      <c r="AD239" s="122">
        <f t="shared" si="80"/>
        <v>0</v>
      </c>
      <c r="AE239" s="122">
        <v>0</v>
      </c>
      <c r="AF239" s="122">
        <v>0</v>
      </c>
      <c r="AG239" s="122">
        <f t="shared" si="81"/>
        <v>0</v>
      </c>
      <c r="AH239" s="122">
        <v>0</v>
      </c>
      <c r="AI239" s="122">
        <v>0</v>
      </c>
      <c r="AJ239" s="122">
        <f t="shared" si="82"/>
        <v>0</v>
      </c>
      <c r="AK239" s="122">
        <v>0</v>
      </c>
      <c r="AL239" s="122">
        <v>0</v>
      </c>
      <c r="AM239" s="122">
        <f t="shared" si="83"/>
        <v>0</v>
      </c>
      <c r="AN239" s="122">
        <v>0</v>
      </c>
      <c r="AO239" s="122">
        <v>0</v>
      </c>
      <c r="AP239" s="122">
        <f t="shared" si="84"/>
        <v>0</v>
      </c>
      <c r="AQ239" s="122">
        <v>0</v>
      </c>
      <c r="AR239" s="122">
        <v>0</v>
      </c>
      <c r="AS239" s="122">
        <f t="shared" si="85"/>
        <v>0</v>
      </c>
      <c r="AT239" s="122">
        <f t="shared" si="103"/>
        <v>0</v>
      </c>
      <c r="AU239" s="122">
        <f t="shared" si="103"/>
        <v>0</v>
      </c>
      <c r="AV239" s="122">
        <f t="shared" si="86"/>
        <v>0</v>
      </c>
      <c r="AW239" s="125">
        <f t="shared" si="104"/>
        <v>0</v>
      </c>
      <c r="AX239" s="125">
        <f t="shared" si="104"/>
        <v>0</v>
      </c>
      <c r="AY239" s="125"/>
      <c r="AZ239" s="125"/>
      <c r="BA239" s="125"/>
      <c r="BB239" s="125"/>
      <c r="BC239" s="125">
        <f t="shared" si="105"/>
        <v>0</v>
      </c>
      <c r="BD239" s="125">
        <f t="shared" si="105"/>
        <v>0</v>
      </c>
    </row>
    <row r="240" spans="1:56" ht="46.5" hidden="1">
      <c r="B240" s="111">
        <v>2024</v>
      </c>
      <c r="C240" s="111">
        <v>20.100000000000001</v>
      </c>
      <c r="D240" s="111" t="s">
        <v>50</v>
      </c>
      <c r="E240" s="111" t="s">
        <v>50</v>
      </c>
      <c r="F240" s="111">
        <v>1</v>
      </c>
      <c r="G240" s="111">
        <v>1</v>
      </c>
      <c r="H240" s="111">
        <v>2</v>
      </c>
      <c r="I240" s="111">
        <v>5000</v>
      </c>
      <c r="J240" s="111">
        <v>5400</v>
      </c>
      <c r="K240" s="111">
        <v>541</v>
      </c>
      <c r="L240" s="113">
        <v>9</v>
      </c>
      <c r="M240" s="121" t="s">
        <v>159</v>
      </c>
      <c r="N240" s="122">
        <v>0</v>
      </c>
      <c r="O240" s="122">
        <v>0</v>
      </c>
      <c r="P240" s="122">
        <f t="shared" si="78"/>
        <v>0</v>
      </c>
      <c r="Q240" s="123" t="s">
        <v>53</v>
      </c>
      <c r="R240" s="124"/>
      <c r="S240" s="124"/>
      <c r="T240" s="122">
        <v>0</v>
      </c>
      <c r="U240" s="122">
        <v>0</v>
      </c>
      <c r="V240" s="122">
        <v>0</v>
      </c>
      <c r="W240" s="122">
        <v>0</v>
      </c>
      <c r="X240" s="122">
        <v>0</v>
      </c>
      <c r="Y240" s="122">
        <v>0</v>
      </c>
      <c r="Z240" s="122">
        <v>0</v>
      </c>
      <c r="AA240" s="122">
        <v>0</v>
      </c>
      <c r="AB240" s="122">
        <f t="shared" si="102"/>
        <v>0</v>
      </c>
      <c r="AC240" s="122">
        <f t="shared" si="102"/>
        <v>0</v>
      </c>
      <c r="AD240" s="122">
        <f t="shared" si="80"/>
        <v>0</v>
      </c>
      <c r="AE240" s="122">
        <v>0</v>
      </c>
      <c r="AF240" s="122">
        <v>0</v>
      </c>
      <c r="AG240" s="122">
        <f t="shared" si="81"/>
        <v>0</v>
      </c>
      <c r="AH240" s="122">
        <v>0</v>
      </c>
      <c r="AI240" s="122">
        <v>0</v>
      </c>
      <c r="AJ240" s="122">
        <f t="shared" si="82"/>
        <v>0</v>
      </c>
      <c r="AK240" s="122">
        <v>0</v>
      </c>
      <c r="AL240" s="122">
        <v>0</v>
      </c>
      <c r="AM240" s="122">
        <f t="shared" si="83"/>
        <v>0</v>
      </c>
      <c r="AN240" s="122">
        <v>0</v>
      </c>
      <c r="AO240" s="122">
        <v>0</v>
      </c>
      <c r="AP240" s="122">
        <f t="shared" si="84"/>
        <v>0</v>
      </c>
      <c r="AQ240" s="122">
        <v>0</v>
      </c>
      <c r="AR240" s="122">
        <v>0</v>
      </c>
      <c r="AS240" s="122">
        <f t="shared" si="85"/>
        <v>0</v>
      </c>
      <c r="AT240" s="122">
        <f t="shared" si="103"/>
        <v>0</v>
      </c>
      <c r="AU240" s="122">
        <f t="shared" si="103"/>
        <v>0</v>
      </c>
      <c r="AV240" s="122">
        <f t="shared" si="86"/>
        <v>0</v>
      </c>
      <c r="AW240" s="125">
        <f t="shared" si="104"/>
        <v>0</v>
      </c>
      <c r="AX240" s="125">
        <f t="shared" si="104"/>
        <v>0</v>
      </c>
      <c r="AY240" s="125"/>
      <c r="AZ240" s="125"/>
      <c r="BA240" s="125"/>
      <c r="BB240" s="125"/>
      <c r="BC240" s="125">
        <f t="shared" si="105"/>
        <v>0</v>
      </c>
      <c r="BD240" s="125">
        <f t="shared" si="105"/>
        <v>0</v>
      </c>
    </row>
    <row r="241" spans="2:56" ht="24" hidden="1">
      <c r="B241" s="111">
        <v>2024</v>
      </c>
      <c r="C241" s="111">
        <v>20.100000000000001</v>
      </c>
      <c r="D241" s="111" t="s">
        <v>50</v>
      </c>
      <c r="E241" s="111" t="s">
        <v>50</v>
      </c>
      <c r="F241" s="111">
        <v>1</v>
      </c>
      <c r="G241" s="111">
        <v>1</v>
      </c>
      <c r="H241" s="111">
        <v>2</v>
      </c>
      <c r="I241" s="111">
        <v>5000</v>
      </c>
      <c r="J241" s="111">
        <v>5400</v>
      </c>
      <c r="K241" s="111">
        <v>541</v>
      </c>
      <c r="L241" s="113">
        <v>10</v>
      </c>
      <c r="M241" s="121" t="s">
        <v>160</v>
      </c>
      <c r="N241" s="122">
        <v>0</v>
      </c>
      <c r="O241" s="122">
        <v>0</v>
      </c>
      <c r="P241" s="122">
        <f t="shared" si="78"/>
        <v>0</v>
      </c>
      <c r="Q241" s="123" t="s">
        <v>53</v>
      </c>
      <c r="R241" s="124"/>
      <c r="S241" s="124"/>
      <c r="T241" s="122">
        <v>0</v>
      </c>
      <c r="U241" s="122">
        <v>0</v>
      </c>
      <c r="V241" s="122">
        <v>0</v>
      </c>
      <c r="W241" s="122">
        <v>0</v>
      </c>
      <c r="X241" s="122">
        <v>0</v>
      </c>
      <c r="Y241" s="122">
        <v>0</v>
      </c>
      <c r="Z241" s="122">
        <v>0</v>
      </c>
      <c r="AA241" s="122">
        <v>0</v>
      </c>
      <c r="AB241" s="122">
        <f t="shared" si="102"/>
        <v>0</v>
      </c>
      <c r="AC241" s="122">
        <f t="shared" si="102"/>
        <v>0</v>
      </c>
      <c r="AD241" s="122">
        <f t="shared" si="80"/>
        <v>0</v>
      </c>
      <c r="AE241" s="122">
        <v>0</v>
      </c>
      <c r="AF241" s="122">
        <v>0</v>
      </c>
      <c r="AG241" s="122">
        <f t="shared" si="81"/>
        <v>0</v>
      </c>
      <c r="AH241" s="122">
        <v>0</v>
      </c>
      <c r="AI241" s="122">
        <v>0</v>
      </c>
      <c r="AJ241" s="122">
        <f t="shared" si="82"/>
        <v>0</v>
      </c>
      <c r="AK241" s="122">
        <v>0</v>
      </c>
      <c r="AL241" s="122">
        <v>0</v>
      </c>
      <c r="AM241" s="122">
        <f t="shared" si="83"/>
        <v>0</v>
      </c>
      <c r="AN241" s="122">
        <v>0</v>
      </c>
      <c r="AO241" s="122">
        <v>0</v>
      </c>
      <c r="AP241" s="122">
        <f t="shared" si="84"/>
        <v>0</v>
      </c>
      <c r="AQ241" s="122">
        <v>0</v>
      </c>
      <c r="AR241" s="122">
        <v>0</v>
      </c>
      <c r="AS241" s="122">
        <f t="shared" si="85"/>
        <v>0</v>
      </c>
      <c r="AT241" s="122">
        <f t="shared" si="103"/>
        <v>0</v>
      </c>
      <c r="AU241" s="122">
        <f t="shared" si="103"/>
        <v>0</v>
      </c>
      <c r="AV241" s="122">
        <f t="shared" si="86"/>
        <v>0</v>
      </c>
      <c r="AW241" s="125">
        <f t="shared" si="104"/>
        <v>0</v>
      </c>
      <c r="AX241" s="125">
        <f t="shared" si="104"/>
        <v>0</v>
      </c>
      <c r="AY241" s="125"/>
      <c r="AZ241" s="125"/>
      <c r="BA241" s="125"/>
      <c r="BB241" s="125"/>
      <c r="BC241" s="125">
        <f t="shared" si="105"/>
        <v>0</v>
      </c>
      <c r="BD241" s="125">
        <f t="shared" si="105"/>
        <v>0</v>
      </c>
    </row>
    <row r="242" spans="2:56" ht="46.5" hidden="1">
      <c r="B242" s="111">
        <v>2024</v>
      </c>
      <c r="C242" s="111">
        <v>20.100000000000001</v>
      </c>
      <c r="D242" s="111" t="s">
        <v>50</v>
      </c>
      <c r="E242" s="111" t="s">
        <v>50</v>
      </c>
      <c r="F242" s="111">
        <v>1</v>
      </c>
      <c r="G242" s="111">
        <v>1</v>
      </c>
      <c r="H242" s="111">
        <v>2</v>
      </c>
      <c r="I242" s="111">
        <v>5000</v>
      </c>
      <c r="J242" s="111">
        <v>5400</v>
      </c>
      <c r="K242" s="111">
        <v>541</v>
      </c>
      <c r="L242" s="113">
        <v>11</v>
      </c>
      <c r="M242" s="121" t="s">
        <v>161</v>
      </c>
      <c r="N242" s="122">
        <v>0</v>
      </c>
      <c r="O242" s="122">
        <v>0</v>
      </c>
      <c r="P242" s="122">
        <f t="shared" si="78"/>
        <v>0</v>
      </c>
      <c r="Q242" s="123" t="s">
        <v>53</v>
      </c>
      <c r="R242" s="124"/>
      <c r="S242" s="124"/>
      <c r="T242" s="122">
        <v>0</v>
      </c>
      <c r="U242" s="122">
        <v>0</v>
      </c>
      <c r="V242" s="122">
        <v>0</v>
      </c>
      <c r="W242" s="122">
        <v>0</v>
      </c>
      <c r="X242" s="122">
        <v>0</v>
      </c>
      <c r="Y242" s="122">
        <v>0</v>
      </c>
      <c r="Z242" s="122">
        <v>0</v>
      </c>
      <c r="AA242" s="122">
        <v>0</v>
      </c>
      <c r="AB242" s="122">
        <f t="shared" si="102"/>
        <v>0</v>
      </c>
      <c r="AC242" s="122">
        <f t="shared" si="102"/>
        <v>0</v>
      </c>
      <c r="AD242" s="122">
        <f t="shared" si="80"/>
        <v>0</v>
      </c>
      <c r="AE242" s="122">
        <v>0</v>
      </c>
      <c r="AF242" s="122">
        <v>0</v>
      </c>
      <c r="AG242" s="122">
        <f t="shared" si="81"/>
        <v>0</v>
      </c>
      <c r="AH242" s="122">
        <v>0</v>
      </c>
      <c r="AI242" s="122">
        <v>0</v>
      </c>
      <c r="AJ242" s="122">
        <f t="shared" si="82"/>
        <v>0</v>
      </c>
      <c r="AK242" s="122">
        <v>0</v>
      </c>
      <c r="AL242" s="122">
        <v>0</v>
      </c>
      <c r="AM242" s="122">
        <f t="shared" si="83"/>
        <v>0</v>
      </c>
      <c r="AN242" s="122">
        <v>0</v>
      </c>
      <c r="AO242" s="122">
        <v>0</v>
      </c>
      <c r="AP242" s="122">
        <f t="shared" si="84"/>
        <v>0</v>
      </c>
      <c r="AQ242" s="122">
        <v>0</v>
      </c>
      <c r="AR242" s="122">
        <v>0</v>
      </c>
      <c r="AS242" s="122">
        <f t="shared" si="85"/>
        <v>0</v>
      </c>
      <c r="AT242" s="122">
        <f t="shared" si="103"/>
        <v>0</v>
      </c>
      <c r="AU242" s="122">
        <f t="shared" si="103"/>
        <v>0</v>
      </c>
      <c r="AV242" s="122">
        <f t="shared" si="86"/>
        <v>0</v>
      </c>
      <c r="AW242" s="125">
        <f t="shared" si="104"/>
        <v>0</v>
      </c>
      <c r="AX242" s="125">
        <f t="shared" si="104"/>
        <v>0</v>
      </c>
      <c r="AY242" s="125"/>
      <c r="AZ242" s="125"/>
      <c r="BA242" s="125"/>
      <c r="BB242" s="125"/>
      <c r="BC242" s="125">
        <f t="shared" si="105"/>
        <v>0</v>
      </c>
      <c r="BD242" s="125">
        <f t="shared" si="105"/>
        <v>0</v>
      </c>
    </row>
    <row r="243" spans="2:56" ht="46.5" hidden="1">
      <c r="B243" s="111">
        <v>2024</v>
      </c>
      <c r="C243" s="111">
        <v>20.100000000000001</v>
      </c>
      <c r="D243" s="111" t="s">
        <v>50</v>
      </c>
      <c r="E243" s="111" t="s">
        <v>50</v>
      </c>
      <c r="F243" s="111">
        <v>1</v>
      </c>
      <c r="G243" s="111">
        <v>1</v>
      </c>
      <c r="H243" s="111">
        <v>2</v>
      </c>
      <c r="I243" s="111">
        <v>5000</v>
      </c>
      <c r="J243" s="111">
        <v>5400</v>
      </c>
      <c r="K243" s="111">
        <v>541</v>
      </c>
      <c r="L243" s="113">
        <v>12</v>
      </c>
      <c r="M243" s="121" t="s">
        <v>162</v>
      </c>
      <c r="N243" s="122">
        <v>0</v>
      </c>
      <c r="O243" s="122">
        <v>0</v>
      </c>
      <c r="P243" s="122">
        <f t="shared" si="78"/>
        <v>0</v>
      </c>
      <c r="Q243" s="123" t="s">
        <v>53</v>
      </c>
      <c r="R243" s="124"/>
      <c r="S243" s="124"/>
      <c r="T243" s="122">
        <v>0</v>
      </c>
      <c r="U243" s="122">
        <v>0</v>
      </c>
      <c r="V243" s="122">
        <v>0</v>
      </c>
      <c r="W243" s="122">
        <v>0</v>
      </c>
      <c r="X243" s="122">
        <v>0</v>
      </c>
      <c r="Y243" s="122">
        <v>0</v>
      </c>
      <c r="Z243" s="122">
        <v>0</v>
      </c>
      <c r="AA243" s="122">
        <v>0</v>
      </c>
      <c r="AB243" s="122">
        <f t="shared" si="102"/>
        <v>0</v>
      </c>
      <c r="AC243" s="122">
        <f t="shared" si="102"/>
        <v>0</v>
      </c>
      <c r="AD243" s="122">
        <f t="shared" si="80"/>
        <v>0</v>
      </c>
      <c r="AE243" s="122">
        <v>0</v>
      </c>
      <c r="AF243" s="122">
        <v>0</v>
      </c>
      <c r="AG243" s="122">
        <f t="shared" si="81"/>
        <v>0</v>
      </c>
      <c r="AH243" s="122">
        <v>0</v>
      </c>
      <c r="AI243" s="122">
        <v>0</v>
      </c>
      <c r="AJ243" s="122">
        <f t="shared" si="82"/>
        <v>0</v>
      </c>
      <c r="AK243" s="122">
        <v>0</v>
      </c>
      <c r="AL243" s="122">
        <v>0</v>
      </c>
      <c r="AM243" s="122">
        <f t="shared" si="83"/>
        <v>0</v>
      </c>
      <c r="AN243" s="122">
        <v>0</v>
      </c>
      <c r="AO243" s="122">
        <v>0</v>
      </c>
      <c r="AP243" s="122">
        <f t="shared" si="84"/>
        <v>0</v>
      </c>
      <c r="AQ243" s="122">
        <v>0</v>
      </c>
      <c r="AR243" s="122">
        <v>0</v>
      </c>
      <c r="AS243" s="122">
        <f t="shared" si="85"/>
        <v>0</v>
      </c>
      <c r="AT243" s="122">
        <f t="shared" si="103"/>
        <v>0</v>
      </c>
      <c r="AU243" s="122">
        <f t="shared" si="103"/>
        <v>0</v>
      </c>
      <c r="AV243" s="122">
        <f t="shared" si="86"/>
        <v>0</v>
      </c>
      <c r="AW243" s="125">
        <f t="shared" si="104"/>
        <v>0</v>
      </c>
      <c r="AX243" s="125">
        <f t="shared" si="104"/>
        <v>0</v>
      </c>
      <c r="AY243" s="125"/>
      <c r="AZ243" s="125"/>
      <c r="BA243" s="125"/>
      <c r="BB243" s="125"/>
      <c r="BC243" s="125">
        <f t="shared" si="105"/>
        <v>0</v>
      </c>
      <c r="BD243" s="125">
        <f t="shared" si="105"/>
        <v>0</v>
      </c>
    </row>
    <row r="244" spans="2:56" ht="46.5">
      <c r="B244" s="111">
        <v>2024</v>
      </c>
      <c r="C244" s="111">
        <v>20.100000000000001</v>
      </c>
      <c r="D244" s="169" t="s">
        <v>163</v>
      </c>
      <c r="E244" s="111">
        <v>20069</v>
      </c>
      <c r="F244" s="111">
        <v>1</v>
      </c>
      <c r="G244" s="111">
        <v>1</v>
      </c>
      <c r="H244" s="111">
        <v>2</v>
      </c>
      <c r="I244" s="111">
        <v>5000</v>
      </c>
      <c r="J244" s="111">
        <v>5400</v>
      </c>
      <c r="K244" s="111">
        <v>541</v>
      </c>
      <c r="L244" s="113">
        <v>13</v>
      </c>
      <c r="M244" s="121" t="s">
        <v>164</v>
      </c>
      <c r="N244" s="122">
        <v>0</v>
      </c>
      <c r="O244" s="122">
        <v>105324.44</v>
      </c>
      <c r="P244" s="122">
        <f t="shared" si="78"/>
        <v>105324.44</v>
      </c>
      <c r="Q244" s="123" t="s">
        <v>53</v>
      </c>
      <c r="R244" s="124">
        <v>1</v>
      </c>
      <c r="S244" s="124"/>
      <c r="T244" s="122">
        <v>0</v>
      </c>
      <c r="U244" s="122">
        <v>0</v>
      </c>
      <c r="V244" s="122">
        <v>0</v>
      </c>
      <c r="W244" s="122">
        <v>0</v>
      </c>
      <c r="X244" s="122">
        <v>0</v>
      </c>
      <c r="Y244" s="122">
        <v>0</v>
      </c>
      <c r="Z244" s="122">
        <v>0</v>
      </c>
      <c r="AA244" s="122">
        <v>0</v>
      </c>
      <c r="AB244" s="122">
        <f t="shared" si="102"/>
        <v>0</v>
      </c>
      <c r="AC244" s="122">
        <f t="shared" si="102"/>
        <v>105324.44</v>
      </c>
      <c r="AD244" s="122">
        <f t="shared" si="80"/>
        <v>105324.44</v>
      </c>
      <c r="AE244" s="122">
        <v>0</v>
      </c>
      <c r="AF244" s="122">
        <v>0</v>
      </c>
      <c r="AG244" s="122">
        <f t="shared" si="81"/>
        <v>0</v>
      </c>
      <c r="AH244" s="122">
        <v>0</v>
      </c>
      <c r="AI244" s="122">
        <v>0</v>
      </c>
      <c r="AJ244" s="122">
        <f t="shared" si="82"/>
        <v>0</v>
      </c>
      <c r="AK244" s="122">
        <v>0</v>
      </c>
      <c r="AL244" s="122">
        <v>0</v>
      </c>
      <c r="AM244" s="122">
        <f t="shared" si="83"/>
        <v>0</v>
      </c>
      <c r="AN244" s="122">
        <v>0</v>
      </c>
      <c r="AO244" s="122">
        <v>0</v>
      </c>
      <c r="AP244" s="122">
        <f t="shared" si="84"/>
        <v>0</v>
      </c>
      <c r="AQ244" s="122">
        <v>0</v>
      </c>
      <c r="AR244" s="122">
        <v>0</v>
      </c>
      <c r="AS244" s="122">
        <f t="shared" si="85"/>
        <v>0</v>
      </c>
      <c r="AT244" s="122">
        <f t="shared" si="103"/>
        <v>0</v>
      </c>
      <c r="AU244" s="122">
        <f t="shared" si="103"/>
        <v>105324.44</v>
      </c>
      <c r="AV244" s="122">
        <f t="shared" si="86"/>
        <v>105324.44</v>
      </c>
      <c r="AW244" s="125">
        <f t="shared" si="104"/>
        <v>1</v>
      </c>
      <c r="AX244" s="125">
        <f t="shared" si="104"/>
        <v>0</v>
      </c>
      <c r="AY244" s="125"/>
      <c r="AZ244" s="125"/>
      <c r="BA244" s="125"/>
      <c r="BB244" s="125"/>
      <c r="BC244" s="125">
        <f t="shared" si="105"/>
        <v>1</v>
      </c>
      <c r="BD244" s="125">
        <f t="shared" si="105"/>
        <v>0</v>
      </c>
    </row>
    <row r="245" spans="2:56" ht="48">
      <c r="B245" s="111">
        <v>2024</v>
      </c>
      <c r="C245" s="111">
        <v>20.100000000000001</v>
      </c>
      <c r="D245" s="169" t="s">
        <v>165</v>
      </c>
      <c r="E245" s="111">
        <v>20078</v>
      </c>
      <c r="F245" s="111">
        <v>1</v>
      </c>
      <c r="G245" s="111">
        <v>1</v>
      </c>
      <c r="H245" s="111">
        <v>2</v>
      </c>
      <c r="I245" s="111">
        <v>5000</v>
      </c>
      <c r="J245" s="111">
        <v>5400</v>
      </c>
      <c r="K245" s="111">
        <v>541</v>
      </c>
      <c r="L245" s="113">
        <v>13</v>
      </c>
      <c r="M245" s="121" t="s">
        <v>164</v>
      </c>
      <c r="N245" s="122">
        <v>0</v>
      </c>
      <c r="O245" s="122">
        <v>105324.44</v>
      </c>
      <c r="P245" s="122">
        <f t="shared" si="78"/>
        <v>105324.44</v>
      </c>
      <c r="Q245" s="123" t="s">
        <v>53</v>
      </c>
      <c r="R245" s="124">
        <v>1</v>
      </c>
      <c r="S245" s="124"/>
      <c r="T245" s="122">
        <v>0</v>
      </c>
      <c r="U245" s="122">
        <v>0</v>
      </c>
      <c r="V245" s="122">
        <v>0</v>
      </c>
      <c r="W245" s="122">
        <v>0</v>
      </c>
      <c r="X245" s="122">
        <v>0</v>
      </c>
      <c r="Y245" s="122">
        <v>0</v>
      </c>
      <c r="Z245" s="122">
        <v>0</v>
      </c>
      <c r="AA245" s="122">
        <v>0</v>
      </c>
      <c r="AB245" s="122">
        <f t="shared" si="102"/>
        <v>0</v>
      </c>
      <c r="AC245" s="122">
        <f t="shared" si="102"/>
        <v>105324.44</v>
      </c>
      <c r="AD245" s="122">
        <f t="shared" si="80"/>
        <v>105324.44</v>
      </c>
      <c r="AE245" s="122">
        <v>0</v>
      </c>
      <c r="AF245" s="122">
        <v>0</v>
      </c>
      <c r="AG245" s="122">
        <f t="shared" si="81"/>
        <v>0</v>
      </c>
      <c r="AH245" s="122">
        <v>0</v>
      </c>
      <c r="AI245" s="122">
        <v>0</v>
      </c>
      <c r="AJ245" s="122">
        <f t="shared" si="82"/>
        <v>0</v>
      </c>
      <c r="AK245" s="122">
        <v>0</v>
      </c>
      <c r="AL245" s="122">
        <v>0</v>
      </c>
      <c r="AM245" s="122">
        <f t="shared" si="83"/>
        <v>0</v>
      </c>
      <c r="AN245" s="122">
        <v>0</v>
      </c>
      <c r="AO245" s="122">
        <v>0</v>
      </c>
      <c r="AP245" s="122">
        <f t="shared" si="84"/>
        <v>0</v>
      </c>
      <c r="AQ245" s="122">
        <v>0</v>
      </c>
      <c r="AR245" s="122">
        <v>0</v>
      </c>
      <c r="AS245" s="122">
        <f t="shared" si="85"/>
        <v>0</v>
      </c>
      <c r="AT245" s="122">
        <f t="shared" si="103"/>
        <v>0</v>
      </c>
      <c r="AU245" s="122">
        <f t="shared" si="103"/>
        <v>105324.44</v>
      </c>
      <c r="AV245" s="122">
        <f t="shared" si="86"/>
        <v>105324.44</v>
      </c>
      <c r="AW245" s="125">
        <f t="shared" si="104"/>
        <v>1</v>
      </c>
      <c r="AX245" s="125">
        <f t="shared" si="104"/>
        <v>0</v>
      </c>
      <c r="AY245" s="125"/>
      <c r="AZ245" s="125"/>
      <c r="BA245" s="125"/>
      <c r="BB245" s="125"/>
      <c r="BC245" s="125">
        <f t="shared" si="105"/>
        <v>1</v>
      </c>
      <c r="BD245" s="125">
        <f t="shared" si="105"/>
        <v>0</v>
      </c>
    </row>
    <row r="246" spans="2:56" ht="48">
      <c r="B246" s="111">
        <v>2024</v>
      </c>
      <c r="C246" s="111">
        <v>20.100000000000001</v>
      </c>
      <c r="D246" s="169" t="s">
        <v>166</v>
      </c>
      <c r="E246" s="111">
        <v>20112</v>
      </c>
      <c r="F246" s="111">
        <v>1</v>
      </c>
      <c r="G246" s="111">
        <v>1</v>
      </c>
      <c r="H246" s="111">
        <v>2</v>
      </c>
      <c r="I246" s="111">
        <v>5000</v>
      </c>
      <c r="J246" s="111">
        <v>5400</v>
      </c>
      <c r="K246" s="111">
        <v>541</v>
      </c>
      <c r="L246" s="113">
        <v>13</v>
      </c>
      <c r="M246" s="121" t="s">
        <v>164</v>
      </c>
      <c r="N246" s="122">
        <v>0</v>
      </c>
      <c r="O246" s="122">
        <v>105324.44</v>
      </c>
      <c r="P246" s="122">
        <f t="shared" si="78"/>
        <v>105324.44</v>
      </c>
      <c r="Q246" s="123" t="s">
        <v>53</v>
      </c>
      <c r="R246" s="124">
        <v>1</v>
      </c>
      <c r="S246" s="124"/>
      <c r="T246" s="122">
        <v>0</v>
      </c>
      <c r="U246" s="122">
        <v>0</v>
      </c>
      <c r="V246" s="122">
        <v>0</v>
      </c>
      <c r="W246" s="122">
        <v>0</v>
      </c>
      <c r="X246" s="122">
        <v>0</v>
      </c>
      <c r="Y246" s="122">
        <v>0</v>
      </c>
      <c r="Z246" s="122">
        <v>0</v>
      </c>
      <c r="AA246" s="122">
        <v>0</v>
      </c>
      <c r="AB246" s="122">
        <f t="shared" si="102"/>
        <v>0</v>
      </c>
      <c r="AC246" s="122">
        <f t="shared" si="102"/>
        <v>105324.44</v>
      </c>
      <c r="AD246" s="122">
        <f t="shared" si="80"/>
        <v>105324.44</v>
      </c>
      <c r="AE246" s="122">
        <v>0</v>
      </c>
      <c r="AF246" s="122">
        <v>0</v>
      </c>
      <c r="AG246" s="122">
        <f t="shared" si="81"/>
        <v>0</v>
      </c>
      <c r="AH246" s="122">
        <v>0</v>
      </c>
      <c r="AI246" s="122">
        <v>0</v>
      </c>
      <c r="AJ246" s="122">
        <f t="shared" si="82"/>
        <v>0</v>
      </c>
      <c r="AK246" s="122">
        <v>0</v>
      </c>
      <c r="AL246" s="122">
        <v>0</v>
      </c>
      <c r="AM246" s="122">
        <f t="shared" si="83"/>
        <v>0</v>
      </c>
      <c r="AN246" s="122">
        <v>0</v>
      </c>
      <c r="AO246" s="122">
        <v>0</v>
      </c>
      <c r="AP246" s="122">
        <f t="shared" si="84"/>
        <v>0</v>
      </c>
      <c r="AQ246" s="122">
        <v>0</v>
      </c>
      <c r="AR246" s="122">
        <v>0</v>
      </c>
      <c r="AS246" s="122">
        <f t="shared" si="85"/>
        <v>0</v>
      </c>
      <c r="AT246" s="122">
        <f t="shared" si="103"/>
        <v>0</v>
      </c>
      <c r="AU246" s="122">
        <f t="shared" si="103"/>
        <v>105324.44</v>
      </c>
      <c r="AV246" s="122">
        <f t="shared" si="86"/>
        <v>105324.44</v>
      </c>
      <c r="AW246" s="125">
        <f t="shared" si="104"/>
        <v>1</v>
      </c>
      <c r="AX246" s="125">
        <f t="shared" si="104"/>
        <v>0</v>
      </c>
      <c r="AY246" s="125"/>
      <c r="AZ246" s="125"/>
      <c r="BA246" s="125"/>
      <c r="BB246" s="125"/>
      <c r="BC246" s="125">
        <f t="shared" si="105"/>
        <v>1</v>
      </c>
      <c r="BD246" s="125">
        <f t="shared" si="105"/>
        <v>0</v>
      </c>
    </row>
    <row r="247" spans="2:56" ht="48">
      <c r="B247" s="111">
        <v>2024</v>
      </c>
      <c r="C247" s="111">
        <v>20.100000000000001</v>
      </c>
      <c r="D247" s="169" t="s">
        <v>167</v>
      </c>
      <c r="E247" s="111">
        <v>20145</v>
      </c>
      <c r="F247" s="111">
        <v>1</v>
      </c>
      <c r="G247" s="111">
        <v>1</v>
      </c>
      <c r="H247" s="111">
        <v>2</v>
      </c>
      <c r="I247" s="111">
        <v>5000</v>
      </c>
      <c r="J247" s="111">
        <v>5400</v>
      </c>
      <c r="K247" s="111">
        <v>541</v>
      </c>
      <c r="L247" s="113">
        <v>13</v>
      </c>
      <c r="M247" s="121" t="s">
        <v>164</v>
      </c>
      <c r="N247" s="122">
        <v>0</v>
      </c>
      <c r="O247" s="122">
        <v>105324.44</v>
      </c>
      <c r="P247" s="122">
        <f t="shared" si="78"/>
        <v>105324.44</v>
      </c>
      <c r="Q247" s="123" t="s">
        <v>53</v>
      </c>
      <c r="R247" s="124">
        <v>1</v>
      </c>
      <c r="S247" s="124"/>
      <c r="T247" s="122">
        <v>0</v>
      </c>
      <c r="U247" s="122">
        <v>0</v>
      </c>
      <c r="V247" s="122">
        <v>0</v>
      </c>
      <c r="W247" s="122">
        <v>0</v>
      </c>
      <c r="X247" s="122">
        <v>0</v>
      </c>
      <c r="Y247" s="122">
        <v>0</v>
      </c>
      <c r="Z247" s="122">
        <v>0</v>
      </c>
      <c r="AA247" s="122">
        <v>0</v>
      </c>
      <c r="AB247" s="122">
        <f t="shared" si="102"/>
        <v>0</v>
      </c>
      <c r="AC247" s="122">
        <f t="shared" si="102"/>
        <v>105324.44</v>
      </c>
      <c r="AD247" s="122">
        <f t="shared" si="80"/>
        <v>105324.44</v>
      </c>
      <c r="AE247" s="122">
        <v>0</v>
      </c>
      <c r="AF247" s="122">
        <v>0</v>
      </c>
      <c r="AG247" s="122">
        <f t="shared" si="81"/>
        <v>0</v>
      </c>
      <c r="AH247" s="122">
        <v>0</v>
      </c>
      <c r="AI247" s="122">
        <v>0</v>
      </c>
      <c r="AJ247" s="122">
        <f t="shared" si="82"/>
        <v>0</v>
      </c>
      <c r="AK247" s="122">
        <v>0</v>
      </c>
      <c r="AL247" s="122">
        <v>0</v>
      </c>
      <c r="AM247" s="122">
        <f t="shared" si="83"/>
        <v>0</v>
      </c>
      <c r="AN247" s="122">
        <v>0</v>
      </c>
      <c r="AO247" s="122">
        <v>0</v>
      </c>
      <c r="AP247" s="122">
        <f t="shared" si="84"/>
        <v>0</v>
      </c>
      <c r="AQ247" s="122">
        <v>0</v>
      </c>
      <c r="AR247" s="122">
        <v>0</v>
      </c>
      <c r="AS247" s="122">
        <f t="shared" si="85"/>
        <v>0</v>
      </c>
      <c r="AT247" s="122">
        <f t="shared" si="103"/>
        <v>0</v>
      </c>
      <c r="AU247" s="122">
        <f t="shared" si="103"/>
        <v>105324.44</v>
      </c>
      <c r="AV247" s="122">
        <f t="shared" si="86"/>
        <v>105324.44</v>
      </c>
      <c r="AW247" s="125">
        <f t="shared" si="104"/>
        <v>1</v>
      </c>
      <c r="AX247" s="125">
        <f t="shared" si="104"/>
        <v>0</v>
      </c>
      <c r="AY247" s="125"/>
      <c r="AZ247" s="125"/>
      <c r="BA247" s="125"/>
      <c r="BB247" s="125"/>
      <c r="BC247" s="125">
        <f t="shared" si="105"/>
        <v>1</v>
      </c>
      <c r="BD247" s="125">
        <f t="shared" si="105"/>
        <v>0</v>
      </c>
    </row>
    <row r="248" spans="2:56" ht="48">
      <c r="B248" s="111">
        <v>2024</v>
      </c>
      <c r="C248" s="111">
        <v>20.100000000000001</v>
      </c>
      <c r="D248" s="169" t="s">
        <v>168</v>
      </c>
      <c r="E248" s="111">
        <v>20226</v>
      </c>
      <c r="F248" s="111">
        <v>1</v>
      </c>
      <c r="G248" s="111">
        <v>1</v>
      </c>
      <c r="H248" s="111">
        <v>2</v>
      </c>
      <c r="I248" s="111">
        <v>5000</v>
      </c>
      <c r="J248" s="111">
        <v>5400</v>
      </c>
      <c r="K248" s="111">
        <v>541</v>
      </c>
      <c r="L248" s="113">
        <v>13</v>
      </c>
      <c r="M248" s="121" t="s">
        <v>164</v>
      </c>
      <c r="N248" s="122">
        <v>0</v>
      </c>
      <c r="O248" s="122">
        <v>105324.44</v>
      </c>
      <c r="P248" s="122">
        <f t="shared" si="78"/>
        <v>105324.44</v>
      </c>
      <c r="Q248" s="123" t="s">
        <v>53</v>
      </c>
      <c r="R248" s="124">
        <v>1</v>
      </c>
      <c r="S248" s="124"/>
      <c r="T248" s="122">
        <v>0</v>
      </c>
      <c r="U248" s="122">
        <v>0</v>
      </c>
      <c r="V248" s="122">
        <v>0</v>
      </c>
      <c r="W248" s="122">
        <v>0</v>
      </c>
      <c r="X248" s="122">
        <v>0</v>
      </c>
      <c r="Y248" s="122">
        <v>0</v>
      </c>
      <c r="Z248" s="122">
        <v>0</v>
      </c>
      <c r="AA248" s="122">
        <v>0</v>
      </c>
      <c r="AB248" s="122">
        <f t="shared" si="102"/>
        <v>0</v>
      </c>
      <c r="AC248" s="122">
        <f t="shared" si="102"/>
        <v>105324.44</v>
      </c>
      <c r="AD248" s="122">
        <f t="shared" si="80"/>
        <v>105324.44</v>
      </c>
      <c r="AE248" s="122">
        <v>0</v>
      </c>
      <c r="AF248" s="122">
        <v>0</v>
      </c>
      <c r="AG248" s="122">
        <f t="shared" si="81"/>
        <v>0</v>
      </c>
      <c r="AH248" s="122">
        <v>0</v>
      </c>
      <c r="AI248" s="122">
        <v>0</v>
      </c>
      <c r="AJ248" s="122">
        <f t="shared" si="82"/>
        <v>0</v>
      </c>
      <c r="AK248" s="122">
        <v>0</v>
      </c>
      <c r="AL248" s="122">
        <v>0</v>
      </c>
      <c r="AM248" s="122">
        <f t="shared" si="83"/>
        <v>0</v>
      </c>
      <c r="AN248" s="122">
        <v>0</v>
      </c>
      <c r="AO248" s="122">
        <v>0</v>
      </c>
      <c r="AP248" s="122">
        <f t="shared" si="84"/>
        <v>0</v>
      </c>
      <c r="AQ248" s="122">
        <v>0</v>
      </c>
      <c r="AR248" s="122">
        <v>0</v>
      </c>
      <c r="AS248" s="122">
        <f t="shared" si="85"/>
        <v>0</v>
      </c>
      <c r="AT248" s="122">
        <f t="shared" si="103"/>
        <v>0</v>
      </c>
      <c r="AU248" s="122">
        <f t="shared" si="103"/>
        <v>105324.44</v>
      </c>
      <c r="AV248" s="122">
        <f t="shared" si="86"/>
        <v>105324.44</v>
      </c>
      <c r="AW248" s="125">
        <f t="shared" si="104"/>
        <v>1</v>
      </c>
      <c r="AX248" s="125">
        <f t="shared" si="104"/>
        <v>0</v>
      </c>
      <c r="AY248" s="125"/>
      <c r="AZ248" s="125"/>
      <c r="BA248" s="125"/>
      <c r="BB248" s="125"/>
      <c r="BC248" s="125">
        <f t="shared" si="105"/>
        <v>1</v>
      </c>
      <c r="BD248" s="125">
        <f t="shared" si="105"/>
        <v>0</v>
      </c>
    </row>
    <row r="249" spans="2:56" ht="48">
      <c r="B249" s="111">
        <v>2024</v>
      </c>
      <c r="C249" s="111">
        <v>20.100000000000001</v>
      </c>
      <c r="D249" s="169" t="s">
        <v>169</v>
      </c>
      <c r="E249" s="111">
        <v>20227</v>
      </c>
      <c r="F249" s="111">
        <v>1</v>
      </c>
      <c r="G249" s="111">
        <v>1</v>
      </c>
      <c r="H249" s="111">
        <v>2</v>
      </c>
      <c r="I249" s="111">
        <v>5000</v>
      </c>
      <c r="J249" s="111">
        <v>5400</v>
      </c>
      <c r="K249" s="111">
        <v>541</v>
      </c>
      <c r="L249" s="113">
        <v>13</v>
      </c>
      <c r="M249" s="121" t="s">
        <v>164</v>
      </c>
      <c r="N249" s="122">
        <v>0</v>
      </c>
      <c r="O249" s="122">
        <v>105324.44</v>
      </c>
      <c r="P249" s="122">
        <f t="shared" si="78"/>
        <v>105324.44</v>
      </c>
      <c r="Q249" s="123" t="s">
        <v>53</v>
      </c>
      <c r="R249" s="124">
        <v>1</v>
      </c>
      <c r="S249" s="124"/>
      <c r="T249" s="122">
        <v>0</v>
      </c>
      <c r="U249" s="122">
        <v>0</v>
      </c>
      <c r="V249" s="122">
        <v>0</v>
      </c>
      <c r="W249" s="122">
        <v>0</v>
      </c>
      <c r="X249" s="122">
        <v>0</v>
      </c>
      <c r="Y249" s="122">
        <v>0</v>
      </c>
      <c r="Z249" s="122">
        <v>0</v>
      </c>
      <c r="AA249" s="122">
        <v>0</v>
      </c>
      <c r="AB249" s="122">
        <f t="shared" si="102"/>
        <v>0</v>
      </c>
      <c r="AC249" s="122">
        <f t="shared" si="102"/>
        <v>105324.44</v>
      </c>
      <c r="AD249" s="122">
        <f t="shared" si="80"/>
        <v>105324.44</v>
      </c>
      <c r="AE249" s="122">
        <v>0</v>
      </c>
      <c r="AF249" s="122">
        <v>0</v>
      </c>
      <c r="AG249" s="122">
        <f t="shared" si="81"/>
        <v>0</v>
      </c>
      <c r="AH249" s="122">
        <v>0</v>
      </c>
      <c r="AI249" s="122">
        <v>0</v>
      </c>
      <c r="AJ249" s="122">
        <f t="shared" si="82"/>
        <v>0</v>
      </c>
      <c r="AK249" s="122">
        <v>0</v>
      </c>
      <c r="AL249" s="122">
        <v>0</v>
      </c>
      <c r="AM249" s="122">
        <f t="shared" si="83"/>
        <v>0</v>
      </c>
      <c r="AN249" s="122">
        <v>0</v>
      </c>
      <c r="AO249" s="122">
        <v>0</v>
      </c>
      <c r="AP249" s="122">
        <f t="shared" si="84"/>
        <v>0</v>
      </c>
      <c r="AQ249" s="122">
        <v>0</v>
      </c>
      <c r="AR249" s="122">
        <v>0</v>
      </c>
      <c r="AS249" s="122">
        <f t="shared" si="85"/>
        <v>0</v>
      </c>
      <c r="AT249" s="122">
        <f t="shared" si="103"/>
        <v>0</v>
      </c>
      <c r="AU249" s="122">
        <f t="shared" si="103"/>
        <v>105324.44</v>
      </c>
      <c r="AV249" s="122">
        <f t="shared" si="86"/>
        <v>105324.44</v>
      </c>
      <c r="AW249" s="125">
        <f t="shared" si="104"/>
        <v>1</v>
      </c>
      <c r="AX249" s="125">
        <f t="shared" si="104"/>
        <v>0</v>
      </c>
      <c r="AY249" s="125"/>
      <c r="AZ249" s="125"/>
      <c r="BA249" s="125"/>
      <c r="BB249" s="125"/>
      <c r="BC249" s="125">
        <f t="shared" si="105"/>
        <v>1</v>
      </c>
      <c r="BD249" s="125">
        <f t="shared" si="105"/>
        <v>0</v>
      </c>
    </row>
    <row r="250" spans="2:56" ht="48">
      <c r="B250" s="111">
        <v>2024</v>
      </c>
      <c r="C250" s="111">
        <v>20.100000000000001</v>
      </c>
      <c r="D250" s="169" t="s">
        <v>170</v>
      </c>
      <c r="E250" s="111">
        <v>20297</v>
      </c>
      <c r="F250" s="111">
        <v>1</v>
      </c>
      <c r="G250" s="111">
        <v>1</v>
      </c>
      <c r="H250" s="111">
        <v>2</v>
      </c>
      <c r="I250" s="111">
        <v>5000</v>
      </c>
      <c r="J250" s="111">
        <v>5400</v>
      </c>
      <c r="K250" s="111">
        <v>541</v>
      </c>
      <c r="L250" s="113">
        <v>13</v>
      </c>
      <c r="M250" s="121" t="s">
        <v>164</v>
      </c>
      <c r="N250" s="122">
        <v>0</v>
      </c>
      <c r="O250" s="122">
        <v>105324.44</v>
      </c>
      <c r="P250" s="122">
        <f t="shared" si="78"/>
        <v>105324.44</v>
      </c>
      <c r="Q250" s="123" t="s">
        <v>53</v>
      </c>
      <c r="R250" s="124">
        <v>1</v>
      </c>
      <c r="S250" s="124"/>
      <c r="T250" s="122">
        <v>0</v>
      </c>
      <c r="U250" s="122">
        <v>0</v>
      </c>
      <c r="V250" s="122">
        <v>0</v>
      </c>
      <c r="W250" s="122">
        <v>0</v>
      </c>
      <c r="X250" s="122">
        <v>0</v>
      </c>
      <c r="Y250" s="122">
        <v>0</v>
      </c>
      <c r="Z250" s="122">
        <v>0</v>
      </c>
      <c r="AA250" s="122">
        <v>0</v>
      </c>
      <c r="AB250" s="122">
        <f t="shared" si="102"/>
        <v>0</v>
      </c>
      <c r="AC250" s="122">
        <f t="shared" si="102"/>
        <v>105324.44</v>
      </c>
      <c r="AD250" s="122">
        <f t="shared" si="80"/>
        <v>105324.44</v>
      </c>
      <c r="AE250" s="122">
        <v>0</v>
      </c>
      <c r="AF250" s="122">
        <v>0</v>
      </c>
      <c r="AG250" s="122">
        <f t="shared" si="81"/>
        <v>0</v>
      </c>
      <c r="AH250" s="122">
        <v>0</v>
      </c>
      <c r="AI250" s="122">
        <v>0</v>
      </c>
      <c r="AJ250" s="122">
        <f t="shared" si="82"/>
        <v>0</v>
      </c>
      <c r="AK250" s="122">
        <v>0</v>
      </c>
      <c r="AL250" s="122">
        <v>0</v>
      </c>
      <c r="AM250" s="122">
        <f t="shared" si="83"/>
        <v>0</v>
      </c>
      <c r="AN250" s="122">
        <v>0</v>
      </c>
      <c r="AO250" s="122">
        <v>0</v>
      </c>
      <c r="AP250" s="122">
        <f t="shared" si="84"/>
        <v>0</v>
      </c>
      <c r="AQ250" s="122">
        <v>0</v>
      </c>
      <c r="AR250" s="122">
        <v>0</v>
      </c>
      <c r="AS250" s="122">
        <f t="shared" si="85"/>
        <v>0</v>
      </c>
      <c r="AT250" s="122">
        <f t="shared" si="103"/>
        <v>0</v>
      </c>
      <c r="AU250" s="122">
        <f t="shared" si="103"/>
        <v>105324.44</v>
      </c>
      <c r="AV250" s="122">
        <f t="shared" si="86"/>
        <v>105324.44</v>
      </c>
      <c r="AW250" s="125">
        <f t="shared" si="104"/>
        <v>1</v>
      </c>
      <c r="AX250" s="125">
        <f t="shared" si="104"/>
        <v>0</v>
      </c>
      <c r="AY250" s="125"/>
      <c r="AZ250" s="125"/>
      <c r="BA250" s="125"/>
      <c r="BB250" s="125"/>
      <c r="BC250" s="125">
        <f t="shared" si="105"/>
        <v>1</v>
      </c>
      <c r="BD250" s="125">
        <f t="shared" si="105"/>
        <v>0</v>
      </c>
    </row>
    <row r="251" spans="2:56" ht="48">
      <c r="B251" s="111">
        <v>2024</v>
      </c>
      <c r="C251" s="111">
        <v>20.100000000000001</v>
      </c>
      <c r="D251" s="169" t="s">
        <v>171</v>
      </c>
      <c r="E251" s="111">
        <v>20343</v>
      </c>
      <c r="F251" s="111">
        <v>1</v>
      </c>
      <c r="G251" s="111">
        <v>1</v>
      </c>
      <c r="H251" s="111">
        <v>2</v>
      </c>
      <c r="I251" s="111">
        <v>5000</v>
      </c>
      <c r="J251" s="111">
        <v>5400</v>
      </c>
      <c r="K251" s="111">
        <v>541</v>
      </c>
      <c r="L251" s="113">
        <v>13</v>
      </c>
      <c r="M251" s="121" t="s">
        <v>164</v>
      </c>
      <c r="N251" s="122">
        <v>0</v>
      </c>
      <c r="O251" s="122">
        <v>105324.44</v>
      </c>
      <c r="P251" s="122">
        <f t="shared" si="78"/>
        <v>105324.44</v>
      </c>
      <c r="Q251" s="123" t="s">
        <v>53</v>
      </c>
      <c r="R251" s="124">
        <v>1</v>
      </c>
      <c r="S251" s="124"/>
      <c r="T251" s="122">
        <v>0</v>
      </c>
      <c r="U251" s="122">
        <v>0</v>
      </c>
      <c r="V251" s="122">
        <v>0</v>
      </c>
      <c r="W251" s="122">
        <v>0</v>
      </c>
      <c r="X251" s="122">
        <v>0</v>
      </c>
      <c r="Y251" s="122">
        <v>0</v>
      </c>
      <c r="Z251" s="122">
        <v>0</v>
      </c>
      <c r="AA251" s="122">
        <v>0</v>
      </c>
      <c r="AB251" s="122">
        <f t="shared" si="102"/>
        <v>0</v>
      </c>
      <c r="AC251" s="122">
        <f t="shared" si="102"/>
        <v>105324.44</v>
      </c>
      <c r="AD251" s="122">
        <f t="shared" si="80"/>
        <v>105324.44</v>
      </c>
      <c r="AE251" s="122">
        <v>0</v>
      </c>
      <c r="AF251" s="122">
        <v>0</v>
      </c>
      <c r="AG251" s="122">
        <f t="shared" si="81"/>
        <v>0</v>
      </c>
      <c r="AH251" s="122">
        <v>0</v>
      </c>
      <c r="AI251" s="122">
        <v>0</v>
      </c>
      <c r="AJ251" s="122">
        <f t="shared" si="82"/>
        <v>0</v>
      </c>
      <c r="AK251" s="122">
        <v>0</v>
      </c>
      <c r="AL251" s="122">
        <v>0</v>
      </c>
      <c r="AM251" s="122">
        <f t="shared" si="83"/>
        <v>0</v>
      </c>
      <c r="AN251" s="122">
        <v>0</v>
      </c>
      <c r="AO251" s="122">
        <v>0</v>
      </c>
      <c r="AP251" s="122">
        <f t="shared" si="84"/>
        <v>0</v>
      </c>
      <c r="AQ251" s="122">
        <v>0</v>
      </c>
      <c r="AR251" s="122">
        <v>0</v>
      </c>
      <c r="AS251" s="122">
        <f t="shared" si="85"/>
        <v>0</v>
      </c>
      <c r="AT251" s="122">
        <f t="shared" si="103"/>
        <v>0</v>
      </c>
      <c r="AU251" s="122">
        <f t="shared" si="103"/>
        <v>105324.44</v>
      </c>
      <c r="AV251" s="122">
        <f t="shared" si="86"/>
        <v>105324.44</v>
      </c>
      <c r="AW251" s="125">
        <f t="shared" si="104"/>
        <v>1</v>
      </c>
      <c r="AX251" s="125">
        <f t="shared" si="104"/>
        <v>0</v>
      </c>
      <c r="AY251" s="125"/>
      <c r="AZ251" s="125"/>
      <c r="BA251" s="125"/>
      <c r="BB251" s="125"/>
      <c r="BC251" s="125">
        <f t="shared" si="105"/>
        <v>1</v>
      </c>
      <c r="BD251" s="125">
        <f t="shared" si="105"/>
        <v>0</v>
      </c>
    </row>
    <row r="252" spans="2:56" ht="48">
      <c r="B252" s="111">
        <v>2024</v>
      </c>
      <c r="C252" s="111">
        <v>20.100000000000001</v>
      </c>
      <c r="D252" s="169" t="s">
        <v>172</v>
      </c>
      <c r="E252" s="111">
        <v>20390</v>
      </c>
      <c r="F252" s="111">
        <v>1</v>
      </c>
      <c r="G252" s="111">
        <v>1</v>
      </c>
      <c r="H252" s="111">
        <v>2</v>
      </c>
      <c r="I252" s="111">
        <v>5000</v>
      </c>
      <c r="J252" s="111">
        <v>5400</v>
      </c>
      <c r="K252" s="111">
        <v>541</v>
      </c>
      <c r="L252" s="113">
        <v>13</v>
      </c>
      <c r="M252" s="121" t="s">
        <v>164</v>
      </c>
      <c r="N252" s="122">
        <v>0</v>
      </c>
      <c r="O252" s="122">
        <v>210648.84</v>
      </c>
      <c r="P252" s="122">
        <f t="shared" si="78"/>
        <v>210648.84</v>
      </c>
      <c r="Q252" s="123" t="s">
        <v>53</v>
      </c>
      <c r="R252" s="124">
        <v>2</v>
      </c>
      <c r="S252" s="124"/>
      <c r="T252" s="122">
        <v>0</v>
      </c>
      <c r="U252" s="122">
        <v>0</v>
      </c>
      <c r="V252" s="122">
        <v>0</v>
      </c>
      <c r="W252" s="122">
        <v>0</v>
      </c>
      <c r="X252" s="122">
        <v>0</v>
      </c>
      <c r="Y252" s="122">
        <v>0</v>
      </c>
      <c r="Z252" s="122">
        <v>0</v>
      </c>
      <c r="AA252" s="122">
        <v>0</v>
      </c>
      <c r="AB252" s="122">
        <f t="shared" si="102"/>
        <v>0</v>
      </c>
      <c r="AC252" s="122">
        <f t="shared" si="102"/>
        <v>210648.84</v>
      </c>
      <c r="AD252" s="122">
        <f t="shared" si="80"/>
        <v>210648.84</v>
      </c>
      <c r="AE252" s="122">
        <v>0</v>
      </c>
      <c r="AF252" s="122">
        <v>0</v>
      </c>
      <c r="AG252" s="122">
        <f t="shared" si="81"/>
        <v>0</v>
      </c>
      <c r="AH252" s="122">
        <v>0</v>
      </c>
      <c r="AI252" s="122">
        <v>0</v>
      </c>
      <c r="AJ252" s="122">
        <f t="shared" si="82"/>
        <v>0</v>
      </c>
      <c r="AK252" s="122">
        <v>0</v>
      </c>
      <c r="AL252" s="122">
        <v>0</v>
      </c>
      <c r="AM252" s="122">
        <f t="shared" si="83"/>
        <v>0</v>
      </c>
      <c r="AN252" s="122">
        <v>0</v>
      </c>
      <c r="AO252" s="122">
        <v>0</v>
      </c>
      <c r="AP252" s="122">
        <f t="shared" si="84"/>
        <v>0</v>
      </c>
      <c r="AQ252" s="122">
        <v>0</v>
      </c>
      <c r="AR252" s="122">
        <v>0</v>
      </c>
      <c r="AS252" s="122">
        <f t="shared" si="85"/>
        <v>0</v>
      </c>
      <c r="AT252" s="122">
        <f t="shared" si="103"/>
        <v>0</v>
      </c>
      <c r="AU252" s="122">
        <f t="shared" si="103"/>
        <v>210648.84</v>
      </c>
      <c r="AV252" s="122">
        <f t="shared" si="86"/>
        <v>210648.84</v>
      </c>
      <c r="AW252" s="125">
        <f t="shared" si="104"/>
        <v>2</v>
      </c>
      <c r="AX252" s="125">
        <f t="shared" si="104"/>
        <v>0</v>
      </c>
      <c r="AY252" s="125"/>
      <c r="AZ252" s="125"/>
      <c r="BA252" s="125"/>
      <c r="BB252" s="125"/>
      <c r="BC252" s="125">
        <f t="shared" si="105"/>
        <v>2</v>
      </c>
      <c r="BD252" s="125">
        <f t="shared" si="105"/>
        <v>0</v>
      </c>
    </row>
    <row r="253" spans="2:56" ht="48">
      <c r="B253" s="111">
        <v>2024</v>
      </c>
      <c r="C253" s="111">
        <v>20.100000000000001</v>
      </c>
      <c r="D253" s="169" t="s">
        <v>173</v>
      </c>
      <c r="E253" s="111">
        <v>20446</v>
      </c>
      <c r="F253" s="111">
        <v>1</v>
      </c>
      <c r="G253" s="111">
        <v>1</v>
      </c>
      <c r="H253" s="111">
        <v>2</v>
      </c>
      <c r="I253" s="111">
        <v>5000</v>
      </c>
      <c r="J253" s="111">
        <v>5400</v>
      </c>
      <c r="K253" s="111">
        <v>541</v>
      </c>
      <c r="L253" s="113">
        <v>13</v>
      </c>
      <c r="M253" s="121" t="s">
        <v>164</v>
      </c>
      <c r="N253" s="122">
        <v>0</v>
      </c>
      <c r="O253" s="122">
        <v>105324.44</v>
      </c>
      <c r="P253" s="122">
        <f t="shared" si="78"/>
        <v>105324.44</v>
      </c>
      <c r="Q253" s="123" t="s">
        <v>53</v>
      </c>
      <c r="R253" s="124">
        <v>1</v>
      </c>
      <c r="S253" s="124"/>
      <c r="T253" s="122">
        <v>0</v>
      </c>
      <c r="U253" s="122">
        <v>0</v>
      </c>
      <c r="V253" s="122">
        <v>0</v>
      </c>
      <c r="W253" s="122">
        <v>0</v>
      </c>
      <c r="X253" s="122">
        <v>0</v>
      </c>
      <c r="Y253" s="122">
        <v>0</v>
      </c>
      <c r="Z253" s="122">
        <v>0</v>
      </c>
      <c r="AA253" s="122">
        <v>0</v>
      </c>
      <c r="AB253" s="122">
        <f t="shared" si="102"/>
        <v>0</v>
      </c>
      <c r="AC253" s="122">
        <f t="shared" si="102"/>
        <v>105324.44</v>
      </c>
      <c r="AD253" s="122">
        <f t="shared" si="80"/>
        <v>105324.44</v>
      </c>
      <c r="AE253" s="122">
        <v>0</v>
      </c>
      <c r="AF253" s="122">
        <v>0</v>
      </c>
      <c r="AG253" s="122">
        <f t="shared" si="81"/>
        <v>0</v>
      </c>
      <c r="AH253" s="122">
        <v>0</v>
      </c>
      <c r="AI253" s="122">
        <v>0</v>
      </c>
      <c r="AJ253" s="122">
        <f t="shared" si="82"/>
        <v>0</v>
      </c>
      <c r="AK253" s="122">
        <v>0</v>
      </c>
      <c r="AL253" s="122">
        <v>0</v>
      </c>
      <c r="AM253" s="122">
        <f t="shared" si="83"/>
        <v>0</v>
      </c>
      <c r="AN253" s="122">
        <v>0</v>
      </c>
      <c r="AO253" s="122">
        <v>0</v>
      </c>
      <c r="AP253" s="122">
        <f t="shared" si="84"/>
        <v>0</v>
      </c>
      <c r="AQ253" s="122">
        <v>0</v>
      </c>
      <c r="AR253" s="122">
        <v>0</v>
      </c>
      <c r="AS253" s="122">
        <f t="shared" si="85"/>
        <v>0</v>
      </c>
      <c r="AT253" s="122">
        <f t="shared" si="103"/>
        <v>0</v>
      </c>
      <c r="AU253" s="122">
        <f t="shared" si="103"/>
        <v>105324.44</v>
      </c>
      <c r="AV253" s="122">
        <f t="shared" si="86"/>
        <v>105324.44</v>
      </c>
      <c r="AW253" s="125">
        <f t="shared" si="104"/>
        <v>1</v>
      </c>
      <c r="AX253" s="125">
        <f t="shared" si="104"/>
        <v>0</v>
      </c>
      <c r="AY253" s="125"/>
      <c r="AZ253" s="125"/>
      <c r="BA253" s="125"/>
      <c r="BB253" s="125"/>
      <c r="BC253" s="125">
        <f t="shared" si="105"/>
        <v>1</v>
      </c>
      <c r="BD253" s="125">
        <f t="shared" si="105"/>
        <v>0</v>
      </c>
    </row>
    <row r="254" spans="2:56" ht="48">
      <c r="B254" s="111">
        <v>2024</v>
      </c>
      <c r="C254" s="111">
        <v>20.100000000000001</v>
      </c>
      <c r="D254" s="169" t="s">
        <v>174</v>
      </c>
      <c r="E254" s="111">
        <v>20460</v>
      </c>
      <c r="F254" s="111">
        <v>1</v>
      </c>
      <c r="G254" s="111">
        <v>1</v>
      </c>
      <c r="H254" s="111">
        <v>2</v>
      </c>
      <c r="I254" s="111">
        <v>5000</v>
      </c>
      <c r="J254" s="111">
        <v>5400</v>
      </c>
      <c r="K254" s="111">
        <v>541</v>
      </c>
      <c r="L254" s="113">
        <v>13</v>
      </c>
      <c r="M254" s="121" t="s">
        <v>164</v>
      </c>
      <c r="N254" s="122">
        <v>0</v>
      </c>
      <c r="O254" s="122">
        <v>105324.44</v>
      </c>
      <c r="P254" s="122">
        <f t="shared" si="78"/>
        <v>105324.44</v>
      </c>
      <c r="Q254" s="123" t="s">
        <v>53</v>
      </c>
      <c r="R254" s="124">
        <v>1</v>
      </c>
      <c r="S254" s="124"/>
      <c r="T254" s="122">
        <v>0</v>
      </c>
      <c r="U254" s="122">
        <v>0</v>
      </c>
      <c r="V254" s="122">
        <v>0</v>
      </c>
      <c r="W254" s="122">
        <v>0</v>
      </c>
      <c r="X254" s="122">
        <v>0</v>
      </c>
      <c r="Y254" s="122">
        <v>0</v>
      </c>
      <c r="Z254" s="122">
        <v>0</v>
      </c>
      <c r="AA254" s="122">
        <v>0</v>
      </c>
      <c r="AB254" s="122">
        <f t="shared" si="102"/>
        <v>0</v>
      </c>
      <c r="AC254" s="122">
        <f t="shared" si="102"/>
        <v>105324.44</v>
      </c>
      <c r="AD254" s="122">
        <f t="shared" si="80"/>
        <v>105324.44</v>
      </c>
      <c r="AE254" s="122">
        <v>0</v>
      </c>
      <c r="AF254" s="122">
        <v>0</v>
      </c>
      <c r="AG254" s="122">
        <f t="shared" si="81"/>
        <v>0</v>
      </c>
      <c r="AH254" s="122">
        <v>0</v>
      </c>
      <c r="AI254" s="122">
        <v>0</v>
      </c>
      <c r="AJ254" s="122">
        <f t="shared" si="82"/>
        <v>0</v>
      </c>
      <c r="AK254" s="122">
        <v>0</v>
      </c>
      <c r="AL254" s="122">
        <v>0</v>
      </c>
      <c r="AM254" s="122">
        <f t="shared" si="83"/>
        <v>0</v>
      </c>
      <c r="AN254" s="122">
        <v>0</v>
      </c>
      <c r="AO254" s="122">
        <v>0</v>
      </c>
      <c r="AP254" s="122">
        <f t="shared" si="84"/>
        <v>0</v>
      </c>
      <c r="AQ254" s="122">
        <v>0</v>
      </c>
      <c r="AR254" s="122">
        <v>0</v>
      </c>
      <c r="AS254" s="122">
        <f t="shared" si="85"/>
        <v>0</v>
      </c>
      <c r="AT254" s="122">
        <f t="shared" si="103"/>
        <v>0</v>
      </c>
      <c r="AU254" s="122">
        <f t="shared" si="103"/>
        <v>105324.44</v>
      </c>
      <c r="AV254" s="122">
        <f t="shared" si="86"/>
        <v>105324.44</v>
      </c>
      <c r="AW254" s="125">
        <f t="shared" si="104"/>
        <v>1</v>
      </c>
      <c r="AX254" s="125">
        <f t="shared" si="104"/>
        <v>0</v>
      </c>
      <c r="AY254" s="125"/>
      <c r="AZ254" s="125"/>
      <c r="BA254" s="125"/>
      <c r="BB254" s="125"/>
      <c r="BC254" s="125">
        <f t="shared" si="105"/>
        <v>1</v>
      </c>
      <c r="BD254" s="125">
        <f t="shared" si="105"/>
        <v>0</v>
      </c>
    </row>
    <row r="255" spans="2:56" ht="48">
      <c r="B255" s="111">
        <v>2024</v>
      </c>
      <c r="C255" s="111">
        <v>20.100000000000001</v>
      </c>
      <c r="D255" s="169" t="s">
        <v>175</v>
      </c>
      <c r="E255" s="111">
        <v>20533</v>
      </c>
      <c r="F255" s="111">
        <v>1</v>
      </c>
      <c r="G255" s="111">
        <v>1</v>
      </c>
      <c r="H255" s="111">
        <v>2</v>
      </c>
      <c r="I255" s="111">
        <v>5000</v>
      </c>
      <c r="J255" s="111">
        <v>5400</v>
      </c>
      <c r="K255" s="111">
        <v>541</v>
      </c>
      <c r="L255" s="113">
        <v>13</v>
      </c>
      <c r="M255" s="121" t="s">
        <v>164</v>
      </c>
      <c r="N255" s="122">
        <v>0</v>
      </c>
      <c r="O255" s="122">
        <v>105324.44</v>
      </c>
      <c r="P255" s="122">
        <f t="shared" si="78"/>
        <v>105324.44</v>
      </c>
      <c r="Q255" s="123" t="s">
        <v>53</v>
      </c>
      <c r="R255" s="124">
        <v>1</v>
      </c>
      <c r="S255" s="124"/>
      <c r="T255" s="122">
        <v>0</v>
      </c>
      <c r="U255" s="122">
        <v>0</v>
      </c>
      <c r="V255" s="122">
        <v>0</v>
      </c>
      <c r="W255" s="122">
        <v>0</v>
      </c>
      <c r="X255" s="122">
        <v>0</v>
      </c>
      <c r="Y255" s="122">
        <v>0</v>
      </c>
      <c r="Z255" s="122">
        <v>0</v>
      </c>
      <c r="AA255" s="122">
        <v>0</v>
      </c>
      <c r="AB255" s="122">
        <f t="shared" si="102"/>
        <v>0</v>
      </c>
      <c r="AC255" s="122">
        <f t="shared" si="102"/>
        <v>105324.44</v>
      </c>
      <c r="AD255" s="122">
        <f t="shared" si="80"/>
        <v>105324.44</v>
      </c>
      <c r="AE255" s="122">
        <v>0</v>
      </c>
      <c r="AF255" s="122">
        <v>0</v>
      </c>
      <c r="AG255" s="122">
        <f t="shared" si="81"/>
        <v>0</v>
      </c>
      <c r="AH255" s="122">
        <v>0</v>
      </c>
      <c r="AI255" s="122">
        <v>0</v>
      </c>
      <c r="AJ255" s="122">
        <f t="shared" si="82"/>
        <v>0</v>
      </c>
      <c r="AK255" s="122">
        <v>0</v>
      </c>
      <c r="AL255" s="122">
        <v>0</v>
      </c>
      <c r="AM255" s="122">
        <f t="shared" si="83"/>
        <v>0</v>
      </c>
      <c r="AN255" s="122">
        <v>0</v>
      </c>
      <c r="AO255" s="122">
        <v>0</v>
      </c>
      <c r="AP255" s="122">
        <f t="shared" si="84"/>
        <v>0</v>
      </c>
      <c r="AQ255" s="122">
        <v>0</v>
      </c>
      <c r="AR255" s="122">
        <v>0</v>
      </c>
      <c r="AS255" s="122">
        <f t="shared" si="85"/>
        <v>0</v>
      </c>
      <c r="AT255" s="122">
        <f t="shared" si="103"/>
        <v>0</v>
      </c>
      <c r="AU255" s="122">
        <f t="shared" si="103"/>
        <v>105324.44</v>
      </c>
      <c r="AV255" s="122">
        <f t="shared" si="86"/>
        <v>105324.44</v>
      </c>
      <c r="AW255" s="125">
        <f t="shared" si="104"/>
        <v>1</v>
      </c>
      <c r="AX255" s="125">
        <f t="shared" si="104"/>
        <v>0</v>
      </c>
      <c r="AY255" s="125"/>
      <c r="AZ255" s="125"/>
      <c r="BA255" s="125"/>
      <c r="BB255" s="125"/>
      <c r="BC255" s="125">
        <f t="shared" si="105"/>
        <v>1</v>
      </c>
      <c r="BD255" s="125">
        <f t="shared" si="105"/>
        <v>0</v>
      </c>
    </row>
    <row r="256" spans="2:56" ht="48">
      <c r="B256" s="111">
        <v>2024</v>
      </c>
      <c r="C256" s="111">
        <v>20.100000000000001</v>
      </c>
      <c r="D256" s="169" t="s">
        <v>176</v>
      </c>
      <c r="E256" s="111">
        <v>20543</v>
      </c>
      <c r="F256" s="111">
        <v>1</v>
      </c>
      <c r="G256" s="111">
        <v>1</v>
      </c>
      <c r="H256" s="111">
        <v>2</v>
      </c>
      <c r="I256" s="111">
        <v>5000</v>
      </c>
      <c r="J256" s="111">
        <v>5400</v>
      </c>
      <c r="K256" s="111">
        <v>541</v>
      </c>
      <c r="L256" s="113">
        <v>13</v>
      </c>
      <c r="M256" s="121" t="s">
        <v>164</v>
      </c>
      <c r="N256" s="122">
        <v>0</v>
      </c>
      <c r="O256" s="122">
        <v>105324.44</v>
      </c>
      <c r="P256" s="122">
        <f t="shared" si="78"/>
        <v>105324.44</v>
      </c>
      <c r="Q256" s="123" t="s">
        <v>53</v>
      </c>
      <c r="R256" s="124">
        <v>1</v>
      </c>
      <c r="S256" s="124"/>
      <c r="T256" s="122">
        <v>0</v>
      </c>
      <c r="U256" s="122">
        <v>0</v>
      </c>
      <c r="V256" s="122">
        <v>0</v>
      </c>
      <c r="W256" s="122">
        <v>0</v>
      </c>
      <c r="X256" s="122">
        <v>0</v>
      </c>
      <c r="Y256" s="122">
        <v>0</v>
      </c>
      <c r="Z256" s="122">
        <v>0</v>
      </c>
      <c r="AA256" s="122">
        <v>0</v>
      </c>
      <c r="AB256" s="122">
        <f t="shared" si="102"/>
        <v>0</v>
      </c>
      <c r="AC256" s="122">
        <f t="shared" si="102"/>
        <v>105324.44</v>
      </c>
      <c r="AD256" s="122">
        <f t="shared" si="80"/>
        <v>105324.44</v>
      </c>
      <c r="AE256" s="122">
        <v>0</v>
      </c>
      <c r="AF256" s="122">
        <v>0</v>
      </c>
      <c r="AG256" s="122">
        <f t="shared" si="81"/>
        <v>0</v>
      </c>
      <c r="AH256" s="122">
        <v>0</v>
      </c>
      <c r="AI256" s="122">
        <v>0</v>
      </c>
      <c r="AJ256" s="122">
        <f t="shared" si="82"/>
        <v>0</v>
      </c>
      <c r="AK256" s="122">
        <v>0</v>
      </c>
      <c r="AL256" s="122">
        <v>0</v>
      </c>
      <c r="AM256" s="122">
        <f t="shared" si="83"/>
        <v>0</v>
      </c>
      <c r="AN256" s="122">
        <v>0</v>
      </c>
      <c r="AO256" s="122">
        <v>0</v>
      </c>
      <c r="AP256" s="122">
        <f t="shared" si="84"/>
        <v>0</v>
      </c>
      <c r="AQ256" s="122">
        <v>0</v>
      </c>
      <c r="AR256" s="122">
        <v>0</v>
      </c>
      <c r="AS256" s="122">
        <f t="shared" si="85"/>
        <v>0</v>
      </c>
      <c r="AT256" s="122">
        <f t="shared" si="103"/>
        <v>0</v>
      </c>
      <c r="AU256" s="122">
        <f t="shared" si="103"/>
        <v>105324.44</v>
      </c>
      <c r="AV256" s="122">
        <f t="shared" si="86"/>
        <v>105324.44</v>
      </c>
      <c r="AW256" s="125">
        <f t="shared" si="104"/>
        <v>1</v>
      </c>
      <c r="AX256" s="125">
        <f t="shared" si="104"/>
        <v>0</v>
      </c>
      <c r="AY256" s="125"/>
      <c r="AZ256" s="125"/>
      <c r="BA256" s="125"/>
      <c r="BB256" s="125"/>
      <c r="BC256" s="125">
        <f t="shared" si="105"/>
        <v>1</v>
      </c>
      <c r="BD256" s="125">
        <f t="shared" si="105"/>
        <v>0</v>
      </c>
    </row>
    <row r="257" spans="2:56" ht="46.5">
      <c r="B257" s="111">
        <v>2024</v>
      </c>
      <c r="C257" s="111">
        <v>20.100000000000001</v>
      </c>
      <c r="D257" s="169" t="s">
        <v>177</v>
      </c>
      <c r="E257" s="111">
        <v>20338</v>
      </c>
      <c r="F257" s="111">
        <v>1</v>
      </c>
      <c r="G257" s="111">
        <v>1</v>
      </c>
      <c r="H257" s="111">
        <v>2</v>
      </c>
      <c r="I257" s="111">
        <v>5000</v>
      </c>
      <c r="J257" s="111">
        <v>5400</v>
      </c>
      <c r="K257" s="111">
        <v>541</v>
      </c>
      <c r="L257" s="113">
        <v>13</v>
      </c>
      <c r="M257" s="121" t="s">
        <v>164</v>
      </c>
      <c r="N257" s="122">
        <v>0</v>
      </c>
      <c r="O257" s="122">
        <v>105324.44</v>
      </c>
      <c r="P257" s="122">
        <f t="shared" si="78"/>
        <v>105324.44</v>
      </c>
      <c r="Q257" s="123" t="s">
        <v>53</v>
      </c>
      <c r="R257" s="124">
        <v>1</v>
      </c>
      <c r="S257" s="124"/>
      <c r="T257" s="122">
        <v>0</v>
      </c>
      <c r="U257" s="122">
        <v>0</v>
      </c>
      <c r="V257" s="122">
        <v>0</v>
      </c>
      <c r="W257" s="122">
        <v>0</v>
      </c>
      <c r="X257" s="122">
        <v>0</v>
      </c>
      <c r="Y257" s="122">
        <v>0</v>
      </c>
      <c r="Z257" s="122">
        <v>0</v>
      </c>
      <c r="AA257" s="122">
        <v>0</v>
      </c>
      <c r="AB257" s="122">
        <f t="shared" si="102"/>
        <v>0</v>
      </c>
      <c r="AC257" s="122">
        <f t="shared" si="102"/>
        <v>105324.44</v>
      </c>
      <c r="AD257" s="122">
        <f t="shared" si="80"/>
        <v>105324.44</v>
      </c>
      <c r="AE257" s="122">
        <v>0</v>
      </c>
      <c r="AF257" s="122">
        <v>0</v>
      </c>
      <c r="AG257" s="122">
        <f t="shared" si="81"/>
        <v>0</v>
      </c>
      <c r="AH257" s="122">
        <v>0</v>
      </c>
      <c r="AI257" s="122">
        <v>0</v>
      </c>
      <c r="AJ257" s="122">
        <f t="shared" si="82"/>
        <v>0</v>
      </c>
      <c r="AK257" s="122">
        <v>0</v>
      </c>
      <c r="AL257" s="122">
        <v>0</v>
      </c>
      <c r="AM257" s="122">
        <f t="shared" si="83"/>
        <v>0</v>
      </c>
      <c r="AN257" s="122">
        <v>0</v>
      </c>
      <c r="AO257" s="122">
        <v>0</v>
      </c>
      <c r="AP257" s="122">
        <f t="shared" si="84"/>
        <v>0</v>
      </c>
      <c r="AQ257" s="122">
        <v>0</v>
      </c>
      <c r="AR257" s="122">
        <v>0</v>
      </c>
      <c r="AS257" s="122">
        <f t="shared" si="85"/>
        <v>0</v>
      </c>
      <c r="AT257" s="122">
        <f t="shared" si="103"/>
        <v>0</v>
      </c>
      <c r="AU257" s="122">
        <f t="shared" si="103"/>
        <v>105324.44</v>
      </c>
      <c r="AV257" s="122">
        <f t="shared" si="86"/>
        <v>105324.44</v>
      </c>
      <c r="AW257" s="125">
        <f t="shared" si="104"/>
        <v>1</v>
      </c>
      <c r="AX257" s="125">
        <f t="shared" si="104"/>
        <v>0</v>
      </c>
      <c r="AY257" s="125"/>
      <c r="AZ257" s="125"/>
      <c r="BA257" s="125"/>
      <c r="BB257" s="125"/>
      <c r="BC257" s="125">
        <f t="shared" si="105"/>
        <v>1</v>
      </c>
      <c r="BD257" s="125">
        <f t="shared" si="105"/>
        <v>0</v>
      </c>
    </row>
    <row r="258" spans="2:56" ht="48">
      <c r="B258" s="111">
        <v>2024</v>
      </c>
      <c r="C258" s="111">
        <v>20.100000000000001</v>
      </c>
      <c r="D258" s="169" t="s">
        <v>178</v>
      </c>
      <c r="E258" s="111">
        <v>20459</v>
      </c>
      <c r="F258" s="111">
        <v>1</v>
      </c>
      <c r="G258" s="111">
        <v>1</v>
      </c>
      <c r="H258" s="111">
        <v>2</v>
      </c>
      <c r="I258" s="111">
        <v>5000</v>
      </c>
      <c r="J258" s="111">
        <v>5400</v>
      </c>
      <c r="K258" s="111">
        <v>541</v>
      </c>
      <c r="L258" s="113">
        <v>13</v>
      </c>
      <c r="M258" s="121" t="s">
        <v>164</v>
      </c>
      <c r="N258" s="122">
        <v>0</v>
      </c>
      <c r="O258" s="122">
        <v>105324.44</v>
      </c>
      <c r="P258" s="122">
        <f t="shared" si="78"/>
        <v>105324.44</v>
      </c>
      <c r="Q258" s="123" t="s">
        <v>53</v>
      </c>
      <c r="R258" s="124">
        <v>1</v>
      </c>
      <c r="S258" s="124"/>
      <c r="T258" s="122">
        <v>0</v>
      </c>
      <c r="U258" s="122">
        <v>0</v>
      </c>
      <c r="V258" s="122">
        <v>0</v>
      </c>
      <c r="W258" s="122">
        <v>0</v>
      </c>
      <c r="X258" s="122">
        <v>0</v>
      </c>
      <c r="Y258" s="122">
        <v>0</v>
      </c>
      <c r="Z258" s="122">
        <v>0</v>
      </c>
      <c r="AA258" s="122">
        <v>0</v>
      </c>
      <c r="AB258" s="122">
        <f t="shared" si="102"/>
        <v>0</v>
      </c>
      <c r="AC258" s="122">
        <f t="shared" si="102"/>
        <v>105324.44</v>
      </c>
      <c r="AD258" s="122">
        <f t="shared" si="80"/>
        <v>105324.44</v>
      </c>
      <c r="AE258" s="122">
        <v>0</v>
      </c>
      <c r="AF258" s="122">
        <v>0</v>
      </c>
      <c r="AG258" s="122">
        <f t="shared" si="81"/>
        <v>0</v>
      </c>
      <c r="AH258" s="122">
        <v>0</v>
      </c>
      <c r="AI258" s="122">
        <v>0</v>
      </c>
      <c r="AJ258" s="122">
        <f t="shared" si="82"/>
        <v>0</v>
      </c>
      <c r="AK258" s="122">
        <v>0</v>
      </c>
      <c r="AL258" s="122">
        <v>0</v>
      </c>
      <c r="AM258" s="122">
        <f t="shared" si="83"/>
        <v>0</v>
      </c>
      <c r="AN258" s="122">
        <v>0</v>
      </c>
      <c r="AO258" s="122">
        <v>0</v>
      </c>
      <c r="AP258" s="122">
        <f t="shared" si="84"/>
        <v>0</v>
      </c>
      <c r="AQ258" s="122">
        <v>0</v>
      </c>
      <c r="AR258" s="122">
        <v>0</v>
      </c>
      <c r="AS258" s="122">
        <f t="shared" si="85"/>
        <v>0</v>
      </c>
      <c r="AT258" s="122">
        <f t="shared" si="103"/>
        <v>0</v>
      </c>
      <c r="AU258" s="122">
        <f t="shared" si="103"/>
        <v>105324.44</v>
      </c>
      <c r="AV258" s="122">
        <f t="shared" si="86"/>
        <v>105324.44</v>
      </c>
      <c r="AW258" s="125">
        <f t="shared" si="104"/>
        <v>1</v>
      </c>
      <c r="AX258" s="125">
        <f t="shared" si="104"/>
        <v>0</v>
      </c>
      <c r="AY258" s="125"/>
      <c r="AZ258" s="125"/>
      <c r="BA258" s="125"/>
      <c r="BB258" s="125"/>
      <c r="BC258" s="125">
        <f t="shared" si="105"/>
        <v>1</v>
      </c>
      <c r="BD258" s="125">
        <f t="shared" si="105"/>
        <v>0</v>
      </c>
    </row>
    <row r="259" spans="2:56" ht="69.75">
      <c r="B259" s="111">
        <v>2024</v>
      </c>
      <c r="C259" s="111">
        <v>20.100000000000001</v>
      </c>
      <c r="D259" s="169" t="s">
        <v>179</v>
      </c>
      <c r="E259" s="111">
        <v>20398</v>
      </c>
      <c r="F259" s="111">
        <v>1</v>
      </c>
      <c r="G259" s="111">
        <v>1</v>
      </c>
      <c r="H259" s="111">
        <v>2</v>
      </c>
      <c r="I259" s="111">
        <v>5000</v>
      </c>
      <c r="J259" s="111">
        <v>5400</v>
      </c>
      <c r="K259" s="111">
        <v>541</v>
      </c>
      <c r="L259" s="113">
        <v>14</v>
      </c>
      <c r="M259" s="121" t="s">
        <v>180</v>
      </c>
      <c r="N259" s="122">
        <v>0</v>
      </c>
      <c r="O259" s="122">
        <v>800000</v>
      </c>
      <c r="P259" s="122">
        <f t="shared" si="78"/>
        <v>800000</v>
      </c>
      <c r="Q259" s="123" t="s">
        <v>53</v>
      </c>
      <c r="R259" s="124">
        <v>1</v>
      </c>
      <c r="S259" s="124"/>
      <c r="T259" s="122">
        <v>0</v>
      </c>
      <c r="U259" s="122">
        <v>0</v>
      </c>
      <c r="V259" s="122">
        <v>0</v>
      </c>
      <c r="W259" s="122">
        <v>0</v>
      </c>
      <c r="X259" s="122">
        <v>0</v>
      </c>
      <c r="Y259" s="122">
        <v>0</v>
      </c>
      <c r="Z259" s="122">
        <v>0</v>
      </c>
      <c r="AA259" s="122">
        <v>0</v>
      </c>
      <c r="AB259" s="122">
        <f t="shared" si="102"/>
        <v>0</v>
      </c>
      <c r="AC259" s="122">
        <f t="shared" si="102"/>
        <v>800000</v>
      </c>
      <c r="AD259" s="122">
        <f t="shared" si="80"/>
        <v>800000</v>
      </c>
      <c r="AE259" s="122">
        <v>0</v>
      </c>
      <c r="AF259" s="122">
        <v>0</v>
      </c>
      <c r="AG259" s="122">
        <f t="shared" si="81"/>
        <v>0</v>
      </c>
      <c r="AH259" s="122">
        <v>0</v>
      </c>
      <c r="AI259" s="122">
        <v>0</v>
      </c>
      <c r="AJ259" s="122">
        <f t="shared" si="82"/>
        <v>0</v>
      </c>
      <c r="AK259" s="122">
        <v>0</v>
      </c>
      <c r="AL259" s="122">
        <v>0</v>
      </c>
      <c r="AM259" s="122">
        <f t="shared" si="83"/>
        <v>0</v>
      </c>
      <c r="AN259" s="122">
        <v>0</v>
      </c>
      <c r="AO259" s="122">
        <v>0</v>
      </c>
      <c r="AP259" s="122">
        <f t="shared" si="84"/>
        <v>0</v>
      </c>
      <c r="AQ259" s="122">
        <v>0</v>
      </c>
      <c r="AR259" s="122">
        <v>0</v>
      </c>
      <c r="AS259" s="122">
        <f t="shared" si="85"/>
        <v>0</v>
      </c>
      <c r="AT259" s="122">
        <f t="shared" si="103"/>
        <v>0</v>
      </c>
      <c r="AU259" s="122">
        <f t="shared" si="103"/>
        <v>800000</v>
      </c>
      <c r="AV259" s="122">
        <f t="shared" si="86"/>
        <v>800000</v>
      </c>
      <c r="AW259" s="125">
        <f t="shared" si="104"/>
        <v>1</v>
      </c>
      <c r="AX259" s="125">
        <f t="shared" si="104"/>
        <v>0</v>
      </c>
      <c r="AY259" s="125"/>
      <c r="AZ259" s="125"/>
      <c r="BA259" s="125"/>
      <c r="BB259" s="125"/>
      <c r="BC259" s="125">
        <f t="shared" si="105"/>
        <v>1</v>
      </c>
      <c r="BD259" s="125">
        <f t="shared" si="105"/>
        <v>0</v>
      </c>
    </row>
    <row r="260" spans="2:56" ht="69.75">
      <c r="B260" s="111">
        <v>2024</v>
      </c>
      <c r="C260" s="111">
        <v>20.100000000000001</v>
      </c>
      <c r="D260" s="169" t="s">
        <v>181</v>
      </c>
      <c r="E260" s="111">
        <v>20012</v>
      </c>
      <c r="F260" s="111">
        <v>1</v>
      </c>
      <c r="G260" s="111">
        <v>1</v>
      </c>
      <c r="H260" s="111">
        <v>2</v>
      </c>
      <c r="I260" s="111">
        <v>5000</v>
      </c>
      <c r="J260" s="111">
        <v>5400</v>
      </c>
      <c r="K260" s="111">
        <v>541</v>
      </c>
      <c r="L260" s="113">
        <v>14</v>
      </c>
      <c r="M260" s="121" t="s">
        <v>180</v>
      </c>
      <c r="N260" s="122">
        <v>0</v>
      </c>
      <c r="O260" s="122">
        <v>800000</v>
      </c>
      <c r="P260" s="122">
        <f t="shared" si="78"/>
        <v>800000</v>
      </c>
      <c r="Q260" s="123" t="s">
        <v>53</v>
      </c>
      <c r="R260" s="124">
        <v>1</v>
      </c>
      <c r="S260" s="124"/>
      <c r="T260" s="122">
        <v>0</v>
      </c>
      <c r="U260" s="122">
        <v>0</v>
      </c>
      <c r="V260" s="122">
        <v>0</v>
      </c>
      <c r="W260" s="122">
        <v>0</v>
      </c>
      <c r="X260" s="122">
        <v>0</v>
      </c>
      <c r="Y260" s="122">
        <v>0</v>
      </c>
      <c r="Z260" s="122">
        <v>0</v>
      </c>
      <c r="AA260" s="122">
        <v>0</v>
      </c>
      <c r="AB260" s="122">
        <f t="shared" si="102"/>
        <v>0</v>
      </c>
      <c r="AC260" s="122">
        <f t="shared" si="102"/>
        <v>800000</v>
      </c>
      <c r="AD260" s="122">
        <f t="shared" si="80"/>
        <v>800000</v>
      </c>
      <c r="AE260" s="122">
        <v>0</v>
      </c>
      <c r="AF260" s="122">
        <v>0</v>
      </c>
      <c r="AG260" s="122">
        <f t="shared" si="81"/>
        <v>0</v>
      </c>
      <c r="AH260" s="122">
        <v>0</v>
      </c>
      <c r="AI260" s="122">
        <v>0</v>
      </c>
      <c r="AJ260" s="122">
        <f t="shared" si="82"/>
        <v>0</v>
      </c>
      <c r="AK260" s="122">
        <v>0</v>
      </c>
      <c r="AL260" s="122">
        <v>0</v>
      </c>
      <c r="AM260" s="122">
        <f t="shared" si="83"/>
        <v>0</v>
      </c>
      <c r="AN260" s="122">
        <v>0</v>
      </c>
      <c r="AO260" s="122">
        <v>0</v>
      </c>
      <c r="AP260" s="122">
        <f t="shared" si="84"/>
        <v>0</v>
      </c>
      <c r="AQ260" s="122">
        <v>0</v>
      </c>
      <c r="AR260" s="122">
        <v>0</v>
      </c>
      <c r="AS260" s="122">
        <f t="shared" si="85"/>
        <v>0</v>
      </c>
      <c r="AT260" s="122">
        <f t="shared" si="103"/>
        <v>0</v>
      </c>
      <c r="AU260" s="122">
        <f t="shared" si="103"/>
        <v>800000</v>
      </c>
      <c r="AV260" s="122">
        <f t="shared" si="86"/>
        <v>800000</v>
      </c>
      <c r="AW260" s="125">
        <f t="shared" si="104"/>
        <v>1</v>
      </c>
      <c r="AX260" s="125">
        <f t="shared" si="104"/>
        <v>0</v>
      </c>
      <c r="AY260" s="125"/>
      <c r="AZ260" s="125"/>
      <c r="BA260" s="125"/>
      <c r="BB260" s="125"/>
      <c r="BC260" s="125">
        <f t="shared" si="105"/>
        <v>1</v>
      </c>
      <c r="BD260" s="125">
        <f t="shared" si="105"/>
        <v>0</v>
      </c>
    </row>
    <row r="261" spans="2:56" ht="69.75">
      <c r="B261" s="111">
        <v>2024</v>
      </c>
      <c r="C261" s="111">
        <v>20.100000000000001</v>
      </c>
      <c r="D261" s="169" t="s">
        <v>182</v>
      </c>
      <c r="E261" s="111">
        <v>20026</v>
      </c>
      <c r="F261" s="111">
        <v>1</v>
      </c>
      <c r="G261" s="111">
        <v>1</v>
      </c>
      <c r="H261" s="111">
        <v>2</v>
      </c>
      <c r="I261" s="111">
        <v>5000</v>
      </c>
      <c r="J261" s="111">
        <v>5400</v>
      </c>
      <c r="K261" s="111">
        <v>541</v>
      </c>
      <c r="L261" s="113">
        <v>14</v>
      </c>
      <c r="M261" s="121" t="s">
        <v>180</v>
      </c>
      <c r="N261" s="122">
        <v>0</v>
      </c>
      <c r="O261" s="122">
        <v>800000</v>
      </c>
      <c r="P261" s="122">
        <f t="shared" si="78"/>
        <v>800000</v>
      </c>
      <c r="Q261" s="123" t="s">
        <v>53</v>
      </c>
      <c r="R261" s="124">
        <v>1</v>
      </c>
      <c r="S261" s="124"/>
      <c r="T261" s="122">
        <v>0</v>
      </c>
      <c r="U261" s="122">
        <v>0</v>
      </c>
      <c r="V261" s="122">
        <v>0</v>
      </c>
      <c r="W261" s="122">
        <v>0</v>
      </c>
      <c r="X261" s="122">
        <v>0</v>
      </c>
      <c r="Y261" s="122">
        <v>0</v>
      </c>
      <c r="Z261" s="122">
        <v>0</v>
      </c>
      <c r="AA261" s="122">
        <v>0</v>
      </c>
      <c r="AB261" s="122">
        <f t="shared" si="102"/>
        <v>0</v>
      </c>
      <c r="AC261" s="122">
        <f t="shared" si="102"/>
        <v>800000</v>
      </c>
      <c r="AD261" s="122">
        <f t="shared" si="80"/>
        <v>800000</v>
      </c>
      <c r="AE261" s="122">
        <v>0</v>
      </c>
      <c r="AF261" s="122">
        <v>0</v>
      </c>
      <c r="AG261" s="122">
        <f t="shared" si="81"/>
        <v>0</v>
      </c>
      <c r="AH261" s="122">
        <v>0</v>
      </c>
      <c r="AI261" s="122">
        <v>0</v>
      </c>
      <c r="AJ261" s="122">
        <f t="shared" si="82"/>
        <v>0</v>
      </c>
      <c r="AK261" s="122">
        <v>0</v>
      </c>
      <c r="AL261" s="122">
        <v>0</v>
      </c>
      <c r="AM261" s="122">
        <f t="shared" si="83"/>
        <v>0</v>
      </c>
      <c r="AN261" s="122">
        <v>0</v>
      </c>
      <c r="AO261" s="122">
        <v>0</v>
      </c>
      <c r="AP261" s="122">
        <f t="shared" si="84"/>
        <v>0</v>
      </c>
      <c r="AQ261" s="122">
        <v>0</v>
      </c>
      <c r="AR261" s="122">
        <v>0</v>
      </c>
      <c r="AS261" s="122">
        <f t="shared" si="85"/>
        <v>0</v>
      </c>
      <c r="AT261" s="122">
        <f t="shared" si="103"/>
        <v>0</v>
      </c>
      <c r="AU261" s="122">
        <f t="shared" si="103"/>
        <v>800000</v>
      </c>
      <c r="AV261" s="122">
        <f t="shared" si="86"/>
        <v>800000</v>
      </c>
      <c r="AW261" s="125">
        <f t="shared" si="104"/>
        <v>1</v>
      </c>
      <c r="AX261" s="125">
        <f t="shared" si="104"/>
        <v>0</v>
      </c>
      <c r="AY261" s="125"/>
      <c r="AZ261" s="125"/>
      <c r="BA261" s="125"/>
      <c r="BB261" s="125"/>
      <c r="BC261" s="125">
        <f t="shared" si="105"/>
        <v>1</v>
      </c>
      <c r="BD261" s="125">
        <f t="shared" si="105"/>
        <v>0</v>
      </c>
    </row>
    <row r="262" spans="2:56" ht="69.75">
      <c r="B262" s="111">
        <v>2024</v>
      </c>
      <c r="C262" s="111">
        <v>20.100000000000001</v>
      </c>
      <c r="D262" s="169" t="s">
        <v>183</v>
      </c>
      <c r="E262" s="111">
        <v>20020</v>
      </c>
      <c r="F262" s="111">
        <v>1</v>
      </c>
      <c r="G262" s="111">
        <v>1</v>
      </c>
      <c r="H262" s="111">
        <v>2</v>
      </c>
      <c r="I262" s="111">
        <v>5000</v>
      </c>
      <c r="J262" s="111">
        <v>5400</v>
      </c>
      <c r="K262" s="111">
        <v>541</v>
      </c>
      <c r="L262" s="113">
        <v>14</v>
      </c>
      <c r="M262" s="121" t="s">
        <v>180</v>
      </c>
      <c r="N262" s="122">
        <v>0</v>
      </c>
      <c r="O262" s="122">
        <v>800000</v>
      </c>
      <c r="P262" s="122">
        <f t="shared" si="78"/>
        <v>800000</v>
      </c>
      <c r="Q262" s="123" t="s">
        <v>53</v>
      </c>
      <c r="R262" s="124">
        <v>1</v>
      </c>
      <c r="S262" s="124"/>
      <c r="T262" s="122">
        <v>0</v>
      </c>
      <c r="U262" s="122">
        <v>0</v>
      </c>
      <c r="V262" s="122">
        <v>0</v>
      </c>
      <c r="W262" s="122">
        <v>0</v>
      </c>
      <c r="X262" s="122">
        <v>0</v>
      </c>
      <c r="Y262" s="122">
        <v>0</v>
      </c>
      <c r="Z262" s="122">
        <v>0</v>
      </c>
      <c r="AA262" s="122">
        <v>0</v>
      </c>
      <c r="AB262" s="122">
        <f t="shared" si="102"/>
        <v>0</v>
      </c>
      <c r="AC262" s="122">
        <f t="shared" si="102"/>
        <v>800000</v>
      </c>
      <c r="AD262" s="122">
        <f t="shared" si="80"/>
        <v>800000</v>
      </c>
      <c r="AE262" s="122">
        <v>0</v>
      </c>
      <c r="AF262" s="122">
        <v>0</v>
      </c>
      <c r="AG262" s="122">
        <f t="shared" si="81"/>
        <v>0</v>
      </c>
      <c r="AH262" s="122">
        <v>0</v>
      </c>
      <c r="AI262" s="122">
        <v>0</v>
      </c>
      <c r="AJ262" s="122">
        <f t="shared" si="82"/>
        <v>0</v>
      </c>
      <c r="AK262" s="122">
        <v>0</v>
      </c>
      <c r="AL262" s="122">
        <v>0</v>
      </c>
      <c r="AM262" s="122">
        <f t="shared" si="83"/>
        <v>0</v>
      </c>
      <c r="AN262" s="122">
        <v>0</v>
      </c>
      <c r="AO262" s="122">
        <v>0</v>
      </c>
      <c r="AP262" s="122">
        <f t="shared" si="84"/>
        <v>0</v>
      </c>
      <c r="AQ262" s="122">
        <v>0</v>
      </c>
      <c r="AR262" s="122">
        <v>0</v>
      </c>
      <c r="AS262" s="122">
        <f t="shared" si="85"/>
        <v>0</v>
      </c>
      <c r="AT262" s="122">
        <f t="shared" si="103"/>
        <v>0</v>
      </c>
      <c r="AU262" s="122">
        <f t="shared" si="103"/>
        <v>800000</v>
      </c>
      <c r="AV262" s="122">
        <f t="shared" si="86"/>
        <v>800000</v>
      </c>
      <c r="AW262" s="125">
        <f t="shared" si="104"/>
        <v>1</v>
      </c>
      <c r="AX262" s="125">
        <f t="shared" si="104"/>
        <v>0</v>
      </c>
      <c r="AY262" s="125"/>
      <c r="AZ262" s="125"/>
      <c r="BA262" s="125"/>
      <c r="BB262" s="125"/>
      <c r="BC262" s="125">
        <f t="shared" si="105"/>
        <v>1</v>
      </c>
      <c r="BD262" s="125">
        <f t="shared" si="105"/>
        <v>0</v>
      </c>
    </row>
    <row r="263" spans="2:56" ht="69.75">
      <c r="B263" s="111">
        <v>2024</v>
      </c>
      <c r="C263" s="111">
        <v>20.100000000000001</v>
      </c>
      <c r="D263" s="169" t="s">
        <v>184</v>
      </c>
      <c r="E263" s="111">
        <v>20010</v>
      </c>
      <c r="F263" s="111">
        <v>1</v>
      </c>
      <c r="G263" s="111">
        <v>1</v>
      </c>
      <c r="H263" s="111">
        <v>2</v>
      </c>
      <c r="I263" s="111">
        <v>5000</v>
      </c>
      <c r="J263" s="111">
        <v>5400</v>
      </c>
      <c r="K263" s="111">
        <v>541</v>
      </c>
      <c r="L263" s="113">
        <v>14</v>
      </c>
      <c r="M263" s="121" t="s">
        <v>180</v>
      </c>
      <c r="N263" s="122">
        <v>0</v>
      </c>
      <c r="O263" s="122">
        <v>800000</v>
      </c>
      <c r="P263" s="122">
        <f t="shared" si="78"/>
        <v>800000</v>
      </c>
      <c r="Q263" s="123" t="s">
        <v>53</v>
      </c>
      <c r="R263" s="124">
        <v>1</v>
      </c>
      <c r="S263" s="124"/>
      <c r="T263" s="122">
        <v>0</v>
      </c>
      <c r="U263" s="122">
        <v>0</v>
      </c>
      <c r="V263" s="122">
        <v>0</v>
      </c>
      <c r="W263" s="122">
        <v>0</v>
      </c>
      <c r="X263" s="122">
        <v>0</v>
      </c>
      <c r="Y263" s="122">
        <v>0</v>
      </c>
      <c r="Z263" s="122">
        <v>0</v>
      </c>
      <c r="AA263" s="122">
        <v>0</v>
      </c>
      <c r="AB263" s="122">
        <f t="shared" si="102"/>
        <v>0</v>
      </c>
      <c r="AC263" s="122">
        <f t="shared" si="102"/>
        <v>800000</v>
      </c>
      <c r="AD263" s="122">
        <f t="shared" si="80"/>
        <v>800000</v>
      </c>
      <c r="AE263" s="122">
        <v>0</v>
      </c>
      <c r="AF263" s="122">
        <v>0</v>
      </c>
      <c r="AG263" s="122">
        <f t="shared" si="81"/>
        <v>0</v>
      </c>
      <c r="AH263" s="122">
        <v>0</v>
      </c>
      <c r="AI263" s="122">
        <v>0</v>
      </c>
      <c r="AJ263" s="122">
        <f t="shared" si="82"/>
        <v>0</v>
      </c>
      <c r="AK263" s="122">
        <v>0</v>
      </c>
      <c r="AL263" s="122">
        <v>0</v>
      </c>
      <c r="AM263" s="122">
        <f t="shared" si="83"/>
        <v>0</v>
      </c>
      <c r="AN263" s="122">
        <v>0</v>
      </c>
      <c r="AO263" s="122">
        <v>0</v>
      </c>
      <c r="AP263" s="122">
        <f t="shared" si="84"/>
        <v>0</v>
      </c>
      <c r="AQ263" s="122">
        <v>0</v>
      </c>
      <c r="AR263" s="122">
        <v>0</v>
      </c>
      <c r="AS263" s="122">
        <f t="shared" si="85"/>
        <v>0</v>
      </c>
      <c r="AT263" s="122">
        <f t="shared" si="103"/>
        <v>0</v>
      </c>
      <c r="AU263" s="122">
        <f t="shared" si="103"/>
        <v>800000</v>
      </c>
      <c r="AV263" s="122">
        <f t="shared" si="86"/>
        <v>800000</v>
      </c>
      <c r="AW263" s="125">
        <f t="shared" si="104"/>
        <v>1</v>
      </c>
      <c r="AX263" s="125">
        <f t="shared" si="104"/>
        <v>0</v>
      </c>
      <c r="AY263" s="125"/>
      <c r="AZ263" s="125"/>
      <c r="BA263" s="125"/>
      <c r="BB263" s="125"/>
      <c r="BC263" s="125">
        <f t="shared" si="105"/>
        <v>1</v>
      </c>
      <c r="BD263" s="125">
        <f t="shared" si="105"/>
        <v>0</v>
      </c>
    </row>
    <row r="264" spans="2:56" ht="69.75">
      <c r="B264" s="111">
        <v>2024</v>
      </c>
      <c r="C264" s="111">
        <v>20.100000000000001</v>
      </c>
      <c r="D264" s="169" t="s">
        <v>185</v>
      </c>
      <c r="E264" s="111">
        <v>20030</v>
      </c>
      <c r="F264" s="111">
        <v>1</v>
      </c>
      <c r="G264" s="111">
        <v>1</v>
      </c>
      <c r="H264" s="111">
        <v>2</v>
      </c>
      <c r="I264" s="111">
        <v>5000</v>
      </c>
      <c r="J264" s="111">
        <v>5400</v>
      </c>
      <c r="K264" s="111">
        <v>541</v>
      </c>
      <c r="L264" s="113">
        <v>14</v>
      </c>
      <c r="M264" s="121" t="s">
        <v>180</v>
      </c>
      <c r="N264" s="122">
        <v>0</v>
      </c>
      <c r="O264" s="122">
        <v>800000</v>
      </c>
      <c r="P264" s="122">
        <f t="shared" si="78"/>
        <v>800000</v>
      </c>
      <c r="Q264" s="123" t="s">
        <v>53</v>
      </c>
      <c r="R264" s="124">
        <v>1</v>
      </c>
      <c r="S264" s="124"/>
      <c r="T264" s="122">
        <v>0</v>
      </c>
      <c r="U264" s="122">
        <v>0</v>
      </c>
      <c r="V264" s="122">
        <v>0</v>
      </c>
      <c r="W264" s="122">
        <v>0</v>
      </c>
      <c r="X264" s="122">
        <v>0</v>
      </c>
      <c r="Y264" s="122">
        <v>0</v>
      </c>
      <c r="Z264" s="122">
        <v>0</v>
      </c>
      <c r="AA264" s="122">
        <v>0</v>
      </c>
      <c r="AB264" s="122">
        <f t="shared" si="102"/>
        <v>0</v>
      </c>
      <c r="AC264" s="122">
        <f t="shared" si="102"/>
        <v>800000</v>
      </c>
      <c r="AD264" s="122">
        <f t="shared" si="80"/>
        <v>800000</v>
      </c>
      <c r="AE264" s="122">
        <v>0</v>
      </c>
      <c r="AF264" s="122">
        <v>0</v>
      </c>
      <c r="AG264" s="122">
        <f t="shared" si="81"/>
        <v>0</v>
      </c>
      <c r="AH264" s="122">
        <v>0</v>
      </c>
      <c r="AI264" s="122">
        <v>0</v>
      </c>
      <c r="AJ264" s="122">
        <f t="shared" si="82"/>
        <v>0</v>
      </c>
      <c r="AK264" s="122">
        <v>0</v>
      </c>
      <c r="AL264" s="122">
        <v>0</v>
      </c>
      <c r="AM264" s="122">
        <f t="shared" si="83"/>
        <v>0</v>
      </c>
      <c r="AN264" s="122">
        <v>0</v>
      </c>
      <c r="AO264" s="122">
        <v>0</v>
      </c>
      <c r="AP264" s="122">
        <f t="shared" si="84"/>
        <v>0</v>
      </c>
      <c r="AQ264" s="122">
        <v>0</v>
      </c>
      <c r="AR264" s="122">
        <v>0</v>
      </c>
      <c r="AS264" s="122">
        <f t="shared" si="85"/>
        <v>0</v>
      </c>
      <c r="AT264" s="122">
        <f t="shared" si="103"/>
        <v>0</v>
      </c>
      <c r="AU264" s="122">
        <f t="shared" si="103"/>
        <v>800000</v>
      </c>
      <c r="AV264" s="122">
        <f t="shared" si="86"/>
        <v>800000</v>
      </c>
      <c r="AW264" s="125">
        <f t="shared" si="104"/>
        <v>1</v>
      </c>
      <c r="AX264" s="125">
        <f t="shared" si="104"/>
        <v>0</v>
      </c>
      <c r="AY264" s="125"/>
      <c r="AZ264" s="125"/>
      <c r="BA264" s="125"/>
      <c r="BB264" s="125"/>
      <c r="BC264" s="125">
        <f t="shared" si="105"/>
        <v>1</v>
      </c>
      <c r="BD264" s="125">
        <f t="shared" si="105"/>
        <v>0</v>
      </c>
    </row>
    <row r="265" spans="2:56" ht="69.75">
      <c r="B265" s="111">
        <v>2024</v>
      </c>
      <c r="C265" s="111">
        <v>20.100000000000001</v>
      </c>
      <c r="D265" s="169" t="s">
        <v>186</v>
      </c>
      <c r="E265" s="111">
        <v>20050</v>
      </c>
      <c r="F265" s="111">
        <v>1</v>
      </c>
      <c r="G265" s="111">
        <v>1</v>
      </c>
      <c r="H265" s="111">
        <v>2</v>
      </c>
      <c r="I265" s="111">
        <v>5000</v>
      </c>
      <c r="J265" s="111">
        <v>5400</v>
      </c>
      <c r="K265" s="111">
        <v>541</v>
      </c>
      <c r="L265" s="113">
        <v>14</v>
      </c>
      <c r="M265" s="121" t="s">
        <v>180</v>
      </c>
      <c r="N265" s="122">
        <v>0</v>
      </c>
      <c r="O265" s="122">
        <v>800000</v>
      </c>
      <c r="P265" s="122">
        <f t="shared" si="78"/>
        <v>800000</v>
      </c>
      <c r="Q265" s="123" t="s">
        <v>53</v>
      </c>
      <c r="R265" s="124">
        <v>1</v>
      </c>
      <c r="S265" s="124"/>
      <c r="T265" s="122">
        <v>0</v>
      </c>
      <c r="U265" s="122">
        <v>0</v>
      </c>
      <c r="V265" s="122">
        <v>0</v>
      </c>
      <c r="W265" s="122">
        <v>0</v>
      </c>
      <c r="X265" s="122">
        <v>0</v>
      </c>
      <c r="Y265" s="122">
        <v>0</v>
      </c>
      <c r="Z265" s="122">
        <v>0</v>
      </c>
      <c r="AA265" s="122">
        <v>0</v>
      </c>
      <c r="AB265" s="122">
        <f t="shared" si="102"/>
        <v>0</v>
      </c>
      <c r="AC265" s="122">
        <f t="shared" si="102"/>
        <v>800000</v>
      </c>
      <c r="AD265" s="122">
        <f t="shared" si="80"/>
        <v>800000</v>
      </c>
      <c r="AE265" s="122">
        <v>0</v>
      </c>
      <c r="AF265" s="122">
        <v>0</v>
      </c>
      <c r="AG265" s="122">
        <f t="shared" si="81"/>
        <v>0</v>
      </c>
      <c r="AH265" s="122">
        <v>0</v>
      </c>
      <c r="AI265" s="122">
        <v>0</v>
      </c>
      <c r="AJ265" s="122">
        <f t="shared" si="82"/>
        <v>0</v>
      </c>
      <c r="AK265" s="122">
        <v>0</v>
      </c>
      <c r="AL265" s="122">
        <v>0</v>
      </c>
      <c r="AM265" s="122">
        <f t="shared" si="83"/>
        <v>0</v>
      </c>
      <c r="AN265" s="122">
        <v>0</v>
      </c>
      <c r="AO265" s="122">
        <v>0</v>
      </c>
      <c r="AP265" s="122">
        <f t="shared" si="84"/>
        <v>0</v>
      </c>
      <c r="AQ265" s="122">
        <v>0</v>
      </c>
      <c r="AR265" s="122">
        <v>0</v>
      </c>
      <c r="AS265" s="122">
        <f t="shared" si="85"/>
        <v>0</v>
      </c>
      <c r="AT265" s="122">
        <f t="shared" si="103"/>
        <v>0</v>
      </c>
      <c r="AU265" s="122">
        <f t="shared" si="103"/>
        <v>800000</v>
      </c>
      <c r="AV265" s="122">
        <f t="shared" si="86"/>
        <v>800000</v>
      </c>
      <c r="AW265" s="125">
        <f t="shared" si="104"/>
        <v>1</v>
      </c>
      <c r="AX265" s="125">
        <f t="shared" si="104"/>
        <v>0</v>
      </c>
      <c r="AY265" s="125"/>
      <c r="AZ265" s="125"/>
      <c r="BA265" s="125"/>
      <c r="BB265" s="125"/>
      <c r="BC265" s="125">
        <f t="shared" si="105"/>
        <v>1</v>
      </c>
      <c r="BD265" s="125">
        <f t="shared" si="105"/>
        <v>0</v>
      </c>
    </row>
    <row r="266" spans="2:56" ht="69.75">
      <c r="B266" s="111">
        <v>2024</v>
      </c>
      <c r="C266" s="111">
        <v>20.100000000000001</v>
      </c>
      <c r="D266" s="169" t="s">
        <v>187</v>
      </c>
      <c r="E266" s="111">
        <v>20058</v>
      </c>
      <c r="F266" s="111">
        <v>1</v>
      </c>
      <c r="G266" s="111">
        <v>1</v>
      </c>
      <c r="H266" s="111">
        <v>2</v>
      </c>
      <c r="I266" s="111">
        <v>5000</v>
      </c>
      <c r="J266" s="111">
        <v>5400</v>
      </c>
      <c r="K266" s="111">
        <v>541</v>
      </c>
      <c r="L266" s="113">
        <v>14</v>
      </c>
      <c r="M266" s="121" t="s">
        <v>180</v>
      </c>
      <c r="N266" s="122">
        <v>0</v>
      </c>
      <c r="O266" s="122">
        <v>800000</v>
      </c>
      <c r="P266" s="122">
        <f t="shared" si="78"/>
        <v>800000</v>
      </c>
      <c r="Q266" s="123" t="s">
        <v>53</v>
      </c>
      <c r="R266" s="124">
        <v>1</v>
      </c>
      <c r="S266" s="124"/>
      <c r="T266" s="122">
        <v>0</v>
      </c>
      <c r="U266" s="122">
        <v>0</v>
      </c>
      <c r="V266" s="122">
        <v>0</v>
      </c>
      <c r="W266" s="122">
        <v>0</v>
      </c>
      <c r="X266" s="122">
        <v>0</v>
      </c>
      <c r="Y266" s="122">
        <v>0</v>
      </c>
      <c r="Z266" s="122">
        <v>0</v>
      </c>
      <c r="AA266" s="122">
        <v>0</v>
      </c>
      <c r="AB266" s="122">
        <f t="shared" si="102"/>
        <v>0</v>
      </c>
      <c r="AC266" s="122">
        <f t="shared" si="102"/>
        <v>800000</v>
      </c>
      <c r="AD266" s="122">
        <f t="shared" si="80"/>
        <v>800000</v>
      </c>
      <c r="AE266" s="122">
        <v>0</v>
      </c>
      <c r="AF266" s="122">
        <v>0</v>
      </c>
      <c r="AG266" s="122">
        <f t="shared" si="81"/>
        <v>0</v>
      </c>
      <c r="AH266" s="122">
        <v>0</v>
      </c>
      <c r="AI266" s="122">
        <v>0</v>
      </c>
      <c r="AJ266" s="122">
        <f t="shared" si="82"/>
        <v>0</v>
      </c>
      <c r="AK266" s="122">
        <v>0</v>
      </c>
      <c r="AL266" s="122">
        <v>0</v>
      </c>
      <c r="AM266" s="122">
        <f t="shared" si="83"/>
        <v>0</v>
      </c>
      <c r="AN266" s="122">
        <v>0</v>
      </c>
      <c r="AO266" s="122">
        <v>0</v>
      </c>
      <c r="AP266" s="122">
        <f t="shared" si="84"/>
        <v>0</v>
      </c>
      <c r="AQ266" s="122">
        <v>0</v>
      </c>
      <c r="AR266" s="122">
        <v>0</v>
      </c>
      <c r="AS266" s="122">
        <f t="shared" si="85"/>
        <v>0</v>
      </c>
      <c r="AT266" s="122">
        <f t="shared" si="103"/>
        <v>0</v>
      </c>
      <c r="AU266" s="122">
        <f t="shared" si="103"/>
        <v>800000</v>
      </c>
      <c r="AV266" s="122">
        <f t="shared" si="86"/>
        <v>800000</v>
      </c>
      <c r="AW266" s="125">
        <f t="shared" si="104"/>
        <v>1</v>
      </c>
      <c r="AX266" s="125">
        <f t="shared" si="104"/>
        <v>0</v>
      </c>
      <c r="AY266" s="125"/>
      <c r="AZ266" s="125"/>
      <c r="BA266" s="125"/>
      <c r="BB266" s="125"/>
      <c r="BC266" s="125">
        <f t="shared" si="105"/>
        <v>1</v>
      </c>
      <c r="BD266" s="125">
        <f t="shared" si="105"/>
        <v>0</v>
      </c>
    </row>
    <row r="267" spans="2:56" ht="69.75">
      <c r="B267" s="111">
        <v>2024</v>
      </c>
      <c r="C267" s="111">
        <v>20.100000000000001</v>
      </c>
      <c r="D267" s="169" t="s">
        <v>188</v>
      </c>
      <c r="E267" s="111">
        <v>20077</v>
      </c>
      <c r="F267" s="111">
        <v>1</v>
      </c>
      <c r="G267" s="111">
        <v>1</v>
      </c>
      <c r="H267" s="111">
        <v>2</v>
      </c>
      <c r="I267" s="111">
        <v>5000</v>
      </c>
      <c r="J267" s="111">
        <v>5400</v>
      </c>
      <c r="K267" s="111">
        <v>541</v>
      </c>
      <c r="L267" s="113">
        <v>14</v>
      </c>
      <c r="M267" s="121" t="s">
        <v>180</v>
      </c>
      <c r="N267" s="122">
        <v>0</v>
      </c>
      <c r="O267" s="122">
        <v>800000</v>
      </c>
      <c r="P267" s="122">
        <f t="shared" si="78"/>
        <v>800000</v>
      </c>
      <c r="Q267" s="123" t="s">
        <v>53</v>
      </c>
      <c r="R267" s="124">
        <v>1</v>
      </c>
      <c r="S267" s="124"/>
      <c r="T267" s="122">
        <v>0</v>
      </c>
      <c r="U267" s="122">
        <v>0</v>
      </c>
      <c r="V267" s="122">
        <v>0</v>
      </c>
      <c r="W267" s="122">
        <v>0</v>
      </c>
      <c r="X267" s="122">
        <v>0</v>
      </c>
      <c r="Y267" s="122">
        <v>0</v>
      </c>
      <c r="Z267" s="122">
        <v>0</v>
      </c>
      <c r="AA267" s="122">
        <v>0</v>
      </c>
      <c r="AB267" s="122">
        <f t="shared" si="102"/>
        <v>0</v>
      </c>
      <c r="AC267" s="122">
        <f t="shared" si="102"/>
        <v>800000</v>
      </c>
      <c r="AD267" s="122">
        <f t="shared" si="80"/>
        <v>800000</v>
      </c>
      <c r="AE267" s="122">
        <v>0</v>
      </c>
      <c r="AF267" s="122">
        <v>0</v>
      </c>
      <c r="AG267" s="122">
        <f t="shared" si="81"/>
        <v>0</v>
      </c>
      <c r="AH267" s="122">
        <v>0</v>
      </c>
      <c r="AI267" s="122">
        <v>0</v>
      </c>
      <c r="AJ267" s="122">
        <f t="shared" si="82"/>
        <v>0</v>
      </c>
      <c r="AK267" s="122">
        <v>0</v>
      </c>
      <c r="AL267" s="122">
        <v>0</v>
      </c>
      <c r="AM267" s="122">
        <f t="shared" si="83"/>
        <v>0</v>
      </c>
      <c r="AN267" s="122">
        <v>0</v>
      </c>
      <c r="AO267" s="122">
        <v>0</v>
      </c>
      <c r="AP267" s="122">
        <f t="shared" si="84"/>
        <v>0</v>
      </c>
      <c r="AQ267" s="122">
        <v>0</v>
      </c>
      <c r="AR267" s="122">
        <v>0</v>
      </c>
      <c r="AS267" s="122">
        <f t="shared" si="85"/>
        <v>0</v>
      </c>
      <c r="AT267" s="122">
        <f t="shared" si="103"/>
        <v>0</v>
      </c>
      <c r="AU267" s="122">
        <f t="shared" si="103"/>
        <v>800000</v>
      </c>
      <c r="AV267" s="122">
        <f t="shared" si="86"/>
        <v>800000</v>
      </c>
      <c r="AW267" s="125">
        <f t="shared" si="104"/>
        <v>1</v>
      </c>
      <c r="AX267" s="125">
        <f t="shared" si="104"/>
        <v>0</v>
      </c>
      <c r="AY267" s="125"/>
      <c r="AZ267" s="125"/>
      <c r="BA267" s="125"/>
      <c r="BB267" s="125"/>
      <c r="BC267" s="125">
        <f t="shared" si="105"/>
        <v>1</v>
      </c>
      <c r="BD267" s="125">
        <f t="shared" si="105"/>
        <v>0</v>
      </c>
    </row>
    <row r="268" spans="2:56" ht="69.75">
      <c r="B268" s="111">
        <v>2024</v>
      </c>
      <c r="C268" s="111">
        <v>20.100000000000001</v>
      </c>
      <c r="D268" s="169" t="s">
        <v>189</v>
      </c>
      <c r="E268" s="111">
        <v>20085</v>
      </c>
      <c r="F268" s="111">
        <v>1</v>
      </c>
      <c r="G268" s="111">
        <v>1</v>
      </c>
      <c r="H268" s="111">
        <v>2</v>
      </c>
      <c r="I268" s="111">
        <v>5000</v>
      </c>
      <c r="J268" s="111">
        <v>5400</v>
      </c>
      <c r="K268" s="111">
        <v>541</v>
      </c>
      <c r="L268" s="113">
        <v>14</v>
      </c>
      <c r="M268" s="121" t="s">
        <v>180</v>
      </c>
      <c r="N268" s="122">
        <v>0</v>
      </c>
      <c r="O268" s="122">
        <v>800000</v>
      </c>
      <c r="P268" s="122">
        <f t="shared" si="78"/>
        <v>800000</v>
      </c>
      <c r="Q268" s="123" t="s">
        <v>53</v>
      </c>
      <c r="R268" s="124">
        <v>1</v>
      </c>
      <c r="S268" s="124"/>
      <c r="T268" s="122">
        <v>0</v>
      </c>
      <c r="U268" s="122">
        <v>0</v>
      </c>
      <c r="V268" s="122">
        <v>0</v>
      </c>
      <c r="W268" s="122">
        <v>0</v>
      </c>
      <c r="X268" s="122">
        <v>0</v>
      </c>
      <c r="Y268" s="122">
        <v>0</v>
      </c>
      <c r="Z268" s="122">
        <v>0</v>
      </c>
      <c r="AA268" s="122">
        <v>0</v>
      </c>
      <c r="AB268" s="122">
        <f t="shared" si="102"/>
        <v>0</v>
      </c>
      <c r="AC268" s="122">
        <f t="shared" si="102"/>
        <v>800000</v>
      </c>
      <c r="AD268" s="122">
        <f t="shared" si="80"/>
        <v>800000</v>
      </c>
      <c r="AE268" s="122">
        <v>0</v>
      </c>
      <c r="AF268" s="122">
        <v>0</v>
      </c>
      <c r="AG268" s="122">
        <f t="shared" si="81"/>
        <v>0</v>
      </c>
      <c r="AH268" s="122">
        <v>0</v>
      </c>
      <c r="AI268" s="122">
        <v>0</v>
      </c>
      <c r="AJ268" s="122">
        <f t="shared" si="82"/>
        <v>0</v>
      </c>
      <c r="AK268" s="122">
        <v>0</v>
      </c>
      <c r="AL268" s="122">
        <v>0</v>
      </c>
      <c r="AM268" s="122">
        <f t="shared" si="83"/>
        <v>0</v>
      </c>
      <c r="AN268" s="122">
        <v>0</v>
      </c>
      <c r="AO268" s="122">
        <v>0</v>
      </c>
      <c r="AP268" s="122">
        <f t="shared" si="84"/>
        <v>0</v>
      </c>
      <c r="AQ268" s="122">
        <v>0</v>
      </c>
      <c r="AR268" s="122">
        <v>0</v>
      </c>
      <c r="AS268" s="122">
        <f t="shared" si="85"/>
        <v>0</v>
      </c>
      <c r="AT268" s="122">
        <f t="shared" si="103"/>
        <v>0</v>
      </c>
      <c r="AU268" s="122">
        <f t="shared" si="103"/>
        <v>800000</v>
      </c>
      <c r="AV268" s="122">
        <f t="shared" si="86"/>
        <v>800000</v>
      </c>
      <c r="AW268" s="125">
        <f t="shared" si="104"/>
        <v>1</v>
      </c>
      <c r="AX268" s="125">
        <f t="shared" si="104"/>
        <v>0</v>
      </c>
      <c r="AY268" s="125"/>
      <c r="AZ268" s="125"/>
      <c r="BA268" s="125"/>
      <c r="BB268" s="125"/>
      <c r="BC268" s="125">
        <f t="shared" si="105"/>
        <v>1</v>
      </c>
      <c r="BD268" s="125">
        <f t="shared" si="105"/>
        <v>0</v>
      </c>
    </row>
    <row r="269" spans="2:56" ht="69.75">
      <c r="B269" s="111">
        <v>2024</v>
      </c>
      <c r="C269" s="111">
        <v>20.100000000000001</v>
      </c>
      <c r="D269" s="169" t="s">
        <v>190</v>
      </c>
      <c r="E269" s="111">
        <v>20087</v>
      </c>
      <c r="F269" s="111">
        <v>1</v>
      </c>
      <c r="G269" s="111">
        <v>1</v>
      </c>
      <c r="H269" s="111">
        <v>2</v>
      </c>
      <c r="I269" s="111">
        <v>5000</v>
      </c>
      <c r="J269" s="111">
        <v>5400</v>
      </c>
      <c r="K269" s="111">
        <v>541</v>
      </c>
      <c r="L269" s="113">
        <v>14</v>
      </c>
      <c r="M269" s="121" t="s">
        <v>180</v>
      </c>
      <c r="N269" s="122">
        <v>0</v>
      </c>
      <c r="O269" s="122">
        <v>800000</v>
      </c>
      <c r="P269" s="122">
        <f t="shared" si="78"/>
        <v>800000</v>
      </c>
      <c r="Q269" s="123" t="s">
        <v>53</v>
      </c>
      <c r="R269" s="124">
        <v>1</v>
      </c>
      <c r="S269" s="124"/>
      <c r="T269" s="122">
        <v>0</v>
      </c>
      <c r="U269" s="122">
        <v>0</v>
      </c>
      <c r="V269" s="122">
        <v>0</v>
      </c>
      <c r="W269" s="122">
        <v>0</v>
      </c>
      <c r="X269" s="122">
        <v>0</v>
      </c>
      <c r="Y269" s="122">
        <v>0</v>
      </c>
      <c r="Z269" s="122">
        <v>0</v>
      </c>
      <c r="AA269" s="122">
        <v>0</v>
      </c>
      <c r="AB269" s="122">
        <f t="shared" si="102"/>
        <v>0</v>
      </c>
      <c r="AC269" s="122">
        <f t="shared" si="102"/>
        <v>800000</v>
      </c>
      <c r="AD269" s="122">
        <f t="shared" si="80"/>
        <v>800000</v>
      </c>
      <c r="AE269" s="122">
        <v>0</v>
      </c>
      <c r="AF269" s="122">
        <v>0</v>
      </c>
      <c r="AG269" s="122">
        <f t="shared" si="81"/>
        <v>0</v>
      </c>
      <c r="AH269" s="122">
        <v>0</v>
      </c>
      <c r="AI269" s="122">
        <v>0</v>
      </c>
      <c r="AJ269" s="122">
        <f t="shared" si="82"/>
        <v>0</v>
      </c>
      <c r="AK269" s="122">
        <v>0</v>
      </c>
      <c r="AL269" s="122">
        <v>0</v>
      </c>
      <c r="AM269" s="122">
        <f t="shared" si="83"/>
        <v>0</v>
      </c>
      <c r="AN269" s="122">
        <v>0</v>
      </c>
      <c r="AO269" s="122">
        <v>0</v>
      </c>
      <c r="AP269" s="122">
        <f t="shared" si="84"/>
        <v>0</v>
      </c>
      <c r="AQ269" s="122">
        <v>0</v>
      </c>
      <c r="AR269" s="122">
        <v>0</v>
      </c>
      <c r="AS269" s="122">
        <f t="shared" si="85"/>
        <v>0</v>
      </c>
      <c r="AT269" s="122">
        <f t="shared" si="103"/>
        <v>0</v>
      </c>
      <c r="AU269" s="122">
        <f t="shared" si="103"/>
        <v>800000</v>
      </c>
      <c r="AV269" s="122">
        <f t="shared" si="86"/>
        <v>800000</v>
      </c>
      <c r="AW269" s="125">
        <f t="shared" si="104"/>
        <v>1</v>
      </c>
      <c r="AX269" s="125">
        <f t="shared" si="104"/>
        <v>0</v>
      </c>
      <c r="AY269" s="125"/>
      <c r="AZ269" s="125"/>
      <c r="BA269" s="125"/>
      <c r="BB269" s="125"/>
      <c r="BC269" s="125">
        <f t="shared" si="105"/>
        <v>1</v>
      </c>
      <c r="BD269" s="125">
        <f t="shared" si="105"/>
        <v>0</v>
      </c>
    </row>
    <row r="270" spans="2:56" ht="69.75">
      <c r="B270" s="111">
        <v>2024</v>
      </c>
      <c r="C270" s="111">
        <v>20.100000000000001</v>
      </c>
      <c r="D270" s="169" t="s">
        <v>191</v>
      </c>
      <c r="E270" s="111">
        <v>20107</v>
      </c>
      <c r="F270" s="111">
        <v>1</v>
      </c>
      <c r="G270" s="111">
        <v>1</v>
      </c>
      <c r="H270" s="111">
        <v>2</v>
      </c>
      <c r="I270" s="111">
        <v>5000</v>
      </c>
      <c r="J270" s="111">
        <v>5400</v>
      </c>
      <c r="K270" s="111">
        <v>541</v>
      </c>
      <c r="L270" s="113">
        <v>14</v>
      </c>
      <c r="M270" s="121" t="s">
        <v>180</v>
      </c>
      <c r="N270" s="122">
        <v>0</v>
      </c>
      <c r="O270" s="122">
        <v>800000</v>
      </c>
      <c r="P270" s="122">
        <f t="shared" si="78"/>
        <v>800000</v>
      </c>
      <c r="Q270" s="123" t="s">
        <v>53</v>
      </c>
      <c r="R270" s="124">
        <v>1</v>
      </c>
      <c r="S270" s="124"/>
      <c r="T270" s="122">
        <v>0</v>
      </c>
      <c r="U270" s="122">
        <v>0</v>
      </c>
      <c r="V270" s="122">
        <v>0</v>
      </c>
      <c r="W270" s="122">
        <v>0</v>
      </c>
      <c r="X270" s="122">
        <v>0</v>
      </c>
      <c r="Y270" s="122">
        <v>0</v>
      </c>
      <c r="Z270" s="122">
        <v>0</v>
      </c>
      <c r="AA270" s="122">
        <v>0</v>
      </c>
      <c r="AB270" s="122">
        <f t="shared" si="102"/>
        <v>0</v>
      </c>
      <c r="AC270" s="122">
        <f t="shared" si="102"/>
        <v>800000</v>
      </c>
      <c r="AD270" s="122">
        <f t="shared" si="80"/>
        <v>800000</v>
      </c>
      <c r="AE270" s="122">
        <v>0</v>
      </c>
      <c r="AF270" s="122">
        <v>0</v>
      </c>
      <c r="AG270" s="122">
        <f t="shared" si="81"/>
        <v>0</v>
      </c>
      <c r="AH270" s="122">
        <v>0</v>
      </c>
      <c r="AI270" s="122">
        <v>0</v>
      </c>
      <c r="AJ270" s="122">
        <f t="shared" si="82"/>
        <v>0</v>
      </c>
      <c r="AK270" s="122">
        <v>0</v>
      </c>
      <c r="AL270" s="122">
        <v>0</v>
      </c>
      <c r="AM270" s="122">
        <f t="shared" si="83"/>
        <v>0</v>
      </c>
      <c r="AN270" s="122">
        <v>0</v>
      </c>
      <c r="AO270" s="122">
        <v>0</v>
      </c>
      <c r="AP270" s="122">
        <f t="shared" si="84"/>
        <v>0</v>
      </c>
      <c r="AQ270" s="122">
        <v>0</v>
      </c>
      <c r="AR270" s="122">
        <v>0</v>
      </c>
      <c r="AS270" s="122">
        <f t="shared" si="85"/>
        <v>0</v>
      </c>
      <c r="AT270" s="122">
        <f t="shared" si="103"/>
        <v>0</v>
      </c>
      <c r="AU270" s="122">
        <f t="shared" si="103"/>
        <v>800000</v>
      </c>
      <c r="AV270" s="122">
        <f t="shared" si="86"/>
        <v>800000</v>
      </c>
      <c r="AW270" s="125">
        <f t="shared" si="104"/>
        <v>1</v>
      </c>
      <c r="AX270" s="125">
        <f t="shared" si="104"/>
        <v>0</v>
      </c>
      <c r="AY270" s="125"/>
      <c r="AZ270" s="125"/>
      <c r="BA270" s="125"/>
      <c r="BB270" s="125"/>
      <c r="BC270" s="125">
        <f t="shared" si="105"/>
        <v>1</v>
      </c>
      <c r="BD270" s="125">
        <f t="shared" si="105"/>
        <v>0</v>
      </c>
    </row>
    <row r="271" spans="2:56" ht="69.75">
      <c r="B271" s="111">
        <v>2024</v>
      </c>
      <c r="C271" s="111">
        <v>20.100000000000001</v>
      </c>
      <c r="D271" s="169" t="s">
        <v>192</v>
      </c>
      <c r="E271" s="111">
        <v>20133</v>
      </c>
      <c r="F271" s="111">
        <v>1</v>
      </c>
      <c r="G271" s="111">
        <v>1</v>
      </c>
      <c r="H271" s="111">
        <v>2</v>
      </c>
      <c r="I271" s="111">
        <v>5000</v>
      </c>
      <c r="J271" s="111">
        <v>5400</v>
      </c>
      <c r="K271" s="111">
        <v>541</v>
      </c>
      <c r="L271" s="113">
        <v>14</v>
      </c>
      <c r="M271" s="121" t="s">
        <v>180</v>
      </c>
      <c r="N271" s="122">
        <v>0</v>
      </c>
      <c r="O271" s="122">
        <v>800000</v>
      </c>
      <c r="P271" s="122">
        <f t="shared" si="78"/>
        <v>800000</v>
      </c>
      <c r="Q271" s="123" t="s">
        <v>53</v>
      </c>
      <c r="R271" s="124">
        <v>1</v>
      </c>
      <c r="S271" s="124"/>
      <c r="T271" s="122">
        <v>0</v>
      </c>
      <c r="U271" s="122">
        <v>0</v>
      </c>
      <c r="V271" s="122">
        <v>0</v>
      </c>
      <c r="W271" s="122">
        <v>0</v>
      </c>
      <c r="X271" s="122">
        <v>0</v>
      </c>
      <c r="Y271" s="122">
        <v>0</v>
      </c>
      <c r="Z271" s="122">
        <v>0</v>
      </c>
      <c r="AA271" s="122">
        <v>0</v>
      </c>
      <c r="AB271" s="122">
        <f t="shared" si="102"/>
        <v>0</v>
      </c>
      <c r="AC271" s="122">
        <f t="shared" si="102"/>
        <v>800000</v>
      </c>
      <c r="AD271" s="122">
        <f t="shared" si="80"/>
        <v>800000</v>
      </c>
      <c r="AE271" s="122">
        <v>0</v>
      </c>
      <c r="AF271" s="122">
        <v>0</v>
      </c>
      <c r="AG271" s="122">
        <f t="shared" si="81"/>
        <v>0</v>
      </c>
      <c r="AH271" s="122">
        <v>0</v>
      </c>
      <c r="AI271" s="122">
        <v>0</v>
      </c>
      <c r="AJ271" s="122">
        <f t="shared" si="82"/>
        <v>0</v>
      </c>
      <c r="AK271" s="122">
        <v>0</v>
      </c>
      <c r="AL271" s="122">
        <v>0</v>
      </c>
      <c r="AM271" s="122">
        <f t="shared" si="83"/>
        <v>0</v>
      </c>
      <c r="AN271" s="122">
        <v>0</v>
      </c>
      <c r="AO271" s="122">
        <v>0</v>
      </c>
      <c r="AP271" s="122">
        <f t="shared" si="84"/>
        <v>0</v>
      </c>
      <c r="AQ271" s="122">
        <v>0</v>
      </c>
      <c r="AR271" s="122">
        <v>0</v>
      </c>
      <c r="AS271" s="122">
        <f t="shared" si="85"/>
        <v>0</v>
      </c>
      <c r="AT271" s="122">
        <f t="shared" si="103"/>
        <v>0</v>
      </c>
      <c r="AU271" s="122">
        <f t="shared" si="103"/>
        <v>800000</v>
      </c>
      <c r="AV271" s="122">
        <f t="shared" si="86"/>
        <v>800000</v>
      </c>
      <c r="AW271" s="125">
        <f t="shared" si="104"/>
        <v>1</v>
      </c>
      <c r="AX271" s="125">
        <f t="shared" si="104"/>
        <v>0</v>
      </c>
      <c r="AY271" s="125"/>
      <c r="AZ271" s="125"/>
      <c r="BA271" s="125"/>
      <c r="BB271" s="125"/>
      <c r="BC271" s="125">
        <f t="shared" si="105"/>
        <v>1</v>
      </c>
      <c r="BD271" s="125">
        <f t="shared" si="105"/>
        <v>0</v>
      </c>
    </row>
    <row r="272" spans="2:56" ht="69.75">
      <c r="B272" s="111">
        <v>2024</v>
      </c>
      <c r="C272" s="111">
        <v>20.100000000000001</v>
      </c>
      <c r="D272" s="169" t="s">
        <v>193</v>
      </c>
      <c r="E272" s="111">
        <v>20149</v>
      </c>
      <c r="F272" s="111">
        <v>1</v>
      </c>
      <c r="G272" s="111">
        <v>1</v>
      </c>
      <c r="H272" s="111">
        <v>2</v>
      </c>
      <c r="I272" s="111">
        <v>5000</v>
      </c>
      <c r="J272" s="111">
        <v>5400</v>
      </c>
      <c r="K272" s="111">
        <v>541</v>
      </c>
      <c r="L272" s="113">
        <v>14</v>
      </c>
      <c r="M272" s="121" t="s">
        <v>180</v>
      </c>
      <c r="N272" s="122">
        <v>0</v>
      </c>
      <c r="O272" s="122">
        <v>800000</v>
      </c>
      <c r="P272" s="122">
        <f t="shared" si="78"/>
        <v>800000</v>
      </c>
      <c r="Q272" s="123" t="s">
        <v>53</v>
      </c>
      <c r="R272" s="124">
        <v>1</v>
      </c>
      <c r="S272" s="124"/>
      <c r="T272" s="122">
        <v>0</v>
      </c>
      <c r="U272" s="122">
        <v>0</v>
      </c>
      <c r="V272" s="122">
        <v>0</v>
      </c>
      <c r="W272" s="122">
        <v>0</v>
      </c>
      <c r="X272" s="122">
        <v>0</v>
      </c>
      <c r="Y272" s="122">
        <v>0</v>
      </c>
      <c r="Z272" s="122">
        <v>0</v>
      </c>
      <c r="AA272" s="122">
        <v>0</v>
      </c>
      <c r="AB272" s="122">
        <f t="shared" si="102"/>
        <v>0</v>
      </c>
      <c r="AC272" s="122">
        <f t="shared" si="102"/>
        <v>800000</v>
      </c>
      <c r="AD272" s="122">
        <f t="shared" si="80"/>
        <v>800000</v>
      </c>
      <c r="AE272" s="122">
        <v>0</v>
      </c>
      <c r="AF272" s="122">
        <v>0</v>
      </c>
      <c r="AG272" s="122">
        <f t="shared" si="81"/>
        <v>0</v>
      </c>
      <c r="AH272" s="122">
        <v>0</v>
      </c>
      <c r="AI272" s="122">
        <v>0</v>
      </c>
      <c r="AJ272" s="122">
        <f t="shared" si="82"/>
        <v>0</v>
      </c>
      <c r="AK272" s="122">
        <v>0</v>
      </c>
      <c r="AL272" s="122">
        <v>0</v>
      </c>
      <c r="AM272" s="122">
        <f t="shared" si="83"/>
        <v>0</v>
      </c>
      <c r="AN272" s="122">
        <v>0</v>
      </c>
      <c r="AO272" s="122">
        <v>0</v>
      </c>
      <c r="AP272" s="122">
        <f t="shared" si="84"/>
        <v>0</v>
      </c>
      <c r="AQ272" s="122">
        <v>0</v>
      </c>
      <c r="AR272" s="122">
        <v>0</v>
      </c>
      <c r="AS272" s="122">
        <f t="shared" si="85"/>
        <v>0</v>
      </c>
      <c r="AT272" s="122">
        <f t="shared" si="103"/>
        <v>0</v>
      </c>
      <c r="AU272" s="122">
        <f t="shared" si="103"/>
        <v>800000</v>
      </c>
      <c r="AV272" s="122">
        <f t="shared" si="86"/>
        <v>800000</v>
      </c>
      <c r="AW272" s="125">
        <f t="shared" si="104"/>
        <v>1</v>
      </c>
      <c r="AX272" s="125">
        <f t="shared" si="104"/>
        <v>0</v>
      </c>
      <c r="AY272" s="125"/>
      <c r="AZ272" s="125"/>
      <c r="BA272" s="125"/>
      <c r="BB272" s="125"/>
      <c r="BC272" s="125">
        <f t="shared" si="105"/>
        <v>1</v>
      </c>
      <c r="BD272" s="125">
        <f t="shared" si="105"/>
        <v>0</v>
      </c>
    </row>
    <row r="273" spans="2:56" ht="69.75">
      <c r="B273" s="111">
        <v>2024</v>
      </c>
      <c r="C273" s="111">
        <v>20.100000000000001</v>
      </c>
      <c r="D273" s="169" t="s">
        <v>194</v>
      </c>
      <c r="E273" s="111">
        <v>20155</v>
      </c>
      <c r="F273" s="111">
        <v>1</v>
      </c>
      <c r="G273" s="111">
        <v>1</v>
      </c>
      <c r="H273" s="111">
        <v>2</v>
      </c>
      <c r="I273" s="111">
        <v>5000</v>
      </c>
      <c r="J273" s="111">
        <v>5400</v>
      </c>
      <c r="K273" s="111">
        <v>541</v>
      </c>
      <c r="L273" s="113">
        <v>14</v>
      </c>
      <c r="M273" s="121" t="s">
        <v>180</v>
      </c>
      <c r="N273" s="122">
        <v>0</v>
      </c>
      <c r="O273" s="122">
        <v>800000</v>
      </c>
      <c r="P273" s="122">
        <f t="shared" si="78"/>
        <v>800000</v>
      </c>
      <c r="Q273" s="123" t="s">
        <v>53</v>
      </c>
      <c r="R273" s="124">
        <v>1</v>
      </c>
      <c r="S273" s="124"/>
      <c r="T273" s="122">
        <v>0</v>
      </c>
      <c r="U273" s="122">
        <v>0</v>
      </c>
      <c r="V273" s="122">
        <v>0</v>
      </c>
      <c r="W273" s="122">
        <v>0</v>
      </c>
      <c r="X273" s="122">
        <v>0</v>
      </c>
      <c r="Y273" s="122">
        <v>0</v>
      </c>
      <c r="Z273" s="122">
        <v>0</v>
      </c>
      <c r="AA273" s="122">
        <v>0</v>
      </c>
      <c r="AB273" s="122">
        <f t="shared" si="102"/>
        <v>0</v>
      </c>
      <c r="AC273" s="122">
        <f t="shared" si="102"/>
        <v>800000</v>
      </c>
      <c r="AD273" s="122">
        <f t="shared" si="80"/>
        <v>800000</v>
      </c>
      <c r="AE273" s="122">
        <v>0</v>
      </c>
      <c r="AF273" s="122">
        <v>0</v>
      </c>
      <c r="AG273" s="122">
        <f t="shared" si="81"/>
        <v>0</v>
      </c>
      <c r="AH273" s="122">
        <v>0</v>
      </c>
      <c r="AI273" s="122">
        <v>0</v>
      </c>
      <c r="AJ273" s="122">
        <f t="shared" si="82"/>
        <v>0</v>
      </c>
      <c r="AK273" s="122">
        <v>0</v>
      </c>
      <c r="AL273" s="122">
        <v>0</v>
      </c>
      <c r="AM273" s="122">
        <f t="shared" si="83"/>
        <v>0</v>
      </c>
      <c r="AN273" s="122">
        <v>0</v>
      </c>
      <c r="AO273" s="122">
        <v>0</v>
      </c>
      <c r="AP273" s="122">
        <f t="shared" si="84"/>
        <v>0</v>
      </c>
      <c r="AQ273" s="122">
        <v>0</v>
      </c>
      <c r="AR273" s="122">
        <v>0</v>
      </c>
      <c r="AS273" s="122">
        <f t="shared" si="85"/>
        <v>0</v>
      </c>
      <c r="AT273" s="122">
        <f t="shared" si="103"/>
        <v>0</v>
      </c>
      <c r="AU273" s="122">
        <f t="shared" si="103"/>
        <v>800000</v>
      </c>
      <c r="AV273" s="122">
        <f t="shared" si="86"/>
        <v>800000</v>
      </c>
      <c r="AW273" s="125">
        <f t="shared" si="104"/>
        <v>1</v>
      </c>
      <c r="AX273" s="125">
        <f t="shared" si="104"/>
        <v>0</v>
      </c>
      <c r="AY273" s="125"/>
      <c r="AZ273" s="125"/>
      <c r="BA273" s="125"/>
      <c r="BB273" s="125"/>
      <c r="BC273" s="125">
        <f t="shared" si="105"/>
        <v>1</v>
      </c>
      <c r="BD273" s="125">
        <f t="shared" si="105"/>
        <v>0</v>
      </c>
    </row>
    <row r="274" spans="2:56" ht="69.75">
      <c r="B274" s="111">
        <v>2024</v>
      </c>
      <c r="C274" s="111">
        <v>20.100000000000001</v>
      </c>
      <c r="D274" s="169" t="s">
        <v>195</v>
      </c>
      <c r="E274" s="111">
        <v>20158</v>
      </c>
      <c r="F274" s="111">
        <v>1</v>
      </c>
      <c r="G274" s="111">
        <v>1</v>
      </c>
      <c r="H274" s="111">
        <v>2</v>
      </c>
      <c r="I274" s="111">
        <v>5000</v>
      </c>
      <c r="J274" s="111">
        <v>5400</v>
      </c>
      <c r="K274" s="111">
        <v>541</v>
      </c>
      <c r="L274" s="113">
        <v>14</v>
      </c>
      <c r="M274" s="121" t="s">
        <v>180</v>
      </c>
      <c r="N274" s="122">
        <v>0</v>
      </c>
      <c r="O274" s="122">
        <v>800000</v>
      </c>
      <c r="P274" s="122">
        <f t="shared" si="78"/>
        <v>800000</v>
      </c>
      <c r="Q274" s="123" t="s">
        <v>53</v>
      </c>
      <c r="R274" s="124">
        <v>1</v>
      </c>
      <c r="S274" s="124"/>
      <c r="T274" s="122">
        <v>0</v>
      </c>
      <c r="U274" s="122">
        <v>0</v>
      </c>
      <c r="V274" s="122">
        <v>0</v>
      </c>
      <c r="W274" s="122">
        <v>0</v>
      </c>
      <c r="X274" s="122">
        <v>0</v>
      </c>
      <c r="Y274" s="122">
        <v>0</v>
      </c>
      <c r="Z274" s="122">
        <v>0</v>
      </c>
      <c r="AA274" s="122">
        <v>0</v>
      </c>
      <c r="AB274" s="122">
        <f t="shared" si="102"/>
        <v>0</v>
      </c>
      <c r="AC274" s="122">
        <f t="shared" si="102"/>
        <v>800000</v>
      </c>
      <c r="AD274" s="122">
        <f t="shared" si="80"/>
        <v>800000</v>
      </c>
      <c r="AE274" s="122">
        <v>0</v>
      </c>
      <c r="AF274" s="122">
        <v>0</v>
      </c>
      <c r="AG274" s="122">
        <f t="shared" si="81"/>
        <v>0</v>
      </c>
      <c r="AH274" s="122">
        <v>0</v>
      </c>
      <c r="AI274" s="122">
        <v>0</v>
      </c>
      <c r="AJ274" s="122">
        <f t="shared" si="82"/>
        <v>0</v>
      </c>
      <c r="AK274" s="122">
        <v>0</v>
      </c>
      <c r="AL274" s="122">
        <v>0</v>
      </c>
      <c r="AM274" s="122">
        <f t="shared" si="83"/>
        <v>0</v>
      </c>
      <c r="AN274" s="122">
        <v>0</v>
      </c>
      <c r="AO274" s="122">
        <v>0</v>
      </c>
      <c r="AP274" s="122">
        <f t="shared" si="84"/>
        <v>0</v>
      </c>
      <c r="AQ274" s="122">
        <v>0</v>
      </c>
      <c r="AR274" s="122">
        <v>0</v>
      </c>
      <c r="AS274" s="122">
        <f t="shared" si="85"/>
        <v>0</v>
      </c>
      <c r="AT274" s="122">
        <f t="shared" si="103"/>
        <v>0</v>
      </c>
      <c r="AU274" s="122">
        <f t="shared" si="103"/>
        <v>800000</v>
      </c>
      <c r="AV274" s="122">
        <f t="shared" si="86"/>
        <v>800000</v>
      </c>
      <c r="AW274" s="125">
        <f t="shared" si="104"/>
        <v>1</v>
      </c>
      <c r="AX274" s="125">
        <f t="shared" si="104"/>
        <v>0</v>
      </c>
      <c r="AY274" s="125"/>
      <c r="AZ274" s="125"/>
      <c r="BA274" s="125"/>
      <c r="BB274" s="125"/>
      <c r="BC274" s="125">
        <f t="shared" si="105"/>
        <v>1</v>
      </c>
      <c r="BD274" s="125">
        <f t="shared" si="105"/>
        <v>0</v>
      </c>
    </row>
    <row r="275" spans="2:56" ht="69.75">
      <c r="B275" s="111">
        <v>2024</v>
      </c>
      <c r="C275" s="111">
        <v>20.100000000000001</v>
      </c>
      <c r="D275" s="169" t="s">
        <v>196</v>
      </c>
      <c r="E275" s="111">
        <v>20169</v>
      </c>
      <c r="F275" s="111">
        <v>1</v>
      </c>
      <c r="G275" s="111">
        <v>1</v>
      </c>
      <c r="H275" s="111">
        <v>2</v>
      </c>
      <c r="I275" s="111">
        <v>5000</v>
      </c>
      <c r="J275" s="111">
        <v>5400</v>
      </c>
      <c r="K275" s="111">
        <v>541</v>
      </c>
      <c r="L275" s="113">
        <v>14</v>
      </c>
      <c r="M275" s="121" t="s">
        <v>180</v>
      </c>
      <c r="N275" s="122">
        <v>0</v>
      </c>
      <c r="O275" s="122">
        <v>800000</v>
      </c>
      <c r="P275" s="122">
        <f t="shared" si="78"/>
        <v>800000</v>
      </c>
      <c r="Q275" s="123" t="s">
        <v>53</v>
      </c>
      <c r="R275" s="124">
        <v>1</v>
      </c>
      <c r="S275" s="124"/>
      <c r="T275" s="122">
        <v>0</v>
      </c>
      <c r="U275" s="122">
        <v>0</v>
      </c>
      <c r="V275" s="122">
        <v>0</v>
      </c>
      <c r="W275" s="122">
        <v>0</v>
      </c>
      <c r="X275" s="122">
        <v>0</v>
      </c>
      <c r="Y275" s="122">
        <v>0</v>
      </c>
      <c r="Z275" s="122">
        <v>0</v>
      </c>
      <c r="AA275" s="122">
        <v>0</v>
      </c>
      <c r="AB275" s="122">
        <f t="shared" si="102"/>
        <v>0</v>
      </c>
      <c r="AC275" s="122">
        <f t="shared" si="102"/>
        <v>800000</v>
      </c>
      <c r="AD275" s="122">
        <f t="shared" si="80"/>
        <v>800000</v>
      </c>
      <c r="AE275" s="122">
        <v>0</v>
      </c>
      <c r="AF275" s="122">
        <v>0</v>
      </c>
      <c r="AG275" s="122">
        <f t="shared" si="81"/>
        <v>0</v>
      </c>
      <c r="AH275" s="122">
        <v>0</v>
      </c>
      <c r="AI275" s="122">
        <v>0</v>
      </c>
      <c r="AJ275" s="122">
        <f t="shared" si="82"/>
        <v>0</v>
      </c>
      <c r="AK275" s="122">
        <v>0</v>
      </c>
      <c r="AL275" s="122">
        <v>0</v>
      </c>
      <c r="AM275" s="122">
        <f t="shared" si="83"/>
        <v>0</v>
      </c>
      <c r="AN275" s="122">
        <v>0</v>
      </c>
      <c r="AO275" s="122">
        <v>0</v>
      </c>
      <c r="AP275" s="122">
        <f t="shared" si="84"/>
        <v>0</v>
      </c>
      <c r="AQ275" s="122">
        <v>0</v>
      </c>
      <c r="AR275" s="122">
        <v>0</v>
      </c>
      <c r="AS275" s="122">
        <f t="shared" si="85"/>
        <v>0</v>
      </c>
      <c r="AT275" s="122">
        <f t="shared" si="103"/>
        <v>0</v>
      </c>
      <c r="AU275" s="122">
        <f t="shared" si="103"/>
        <v>800000</v>
      </c>
      <c r="AV275" s="122">
        <f t="shared" si="86"/>
        <v>800000</v>
      </c>
      <c r="AW275" s="125">
        <f t="shared" si="104"/>
        <v>1</v>
      </c>
      <c r="AX275" s="125">
        <f t="shared" si="104"/>
        <v>0</v>
      </c>
      <c r="AY275" s="125"/>
      <c r="AZ275" s="125"/>
      <c r="BA275" s="125"/>
      <c r="BB275" s="125"/>
      <c r="BC275" s="125">
        <f t="shared" si="105"/>
        <v>1</v>
      </c>
      <c r="BD275" s="125">
        <f t="shared" si="105"/>
        <v>0</v>
      </c>
    </row>
    <row r="276" spans="2:56" ht="69.75">
      <c r="B276" s="111">
        <v>2024</v>
      </c>
      <c r="C276" s="111">
        <v>20.100000000000001</v>
      </c>
      <c r="D276" s="169" t="s">
        <v>197</v>
      </c>
      <c r="E276" s="111">
        <v>20171</v>
      </c>
      <c r="F276" s="111">
        <v>1</v>
      </c>
      <c r="G276" s="111">
        <v>1</v>
      </c>
      <c r="H276" s="111">
        <v>2</v>
      </c>
      <c r="I276" s="111">
        <v>5000</v>
      </c>
      <c r="J276" s="111">
        <v>5400</v>
      </c>
      <c r="K276" s="111">
        <v>541</v>
      </c>
      <c r="L276" s="113">
        <v>14</v>
      </c>
      <c r="M276" s="121" t="s">
        <v>180</v>
      </c>
      <c r="N276" s="122">
        <v>0</v>
      </c>
      <c r="O276" s="122">
        <v>800000</v>
      </c>
      <c r="P276" s="122">
        <f t="shared" si="78"/>
        <v>800000</v>
      </c>
      <c r="Q276" s="123" t="s">
        <v>53</v>
      </c>
      <c r="R276" s="124">
        <v>1</v>
      </c>
      <c r="S276" s="124"/>
      <c r="T276" s="122">
        <v>0</v>
      </c>
      <c r="U276" s="122">
        <v>0</v>
      </c>
      <c r="V276" s="122">
        <v>0</v>
      </c>
      <c r="W276" s="122">
        <v>0</v>
      </c>
      <c r="X276" s="122">
        <v>0</v>
      </c>
      <c r="Y276" s="122">
        <v>0</v>
      </c>
      <c r="Z276" s="122">
        <v>0</v>
      </c>
      <c r="AA276" s="122">
        <v>0</v>
      </c>
      <c r="AB276" s="122">
        <f t="shared" si="102"/>
        <v>0</v>
      </c>
      <c r="AC276" s="122">
        <f t="shared" si="102"/>
        <v>800000</v>
      </c>
      <c r="AD276" s="122">
        <f t="shared" si="80"/>
        <v>800000</v>
      </c>
      <c r="AE276" s="122">
        <v>0</v>
      </c>
      <c r="AF276" s="122">
        <v>0</v>
      </c>
      <c r="AG276" s="122">
        <f t="shared" si="81"/>
        <v>0</v>
      </c>
      <c r="AH276" s="122">
        <v>0</v>
      </c>
      <c r="AI276" s="122">
        <v>0</v>
      </c>
      <c r="AJ276" s="122">
        <f t="shared" si="82"/>
        <v>0</v>
      </c>
      <c r="AK276" s="122">
        <v>0</v>
      </c>
      <c r="AL276" s="122">
        <v>0</v>
      </c>
      <c r="AM276" s="122">
        <f t="shared" si="83"/>
        <v>0</v>
      </c>
      <c r="AN276" s="122">
        <v>0</v>
      </c>
      <c r="AO276" s="122">
        <v>0</v>
      </c>
      <c r="AP276" s="122">
        <f t="shared" si="84"/>
        <v>0</v>
      </c>
      <c r="AQ276" s="122">
        <v>0</v>
      </c>
      <c r="AR276" s="122">
        <v>0</v>
      </c>
      <c r="AS276" s="122">
        <f t="shared" si="85"/>
        <v>0</v>
      </c>
      <c r="AT276" s="122">
        <f t="shared" si="103"/>
        <v>0</v>
      </c>
      <c r="AU276" s="122">
        <f t="shared" si="103"/>
        <v>800000</v>
      </c>
      <c r="AV276" s="122">
        <f t="shared" si="86"/>
        <v>800000</v>
      </c>
      <c r="AW276" s="125">
        <f t="shared" si="104"/>
        <v>1</v>
      </c>
      <c r="AX276" s="125">
        <f t="shared" si="104"/>
        <v>0</v>
      </c>
      <c r="AY276" s="125"/>
      <c r="AZ276" s="125"/>
      <c r="BA276" s="125"/>
      <c r="BB276" s="125"/>
      <c r="BC276" s="125">
        <f t="shared" si="105"/>
        <v>1</v>
      </c>
      <c r="BD276" s="125">
        <f t="shared" si="105"/>
        <v>0</v>
      </c>
    </row>
    <row r="277" spans="2:56" ht="69.75">
      <c r="B277" s="111">
        <v>2024</v>
      </c>
      <c r="C277" s="111">
        <v>20.100000000000001</v>
      </c>
      <c r="D277" s="169" t="s">
        <v>198</v>
      </c>
      <c r="E277" s="111">
        <v>20206</v>
      </c>
      <c r="F277" s="111">
        <v>1</v>
      </c>
      <c r="G277" s="111">
        <v>1</v>
      </c>
      <c r="H277" s="111">
        <v>2</v>
      </c>
      <c r="I277" s="111">
        <v>5000</v>
      </c>
      <c r="J277" s="111">
        <v>5400</v>
      </c>
      <c r="K277" s="111">
        <v>541</v>
      </c>
      <c r="L277" s="113">
        <v>14</v>
      </c>
      <c r="M277" s="121" t="s">
        <v>180</v>
      </c>
      <c r="N277" s="122">
        <v>0</v>
      </c>
      <c r="O277" s="122">
        <v>800000</v>
      </c>
      <c r="P277" s="122">
        <f t="shared" si="78"/>
        <v>800000</v>
      </c>
      <c r="Q277" s="123" t="s">
        <v>53</v>
      </c>
      <c r="R277" s="124">
        <v>1</v>
      </c>
      <c r="S277" s="124"/>
      <c r="T277" s="122">
        <v>0</v>
      </c>
      <c r="U277" s="122">
        <v>0</v>
      </c>
      <c r="V277" s="122">
        <v>0</v>
      </c>
      <c r="W277" s="122">
        <v>0</v>
      </c>
      <c r="X277" s="122">
        <v>0</v>
      </c>
      <c r="Y277" s="122">
        <v>0</v>
      </c>
      <c r="Z277" s="122">
        <v>0</v>
      </c>
      <c r="AA277" s="122">
        <v>0</v>
      </c>
      <c r="AB277" s="122">
        <f t="shared" si="102"/>
        <v>0</v>
      </c>
      <c r="AC277" s="122">
        <f t="shared" si="102"/>
        <v>800000</v>
      </c>
      <c r="AD277" s="122">
        <f t="shared" si="80"/>
        <v>800000</v>
      </c>
      <c r="AE277" s="122">
        <v>0</v>
      </c>
      <c r="AF277" s="122">
        <v>0</v>
      </c>
      <c r="AG277" s="122">
        <f t="shared" si="81"/>
        <v>0</v>
      </c>
      <c r="AH277" s="122">
        <v>0</v>
      </c>
      <c r="AI277" s="122">
        <v>0</v>
      </c>
      <c r="AJ277" s="122">
        <f t="shared" si="82"/>
        <v>0</v>
      </c>
      <c r="AK277" s="122">
        <v>0</v>
      </c>
      <c r="AL277" s="122">
        <v>0</v>
      </c>
      <c r="AM277" s="122">
        <f t="shared" si="83"/>
        <v>0</v>
      </c>
      <c r="AN277" s="122">
        <v>0</v>
      </c>
      <c r="AO277" s="122">
        <v>0</v>
      </c>
      <c r="AP277" s="122">
        <f t="shared" si="84"/>
        <v>0</v>
      </c>
      <c r="AQ277" s="122">
        <v>0</v>
      </c>
      <c r="AR277" s="122">
        <v>0</v>
      </c>
      <c r="AS277" s="122">
        <f t="shared" si="85"/>
        <v>0</v>
      </c>
      <c r="AT277" s="122">
        <f t="shared" si="103"/>
        <v>0</v>
      </c>
      <c r="AU277" s="122">
        <f t="shared" si="103"/>
        <v>800000</v>
      </c>
      <c r="AV277" s="122">
        <f t="shared" si="86"/>
        <v>800000</v>
      </c>
      <c r="AW277" s="125">
        <f t="shared" si="104"/>
        <v>1</v>
      </c>
      <c r="AX277" s="125">
        <f t="shared" si="104"/>
        <v>0</v>
      </c>
      <c r="AY277" s="125"/>
      <c r="AZ277" s="125"/>
      <c r="BA277" s="125"/>
      <c r="BB277" s="125"/>
      <c r="BC277" s="125">
        <f t="shared" si="105"/>
        <v>1</v>
      </c>
      <c r="BD277" s="125">
        <f t="shared" si="105"/>
        <v>0</v>
      </c>
    </row>
    <row r="278" spans="2:56" ht="69.75">
      <c r="B278" s="111">
        <v>2024</v>
      </c>
      <c r="C278" s="111">
        <v>20.100000000000001</v>
      </c>
      <c r="D278" s="169" t="s">
        <v>199</v>
      </c>
      <c r="E278" s="111">
        <v>20233</v>
      </c>
      <c r="F278" s="111">
        <v>1</v>
      </c>
      <c r="G278" s="111">
        <v>1</v>
      </c>
      <c r="H278" s="111">
        <v>2</v>
      </c>
      <c r="I278" s="111">
        <v>5000</v>
      </c>
      <c r="J278" s="111">
        <v>5400</v>
      </c>
      <c r="K278" s="111">
        <v>541</v>
      </c>
      <c r="L278" s="113">
        <v>14</v>
      </c>
      <c r="M278" s="121" t="s">
        <v>180</v>
      </c>
      <c r="N278" s="122">
        <v>0</v>
      </c>
      <c r="O278" s="122">
        <v>800000</v>
      </c>
      <c r="P278" s="122">
        <f t="shared" si="78"/>
        <v>800000</v>
      </c>
      <c r="Q278" s="123" t="s">
        <v>53</v>
      </c>
      <c r="R278" s="124">
        <v>1</v>
      </c>
      <c r="S278" s="124"/>
      <c r="T278" s="122">
        <v>0</v>
      </c>
      <c r="U278" s="122">
        <v>0</v>
      </c>
      <c r="V278" s="122">
        <v>0</v>
      </c>
      <c r="W278" s="122">
        <v>0</v>
      </c>
      <c r="X278" s="122">
        <v>0</v>
      </c>
      <c r="Y278" s="122">
        <v>0</v>
      </c>
      <c r="Z278" s="122">
        <v>0</v>
      </c>
      <c r="AA278" s="122">
        <v>0</v>
      </c>
      <c r="AB278" s="122">
        <f t="shared" si="102"/>
        <v>0</v>
      </c>
      <c r="AC278" s="122">
        <f t="shared" si="102"/>
        <v>800000</v>
      </c>
      <c r="AD278" s="122">
        <f t="shared" si="80"/>
        <v>800000</v>
      </c>
      <c r="AE278" s="122">
        <v>0</v>
      </c>
      <c r="AF278" s="122">
        <v>0</v>
      </c>
      <c r="AG278" s="122">
        <f t="shared" si="81"/>
        <v>0</v>
      </c>
      <c r="AH278" s="122">
        <v>0</v>
      </c>
      <c r="AI278" s="122">
        <v>0</v>
      </c>
      <c r="AJ278" s="122">
        <f t="shared" si="82"/>
        <v>0</v>
      </c>
      <c r="AK278" s="122">
        <v>0</v>
      </c>
      <c r="AL278" s="122">
        <v>0</v>
      </c>
      <c r="AM278" s="122">
        <f t="shared" si="83"/>
        <v>0</v>
      </c>
      <c r="AN278" s="122">
        <v>0</v>
      </c>
      <c r="AO278" s="122">
        <v>0</v>
      </c>
      <c r="AP278" s="122">
        <f t="shared" si="84"/>
        <v>0</v>
      </c>
      <c r="AQ278" s="122">
        <v>0</v>
      </c>
      <c r="AR278" s="122">
        <v>0</v>
      </c>
      <c r="AS278" s="122">
        <f t="shared" si="85"/>
        <v>0</v>
      </c>
      <c r="AT278" s="122">
        <f t="shared" si="103"/>
        <v>0</v>
      </c>
      <c r="AU278" s="122">
        <f t="shared" si="103"/>
        <v>800000</v>
      </c>
      <c r="AV278" s="122">
        <f t="shared" si="86"/>
        <v>800000</v>
      </c>
      <c r="AW278" s="125">
        <f t="shared" si="104"/>
        <v>1</v>
      </c>
      <c r="AX278" s="125">
        <f t="shared" si="104"/>
        <v>0</v>
      </c>
      <c r="AY278" s="125"/>
      <c r="AZ278" s="125"/>
      <c r="BA278" s="125"/>
      <c r="BB278" s="125"/>
      <c r="BC278" s="125">
        <f t="shared" si="105"/>
        <v>1</v>
      </c>
      <c r="BD278" s="125">
        <f t="shared" si="105"/>
        <v>0</v>
      </c>
    </row>
    <row r="279" spans="2:56" ht="69.75">
      <c r="B279" s="111">
        <v>2024</v>
      </c>
      <c r="C279" s="111">
        <v>20.100000000000001</v>
      </c>
      <c r="D279" s="169" t="s">
        <v>200</v>
      </c>
      <c r="E279" s="111">
        <v>20242</v>
      </c>
      <c r="F279" s="111">
        <v>1</v>
      </c>
      <c r="G279" s="111">
        <v>1</v>
      </c>
      <c r="H279" s="111">
        <v>2</v>
      </c>
      <c r="I279" s="111">
        <v>5000</v>
      </c>
      <c r="J279" s="111">
        <v>5400</v>
      </c>
      <c r="K279" s="111">
        <v>541</v>
      </c>
      <c r="L279" s="113">
        <v>14</v>
      </c>
      <c r="M279" s="121" t="s">
        <v>180</v>
      </c>
      <c r="N279" s="122">
        <v>0</v>
      </c>
      <c r="O279" s="122">
        <v>800000</v>
      </c>
      <c r="P279" s="122">
        <f t="shared" si="78"/>
        <v>800000</v>
      </c>
      <c r="Q279" s="123" t="s">
        <v>53</v>
      </c>
      <c r="R279" s="124">
        <v>1</v>
      </c>
      <c r="S279" s="124"/>
      <c r="T279" s="122">
        <v>0</v>
      </c>
      <c r="U279" s="122">
        <v>0</v>
      </c>
      <c r="V279" s="122">
        <v>0</v>
      </c>
      <c r="W279" s="122">
        <v>0</v>
      </c>
      <c r="X279" s="122">
        <v>0</v>
      </c>
      <c r="Y279" s="122">
        <v>0</v>
      </c>
      <c r="Z279" s="122">
        <v>0</v>
      </c>
      <c r="AA279" s="122">
        <v>0</v>
      </c>
      <c r="AB279" s="122">
        <f t="shared" si="102"/>
        <v>0</v>
      </c>
      <c r="AC279" s="122">
        <f t="shared" si="102"/>
        <v>800000</v>
      </c>
      <c r="AD279" s="122">
        <f t="shared" si="80"/>
        <v>800000</v>
      </c>
      <c r="AE279" s="122">
        <v>0</v>
      </c>
      <c r="AF279" s="122">
        <v>0</v>
      </c>
      <c r="AG279" s="122">
        <f t="shared" si="81"/>
        <v>0</v>
      </c>
      <c r="AH279" s="122">
        <v>0</v>
      </c>
      <c r="AI279" s="122">
        <v>0</v>
      </c>
      <c r="AJ279" s="122">
        <f t="shared" si="82"/>
        <v>0</v>
      </c>
      <c r="AK279" s="122">
        <v>0</v>
      </c>
      <c r="AL279" s="122">
        <v>0</v>
      </c>
      <c r="AM279" s="122">
        <f t="shared" si="83"/>
        <v>0</v>
      </c>
      <c r="AN279" s="122">
        <v>0</v>
      </c>
      <c r="AO279" s="122">
        <v>0</v>
      </c>
      <c r="AP279" s="122">
        <f t="shared" si="84"/>
        <v>0</v>
      </c>
      <c r="AQ279" s="122">
        <v>0</v>
      </c>
      <c r="AR279" s="122">
        <v>0</v>
      </c>
      <c r="AS279" s="122">
        <f t="shared" si="85"/>
        <v>0</v>
      </c>
      <c r="AT279" s="122">
        <f t="shared" si="103"/>
        <v>0</v>
      </c>
      <c r="AU279" s="122">
        <f t="shared" si="103"/>
        <v>800000</v>
      </c>
      <c r="AV279" s="122">
        <f t="shared" si="86"/>
        <v>800000</v>
      </c>
      <c r="AW279" s="125">
        <f t="shared" si="104"/>
        <v>1</v>
      </c>
      <c r="AX279" s="125">
        <f t="shared" si="104"/>
        <v>0</v>
      </c>
      <c r="AY279" s="125"/>
      <c r="AZ279" s="125"/>
      <c r="BA279" s="125"/>
      <c r="BB279" s="125"/>
      <c r="BC279" s="125">
        <f t="shared" si="105"/>
        <v>1</v>
      </c>
      <c r="BD279" s="125">
        <f t="shared" si="105"/>
        <v>0</v>
      </c>
    </row>
    <row r="280" spans="2:56" ht="69.75">
      <c r="B280" s="111">
        <v>2024</v>
      </c>
      <c r="C280" s="111">
        <v>20.100000000000001</v>
      </c>
      <c r="D280" s="169" t="s">
        <v>201</v>
      </c>
      <c r="E280" s="111">
        <v>20249</v>
      </c>
      <c r="F280" s="111">
        <v>1</v>
      </c>
      <c r="G280" s="111">
        <v>1</v>
      </c>
      <c r="H280" s="111">
        <v>2</v>
      </c>
      <c r="I280" s="111">
        <v>5000</v>
      </c>
      <c r="J280" s="111">
        <v>5400</v>
      </c>
      <c r="K280" s="111">
        <v>541</v>
      </c>
      <c r="L280" s="113">
        <v>14</v>
      </c>
      <c r="M280" s="121" t="s">
        <v>180</v>
      </c>
      <c r="N280" s="122">
        <v>0</v>
      </c>
      <c r="O280" s="122">
        <v>800000</v>
      </c>
      <c r="P280" s="122">
        <f t="shared" si="78"/>
        <v>800000</v>
      </c>
      <c r="Q280" s="123" t="s">
        <v>53</v>
      </c>
      <c r="R280" s="124">
        <v>1</v>
      </c>
      <c r="S280" s="124"/>
      <c r="T280" s="122">
        <v>0</v>
      </c>
      <c r="U280" s="122">
        <v>0</v>
      </c>
      <c r="V280" s="122">
        <v>0</v>
      </c>
      <c r="W280" s="122">
        <v>0</v>
      </c>
      <c r="X280" s="122">
        <v>0</v>
      </c>
      <c r="Y280" s="122">
        <v>0</v>
      </c>
      <c r="Z280" s="122">
        <v>0</v>
      </c>
      <c r="AA280" s="122">
        <v>0</v>
      </c>
      <c r="AB280" s="122">
        <f t="shared" si="102"/>
        <v>0</v>
      </c>
      <c r="AC280" s="122">
        <f t="shared" si="102"/>
        <v>800000</v>
      </c>
      <c r="AD280" s="122">
        <f t="shared" si="80"/>
        <v>800000</v>
      </c>
      <c r="AE280" s="122">
        <v>0</v>
      </c>
      <c r="AF280" s="122">
        <v>0</v>
      </c>
      <c r="AG280" s="122">
        <f t="shared" si="81"/>
        <v>0</v>
      </c>
      <c r="AH280" s="122">
        <v>0</v>
      </c>
      <c r="AI280" s="122">
        <v>0</v>
      </c>
      <c r="AJ280" s="122">
        <f t="shared" si="82"/>
        <v>0</v>
      </c>
      <c r="AK280" s="122">
        <v>0</v>
      </c>
      <c r="AL280" s="122">
        <v>0</v>
      </c>
      <c r="AM280" s="122">
        <f t="shared" si="83"/>
        <v>0</v>
      </c>
      <c r="AN280" s="122">
        <v>0</v>
      </c>
      <c r="AO280" s="122">
        <v>0</v>
      </c>
      <c r="AP280" s="122">
        <f t="shared" si="84"/>
        <v>0</v>
      </c>
      <c r="AQ280" s="122">
        <v>0</v>
      </c>
      <c r="AR280" s="122">
        <v>0</v>
      </c>
      <c r="AS280" s="122">
        <f t="shared" si="85"/>
        <v>0</v>
      </c>
      <c r="AT280" s="122">
        <f t="shared" si="103"/>
        <v>0</v>
      </c>
      <c r="AU280" s="122">
        <f t="shared" si="103"/>
        <v>800000</v>
      </c>
      <c r="AV280" s="122">
        <f t="shared" si="86"/>
        <v>800000</v>
      </c>
      <c r="AW280" s="125">
        <f t="shared" si="104"/>
        <v>1</v>
      </c>
      <c r="AX280" s="125">
        <f t="shared" si="104"/>
        <v>0</v>
      </c>
      <c r="AY280" s="125"/>
      <c r="AZ280" s="125"/>
      <c r="BA280" s="125"/>
      <c r="BB280" s="125"/>
      <c r="BC280" s="125">
        <f t="shared" si="105"/>
        <v>1</v>
      </c>
      <c r="BD280" s="125">
        <f t="shared" si="105"/>
        <v>0</v>
      </c>
    </row>
    <row r="281" spans="2:56" ht="69.75">
      <c r="B281" s="111">
        <v>2024</v>
      </c>
      <c r="C281" s="111">
        <v>20.100000000000001</v>
      </c>
      <c r="D281" s="169" t="s">
        <v>202</v>
      </c>
      <c r="E281" s="111">
        <v>20566</v>
      </c>
      <c r="F281" s="111">
        <v>1</v>
      </c>
      <c r="G281" s="111">
        <v>1</v>
      </c>
      <c r="H281" s="111">
        <v>2</v>
      </c>
      <c r="I281" s="111">
        <v>5000</v>
      </c>
      <c r="J281" s="111">
        <v>5400</v>
      </c>
      <c r="K281" s="111">
        <v>541</v>
      </c>
      <c r="L281" s="113">
        <v>14</v>
      </c>
      <c r="M281" s="121" t="s">
        <v>180</v>
      </c>
      <c r="N281" s="122">
        <v>0</v>
      </c>
      <c r="O281" s="122">
        <v>800000</v>
      </c>
      <c r="P281" s="122">
        <f t="shared" ref="P281:P344" si="106">+N281+O281</f>
        <v>800000</v>
      </c>
      <c r="Q281" s="123" t="s">
        <v>53</v>
      </c>
      <c r="R281" s="124">
        <v>1</v>
      </c>
      <c r="S281" s="124"/>
      <c r="T281" s="122">
        <v>0</v>
      </c>
      <c r="U281" s="122">
        <v>0</v>
      </c>
      <c r="V281" s="122">
        <v>0</v>
      </c>
      <c r="W281" s="122">
        <v>0</v>
      </c>
      <c r="X281" s="122">
        <v>0</v>
      </c>
      <c r="Y281" s="122">
        <v>0</v>
      </c>
      <c r="Z281" s="122">
        <v>0</v>
      </c>
      <c r="AA281" s="122">
        <v>0</v>
      </c>
      <c r="AB281" s="122">
        <f t="shared" si="102"/>
        <v>0</v>
      </c>
      <c r="AC281" s="122">
        <f t="shared" si="102"/>
        <v>800000</v>
      </c>
      <c r="AD281" s="122">
        <f t="shared" ref="AD281:AD344" si="107">+AB281+AC281</f>
        <v>800000</v>
      </c>
      <c r="AE281" s="122">
        <v>0</v>
      </c>
      <c r="AF281" s="122">
        <v>0</v>
      </c>
      <c r="AG281" s="122">
        <f t="shared" ref="AG281:AG344" si="108">+AE281+AF281</f>
        <v>0</v>
      </c>
      <c r="AH281" s="122">
        <v>0</v>
      </c>
      <c r="AI281" s="122">
        <v>0</v>
      </c>
      <c r="AJ281" s="122">
        <f t="shared" ref="AJ281:AJ344" si="109">+AH281+AI281</f>
        <v>0</v>
      </c>
      <c r="AK281" s="122">
        <v>0</v>
      </c>
      <c r="AL281" s="122">
        <v>0</v>
      </c>
      <c r="AM281" s="122">
        <f t="shared" ref="AM281:AM344" si="110">+AK281+AL281</f>
        <v>0</v>
      </c>
      <c r="AN281" s="122">
        <v>0</v>
      </c>
      <c r="AO281" s="122">
        <v>0</v>
      </c>
      <c r="AP281" s="122">
        <f t="shared" ref="AP281:AP344" si="111">+AN281+AO281</f>
        <v>0</v>
      </c>
      <c r="AQ281" s="122">
        <v>0</v>
      </c>
      <c r="AR281" s="122">
        <v>0</v>
      </c>
      <c r="AS281" s="122">
        <f t="shared" ref="AS281:AS344" si="112">+AQ281+AR281</f>
        <v>0</v>
      </c>
      <c r="AT281" s="122">
        <f t="shared" si="103"/>
        <v>0</v>
      </c>
      <c r="AU281" s="122">
        <f t="shared" si="103"/>
        <v>800000</v>
      </c>
      <c r="AV281" s="122">
        <f t="shared" ref="AV281:AV344" si="113">+AT281+AU281</f>
        <v>800000</v>
      </c>
      <c r="AW281" s="125">
        <f t="shared" si="104"/>
        <v>1</v>
      </c>
      <c r="AX281" s="125">
        <f t="shared" si="104"/>
        <v>0</v>
      </c>
      <c r="AY281" s="125"/>
      <c r="AZ281" s="125"/>
      <c r="BA281" s="125"/>
      <c r="BB281" s="125"/>
      <c r="BC281" s="125">
        <f t="shared" si="105"/>
        <v>1</v>
      </c>
      <c r="BD281" s="125">
        <f t="shared" si="105"/>
        <v>0</v>
      </c>
    </row>
    <row r="282" spans="2:56" ht="69.75">
      <c r="B282" s="111">
        <v>2024</v>
      </c>
      <c r="C282" s="111">
        <v>20.100000000000001</v>
      </c>
      <c r="D282" s="169" t="s">
        <v>203</v>
      </c>
      <c r="E282" s="111">
        <v>20303</v>
      </c>
      <c r="F282" s="111">
        <v>1</v>
      </c>
      <c r="G282" s="111">
        <v>1</v>
      </c>
      <c r="H282" s="111">
        <v>2</v>
      </c>
      <c r="I282" s="111">
        <v>5000</v>
      </c>
      <c r="J282" s="111">
        <v>5400</v>
      </c>
      <c r="K282" s="111">
        <v>541</v>
      </c>
      <c r="L282" s="113">
        <v>14</v>
      </c>
      <c r="M282" s="121" t="s">
        <v>180</v>
      </c>
      <c r="N282" s="122">
        <v>0</v>
      </c>
      <c r="O282" s="122">
        <v>800000</v>
      </c>
      <c r="P282" s="122">
        <f t="shared" si="106"/>
        <v>800000</v>
      </c>
      <c r="Q282" s="123" t="s">
        <v>53</v>
      </c>
      <c r="R282" s="124">
        <v>1</v>
      </c>
      <c r="S282" s="124"/>
      <c r="T282" s="122">
        <v>0</v>
      </c>
      <c r="U282" s="122">
        <v>0</v>
      </c>
      <c r="V282" s="122">
        <v>0</v>
      </c>
      <c r="W282" s="122">
        <v>0</v>
      </c>
      <c r="X282" s="122">
        <v>0</v>
      </c>
      <c r="Y282" s="122">
        <v>0</v>
      </c>
      <c r="Z282" s="122">
        <v>0</v>
      </c>
      <c r="AA282" s="122">
        <v>0</v>
      </c>
      <c r="AB282" s="122">
        <f t="shared" si="102"/>
        <v>0</v>
      </c>
      <c r="AC282" s="122">
        <f t="shared" si="102"/>
        <v>800000</v>
      </c>
      <c r="AD282" s="122">
        <f t="shared" si="107"/>
        <v>800000</v>
      </c>
      <c r="AE282" s="122">
        <v>0</v>
      </c>
      <c r="AF282" s="122">
        <v>0</v>
      </c>
      <c r="AG282" s="122">
        <f t="shared" si="108"/>
        <v>0</v>
      </c>
      <c r="AH282" s="122">
        <v>0</v>
      </c>
      <c r="AI282" s="122">
        <v>0</v>
      </c>
      <c r="AJ282" s="122">
        <f t="shared" si="109"/>
        <v>0</v>
      </c>
      <c r="AK282" s="122">
        <v>0</v>
      </c>
      <c r="AL282" s="122">
        <v>0</v>
      </c>
      <c r="AM282" s="122">
        <f t="shared" si="110"/>
        <v>0</v>
      </c>
      <c r="AN282" s="122">
        <v>0</v>
      </c>
      <c r="AO282" s="122">
        <v>0</v>
      </c>
      <c r="AP282" s="122">
        <f t="shared" si="111"/>
        <v>0</v>
      </c>
      <c r="AQ282" s="122">
        <v>0</v>
      </c>
      <c r="AR282" s="122">
        <v>0</v>
      </c>
      <c r="AS282" s="122">
        <f t="shared" si="112"/>
        <v>0</v>
      </c>
      <c r="AT282" s="122">
        <f t="shared" si="103"/>
        <v>0</v>
      </c>
      <c r="AU282" s="122">
        <f t="shared" si="103"/>
        <v>800000</v>
      </c>
      <c r="AV282" s="122">
        <f t="shared" si="113"/>
        <v>800000</v>
      </c>
      <c r="AW282" s="125">
        <f t="shared" si="104"/>
        <v>1</v>
      </c>
      <c r="AX282" s="125">
        <f t="shared" si="104"/>
        <v>0</v>
      </c>
      <c r="AY282" s="125"/>
      <c r="AZ282" s="125"/>
      <c r="BA282" s="125"/>
      <c r="BB282" s="125"/>
      <c r="BC282" s="125">
        <f t="shared" si="105"/>
        <v>1</v>
      </c>
      <c r="BD282" s="125">
        <f t="shared" si="105"/>
        <v>0</v>
      </c>
    </row>
    <row r="283" spans="2:56" ht="69.75">
      <c r="B283" s="111">
        <v>2024</v>
      </c>
      <c r="C283" s="111">
        <v>20.100000000000001</v>
      </c>
      <c r="D283" s="169" t="s">
        <v>204</v>
      </c>
      <c r="E283" s="111">
        <v>20310</v>
      </c>
      <c r="F283" s="111">
        <v>1</v>
      </c>
      <c r="G283" s="111">
        <v>1</v>
      </c>
      <c r="H283" s="111">
        <v>2</v>
      </c>
      <c r="I283" s="111">
        <v>5000</v>
      </c>
      <c r="J283" s="111">
        <v>5400</v>
      </c>
      <c r="K283" s="111">
        <v>541</v>
      </c>
      <c r="L283" s="113">
        <v>14</v>
      </c>
      <c r="M283" s="121" t="s">
        <v>180</v>
      </c>
      <c r="N283" s="122">
        <v>0</v>
      </c>
      <c r="O283" s="122">
        <v>800000</v>
      </c>
      <c r="P283" s="122">
        <f t="shared" si="106"/>
        <v>800000</v>
      </c>
      <c r="Q283" s="123" t="s">
        <v>53</v>
      </c>
      <c r="R283" s="124">
        <v>1</v>
      </c>
      <c r="S283" s="124"/>
      <c r="T283" s="122">
        <v>0</v>
      </c>
      <c r="U283" s="122">
        <v>0</v>
      </c>
      <c r="V283" s="122">
        <v>0</v>
      </c>
      <c r="W283" s="122">
        <v>0</v>
      </c>
      <c r="X283" s="122">
        <v>0</v>
      </c>
      <c r="Y283" s="122">
        <v>0</v>
      </c>
      <c r="Z283" s="122">
        <v>0</v>
      </c>
      <c r="AA283" s="122">
        <v>0</v>
      </c>
      <c r="AB283" s="122">
        <f t="shared" si="102"/>
        <v>0</v>
      </c>
      <c r="AC283" s="122">
        <f t="shared" si="102"/>
        <v>800000</v>
      </c>
      <c r="AD283" s="122">
        <f t="shared" si="107"/>
        <v>800000</v>
      </c>
      <c r="AE283" s="122">
        <v>0</v>
      </c>
      <c r="AF283" s="122">
        <v>0</v>
      </c>
      <c r="AG283" s="122">
        <f t="shared" si="108"/>
        <v>0</v>
      </c>
      <c r="AH283" s="122">
        <v>0</v>
      </c>
      <c r="AI283" s="122">
        <v>0</v>
      </c>
      <c r="AJ283" s="122">
        <f t="shared" si="109"/>
        <v>0</v>
      </c>
      <c r="AK283" s="122">
        <v>0</v>
      </c>
      <c r="AL283" s="122">
        <v>0</v>
      </c>
      <c r="AM283" s="122">
        <f t="shared" si="110"/>
        <v>0</v>
      </c>
      <c r="AN283" s="122">
        <v>0</v>
      </c>
      <c r="AO283" s="122">
        <v>0</v>
      </c>
      <c r="AP283" s="122">
        <f t="shared" si="111"/>
        <v>0</v>
      </c>
      <c r="AQ283" s="122">
        <v>0</v>
      </c>
      <c r="AR283" s="122">
        <v>0</v>
      </c>
      <c r="AS283" s="122">
        <f t="shared" si="112"/>
        <v>0</v>
      </c>
      <c r="AT283" s="122">
        <f t="shared" si="103"/>
        <v>0</v>
      </c>
      <c r="AU283" s="122">
        <f t="shared" si="103"/>
        <v>800000</v>
      </c>
      <c r="AV283" s="122">
        <f t="shared" si="113"/>
        <v>800000</v>
      </c>
      <c r="AW283" s="125">
        <f t="shared" si="104"/>
        <v>1</v>
      </c>
      <c r="AX283" s="125">
        <f t="shared" si="104"/>
        <v>0</v>
      </c>
      <c r="AY283" s="125"/>
      <c r="AZ283" s="125"/>
      <c r="BA283" s="125"/>
      <c r="BB283" s="125"/>
      <c r="BC283" s="125">
        <f t="shared" si="105"/>
        <v>1</v>
      </c>
      <c r="BD283" s="125">
        <f t="shared" si="105"/>
        <v>0</v>
      </c>
    </row>
    <row r="284" spans="2:56" ht="69.75">
      <c r="B284" s="111">
        <v>2024</v>
      </c>
      <c r="C284" s="111">
        <v>20.100000000000001</v>
      </c>
      <c r="D284" s="169" t="s">
        <v>205</v>
      </c>
      <c r="E284" s="111">
        <v>20326</v>
      </c>
      <c r="F284" s="111">
        <v>1</v>
      </c>
      <c r="G284" s="111">
        <v>1</v>
      </c>
      <c r="H284" s="111">
        <v>2</v>
      </c>
      <c r="I284" s="111">
        <v>5000</v>
      </c>
      <c r="J284" s="111">
        <v>5400</v>
      </c>
      <c r="K284" s="111">
        <v>541</v>
      </c>
      <c r="L284" s="113">
        <v>14</v>
      </c>
      <c r="M284" s="121" t="s">
        <v>180</v>
      </c>
      <c r="N284" s="122">
        <v>0</v>
      </c>
      <c r="O284" s="122">
        <v>800000</v>
      </c>
      <c r="P284" s="122">
        <f t="shared" si="106"/>
        <v>800000</v>
      </c>
      <c r="Q284" s="123" t="s">
        <v>53</v>
      </c>
      <c r="R284" s="124">
        <v>1</v>
      </c>
      <c r="S284" s="124"/>
      <c r="T284" s="122">
        <v>0</v>
      </c>
      <c r="U284" s="122">
        <v>0</v>
      </c>
      <c r="V284" s="122">
        <v>0</v>
      </c>
      <c r="W284" s="122">
        <v>0</v>
      </c>
      <c r="X284" s="122">
        <v>0</v>
      </c>
      <c r="Y284" s="122">
        <v>0</v>
      </c>
      <c r="Z284" s="122">
        <v>0</v>
      </c>
      <c r="AA284" s="122">
        <v>0</v>
      </c>
      <c r="AB284" s="122">
        <f t="shared" si="102"/>
        <v>0</v>
      </c>
      <c r="AC284" s="122">
        <f t="shared" si="102"/>
        <v>800000</v>
      </c>
      <c r="AD284" s="122">
        <f t="shared" si="107"/>
        <v>800000</v>
      </c>
      <c r="AE284" s="122">
        <v>0</v>
      </c>
      <c r="AF284" s="122">
        <v>0</v>
      </c>
      <c r="AG284" s="122">
        <f t="shared" si="108"/>
        <v>0</v>
      </c>
      <c r="AH284" s="122">
        <v>0</v>
      </c>
      <c r="AI284" s="122">
        <v>0</v>
      </c>
      <c r="AJ284" s="122">
        <f t="shared" si="109"/>
        <v>0</v>
      </c>
      <c r="AK284" s="122">
        <v>0</v>
      </c>
      <c r="AL284" s="122">
        <v>0</v>
      </c>
      <c r="AM284" s="122">
        <f t="shared" si="110"/>
        <v>0</v>
      </c>
      <c r="AN284" s="122">
        <v>0</v>
      </c>
      <c r="AO284" s="122">
        <v>0</v>
      </c>
      <c r="AP284" s="122">
        <f t="shared" si="111"/>
        <v>0</v>
      </c>
      <c r="AQ284" s="122">
        <v>0</v>
      </c>
      <c r="AR284" s="122">
        <v>0</v>
      </c>
      <c r="AS284" s="122">
        <f t="shared" si="112"/>
        <v>0</v>
      </c>
      <c r="AT284" s="122">
        <f t="shared" si="103"/>
        <v>0</v>
      </c>
      <c r="AU284" s="122">
        <f t="shared" si="103"/>
        <v>800000</v>
      </c>
      <c r="AV284" s="122">
        <f t="shared" si="113"/>
        <v>800000</v>
      </c>
      <c r="AW284" s="125">
        <f t="shared" si="104"/>
        <v>1</v>
      </c>
      <c r="AX284" s="125">
        <f t="shared" si="104"/>
        <v>0</v>
      </c>
      <c r="AY284" s="125"/>
      <c r="AZ284" s="125"/>
      <c r="BA284" s="125"/>
      <c r="BB284" s="125"/>
      <c r="BC284" s="125">
        <f t="shared" si="105"/>
        <v>1</v>
      </c>
      <c r="BD284" s="125">
        <f t="shared" si="105"/>
        <v>0</v>
      </c>
    </row>
    <row r="285" spans="2:56" ht="69.75">
      <c r="B285" s="111">
        <v>2024</v>
      </c>
      <c r="C285" s="111">
        <v>20.100000000000001</v>
      </c>
      <c r="D285" s="169" t="s">
        <v>206</v>
      </c>
      <c r="E285" s="111">
        <v>20337</v>
      </c>
      <c r="F285" s="111">
        <v>1</v>
      </c>
      <c r="G285" s="111">
        <v>1</v>
      </c>
      <c r="H285" s="111">
        <v>2</v>
      </c>
      <c r="I285" s="111">
        <v>5000</v>
      </c>
      <c r="J285" s="111">
        <v>5400</v>
      </c>
      <c r="K285" s="111">
        <v>541</v>
      </c>
      <c r="L285" s="113">
        <v>14</v>
      </c>
      <c r="M285" s="121" t="s">
        <v>180</v>
      </c>
      <c r="N285" s="122">
        <v>0</v>
      </c>
      <c r="O285" s="122">
        <v>800000</v>
      </c>
      <c r="P285" s="122">
        <f t="shared" si="106"/>
        <v>800000</v>
      </c>
      <c r="Q285" s="123" t="s">
        <v>53</v>
      </c>
      <c r="R285" s="124">
        <v>1</v>
      </c>
      <c r="S285" s="124"/>
      <c r="T285" s="122">
        <v>0</v>
      </c>
      <c r="U285" s="122">
        <v>0</v>
      </c>
      <c r="V285" s="122">
        <v>0</v>
      </c>
      <c r="W285" s="122">
        <v>0</v>
      </c>
      <c r="X285" s="122">
        <v>0</v>
      </c>
      <c r="Y285" s="122">
        <v>0</v>
      </c>
      <c r="Z285" s="122">
        <v>0</v>
      </c>
      <c r="AA285" s="122">
        <v>0</v>
      </c>
      <c r="AB285" s="122">
        <f t="shared" si="102"/>
        <v>0</v>
      </c>
      <c r="AC285" s="122">
        <f t="shared" si="102"/>
        <v>800000</v>
      </c>
      <c r="AD285" s="122">
        <f t="shared" si="107"/>
        <v>800000</v>
      </c>
      <c r="AE285" s="122">
        <v>0</v>
      </c>
      <c r="AF285" s="122">
        <v>0</v>
      </c>
      <c r="AG285" s="122">
        <f t="shared" si="108"/>
        <v>0</v>
      </c>
      <c r="AH285" s="122">
        <v>0</v>
      </c>
      <c r="AI285" s="122">
        <v>0</v>
      </c>
      <c r="AJ285" s="122">
        <f t="shared" si="109"/>
        <v>0</v>
      </c>
      <c r="AK285" s="122">
        <v>0</v>
      </c>
      <c r="AL285" s="122">
        <v>0</v>
      </c>
      <c r="AM285" s="122">
        <f t="shared" si="110"/>
        <v>0</v>
      </c>
      <c r="AN285" s="122">
        <v>0</v>
      </c>
      <c r="AO285" s="122">
        <v>0</v>
      </c>
      <c r="AP285" s="122">
        <f t="shared" si="111"/>
        <v>0</v>
      </c>
      <c r="AQ285" s="122">
        <v>0</v>
      </c>
      <c r="AR285" s="122">
        <v>0</v>
      </c>
      <c r="AS285" s="122">
        <f t="shared" si="112"/>
        <v>0</v>
      </c>
      <c r="AT285" s="122">
        <f t="shared" si="103"/>
        <v>0</v>
      </c>
      <c r="AU285" s="122">
        <f t="shared" si="103"/>
        <v>800000</v>
      </c>
      <c r="AV285" s="122">
        <f t="shared" si="113"/>
        <v>800000</v>
      </c>
      <c r="AW285" s="125">
        <f t="shared" si="104"/>
        <v>1</v>
      </c>
      <c r="AX285" s="125">
        <f t="shared" si="104"/>
        <v>0</v>
      </c>
      <c r="AY285" s="125"/>
      <c r="AZ285" s="125"/>
      <c r="BA285" s="125"/>
      <c r="BB285" s="125"/>
      <c r="BC285" s="125">
        <f t="shared" si="105"/>
        <v>1</v>
      </c>
      <c r="BD285" s="125">
        <f t="shared" si="105"/>
        <v>0</v>
      </c>
    </row>
    <row r="286" spans="2:56" ht="69.75">
      <c r="B286" s="111">
        <v>2024</v>
      </c>
      <c r="C286" s="111">
        <v>20.100000000000001</v>
      </c>
      <c r="D286" s="169" t="s">
        <v>207</v>
      </c>
      <c r="E286" s="111">
        <v>20342</v>
      </c>
      <c r="F286" s="111">
        <v>1</v>
      </c>
      <c r="G286" s="111">
        <v>1</v>
      </c>
      <c r="H286" s="111">
        <v>2</v>
      </c>
      <c r="I286" s="111">
        <v>5000</v>
      </c>
      <c r="J286" s="111">
        <v>5400</v>
      </c>
      <c r="K286" s="111">
        <v>541</v>
      </c>
      <c r="L286" s="113">
        <v>14</v>
      </c>
      <c r="M286" s="121" t="s">
        <v>180</v>
      </c>
      <c r="N286" s="122">
        <v>0</v>
      </c>
      <c r="O286" s="122">
        <v>800000</v>
      </c>
      <c r="P286" s="122">
        <f t="shared" si="106"/>
        <v>800000</v>
      </c>
      <c r="Q286" s="123" t="s">
        <v>53</v>
      </c>
      <c r="R286" s="124">
        <v>1</v>
      </c>
      <c r="S286" s="124"/>
      <c r="T286" s="122">
        <v>0</v>
      </c>
      <c r="U286" s="122">
        <v>0</v>
      </c>
      <c r="V286" s="122">
        <v>0</v>
      </c>
      <c r="W286" s="122">
        <v>0</v>
      </c>
      <c r="X286" s="122">
        <v>0</v>
      </c>
      <c r="Y286" s="122">
        <v>0</v>
      </c>
      <c r="Z286" s="122">
        <v>0</v>
      </c>
      <c r="AA286" s="122">
        <v>0</v>
      </c>
      <c r="AB286" s="122">
        <f t="shared" si="102"/>
        <v>0</v>
      </c>
      <c r="AC286" s="122">
        <f t="shared" si="102"/>
        <v>800000</v>
      </c>
      <c r="AD286" s="122">
        <f t="shared" si="107"/>
        <v>800000</v>
      </c>
      <c r="AE286" s="122">
        <v>0</v>
      </c>
      <c r="AF286" s="122">
        <v>0</v>
      </c>
      <c r="AG286" s="122">
        <f t="shared" si="108"/>
        <v>0</v>
      </c>
      <c r="AH286" s="122">
        <v>0</v>
      </c>
      <c r="AI286" s="122">
        <v>0</v>
      </c>
      <c r="AJ286" s="122">
        <f t="shared" si="109"/>
        <v>0</v>
      </c>
      <c r="AK286" s="122">
        <v>0</v>
      </c>
      <c r="AL286" s="122">
        <v>0</v>
      </c>
      <c r="AM286" s="122">
        <f t="shared" si="110"/>
        <v>0</v>
      </c>
      <c r="AN286" s="122">
        <v>0</v>
      </c>
      <c r="AO286" s="122">
        <v>0</v>
      </c>
      <c r="AP286" s="122">
        <f t="shared" si="111"/>
        <v>0</v>
      </c>
      <c r="AQ286" s="122">
        <v>0</v>
      </c>
      <c r="AR286" s="122">
        <v>0</v>
      </c>
      <c r="AS286" s="122">
        <f t="shared" si="112"/>
        <v>0</v>
      </c>
      <c r="AT286" s="122">
        <f t="shared" si="103"/>
        <v>0</v>
      </c>
      <c r="AU286" s="122">
        <f t="shared" si="103"/>
        <v>800000</v>
      </c>
      <c r="AV286" s="122">
        <f t="shared" si="113"/>
        <v>800000</v>
      </c>
      <c r="AW286" s="125">
        <f t="shared" si="104"/>
        <v>1</v>
      </c>
      <c r="AX286" s="125">
        <f t="shared" si="104"/>
        <v>0</v>
      </c>
      <c r="AY286" s="125"/>
      <c r="AZ286" s="125"/>
      <c r="BA286" s="125"/>
      <c r="BB286" s="125"/>
      <c r="BC286" s="125">
        <f t="shared" si="105"/>
        <v>1</v>
      </c>
      <c r="BD286" s="125">
        <f t="shared" si="105"/>
        <v>0</v>
      </c>
    </row>
    <row r="287" spans="2:56" ht="69.75">
      <c r="B287" s="111">
        <v>2024</v>
      </c>
      <c r="C287" s="111">
        <v>20.100000000000001</v>
      </c>
      <c r="D287" s="169" t="s">
        <v>208</v>
      </c>
      <c r="E287" s="111">
        <v>20363</v>
      </c>
      <c r="F287" s="111">
        <v>1</v>
      </c>
      <c r="G287" s="111">
        <v>1</v>
      </c>
      <c r="H287" s="111">
        <v>2</v>
      </c>
      <c r="I287" s="111">
        <v>5000</v>
      </c>
      <c r="J287" s="111">
        <v>5400</v>
      </c>
      <c r="K287" s="111">
        <v>541</v>
      </c>
      <c r="L287" s="113">
        <v>14</v>
      </c>
      <c r="M287" s="121" t="s">
        <v>180</v>
      </c>
      <c r="N287" s="122">
        <v>0</v>
      </c>
      <c r="O287" s="122">
        <v>800000</v>
      </c>
      <c r="P287" s="122">
        <f t="shared" si="106"/>
        <v>800000</v>
      </c>
      <c r="Q287" s="123" t="s">
        <v>53</v>
      </c>
      <c r="R287" s="124">
        <v>1</v>
      </c>
      <c r="S287" s="124"/>
      <c r="T287" s="122">
        <v>0</v>
      </c>
      <c r="U287" s="122">
        <v>0</v>
      </c>
      <c r="V287" s="122">
        <v>0</v>
      </c>
      <c r="W287" s="122">
        <v>0</v>
      </c>
      <c r="X287" s="122">
        <v>0</v>
      </c>
      <c r="Y287" s="122">
        <v>0</v>
      </c>
      <c r="Z287" s="122">
        <v>0</v>
      </c>
      <c r="AA287" s="122">
        <v>0</v>
      </c>
      <c r="AB287" s="122">
        <f t="shared" si="102"/>
        <v>0</v>
      </c>
      <c r="AC287" s="122">
        <f t="shared" si="102"/>
        <v>800000</v>
      </c>
      <c r="AD287" s="122">
        <f t="shared" si="107"/>
        <v>800000</v>
      </c>
      <c r="AE287" s="122">
        <v>0</v>
      </c>
      <c r="AF287" s="122">
        <v>0</v>
      </c>
      <c r="AG287" s="122">
        <f t="shared" si="108"/>
        <v>0</v>
      </c>
      <c r="AH287" s="122">
        <v>0</v>
      </c>
      <c r="AI287" s="122">
        <v>0</v>
      </c>
      <c r="AJ287" s="122">
        <f t="shared" si="109"/>
        <v>0</v>
      </c>
      <c r="AK287" s="122">
        <v>0</v>
      </c>
      <c r="AL287" s="122">
        <v>0</v>
      </c>
      <c r="AM287" s="122">
        <f t="shared" si="110"/>
        <v>0</v>
      </c>
      <c r="AN287" s="122">
        <v>0</v>
      </c>
      <c r="AO287" s="122">
        <v>0</v>
      </c>
      <c r="AP287" s="122">
        <f t="shared" si="111"/>
        <v>0</v>
      </c>
      <c r="AQ287" s="122">
        <v>0</v>
      </c>
      <c r="AR287" s="122">
        <v>0</v>
      </c>
      <c r="AS287" s="122">
        <f t="shared" si="112"/>
        <v>0</v>
      </c>
      <c r="AT287" s="122">
        <f t="shared" si="103"/>
        <v>0</v>
      </c>
      <c r="AU287" s="122">
        <f t="shared" si="103"/>
        <v>800000</v>
      </c>
      <c r="AV287" s="122">
        <f t="shared" si="113"/>
        <v>800000</v>
      </c>
      <c r="AW287" s="125">
        <f t="shared" si="104"/>
        <v>1</v>
      </c>
      <c r="AX287" s="125">
        <f t="shared" si="104"/>
        <v>0</v>
      </c>
      <c r="AY287" s="125"/>
      <c r="AZ287" s="125"/>
      <c r="BA287" s="125"/>
      <c r="BB287" s="125"/>
      <c r="BC287" s="125">
        <f t="shared" si="105"/>
        <v>1</v>
      </c>
      <c r="BD287" s="125">
        <f t="shared" si="105"/>
        <v>0</v>
      </c>
    </row>
    <row r="288" spans="2:56" ht="69.75">
      <c r="B288" s="111">
        <v>2024</v>
      </c>
      <c r="C288" s="111">
        <v>20.100000000000001</v>
      </c>
      <c r="D288" s="169" t="s">
        <v>209</v>
      </c>
      <c r="E288" s="111">
        <v>20417</v>
      </c>
      <c r="F288" s="111">
        <v>1</v>
      </c>
      <c r="G288" s="111">
        <v>1</v>
      </c>
      <c r="H288" s="111">
        <v>2</v>
      </c>
      <c r="I288" s="111">
        <v>5000</v>
      </c>
      <c r="J288" s="111">
        <v>5400</v>
      </c>
      <c r="K288" s="111">
        <v>541</v>
      </c>
      <c r="L288" s="113">
        <v>14</v>
      </c>
      <c r="M288" s="121" t="s">
        <v>180</v>
      </c>
      <c r="N288" s="122">
        <v>0</v>
      </c>
      <c r="O288" s="122">
        <v>800000</v>
      </c>
      <c r="P288" s="122">
        <f t="shared" si="106"/>
        <v>800000</v>
      </c>
      <c r="Q288" s="123" t="s">
        <v>53</v>
      </c>
      <c r="R288" s="124">
        <v>1</v>
      </c>
      <c r="S288" s="124"/>
      <c r="T288" s="122">
        <v>0</v>
      </c>
      <c r="U288" s="122">
        <v>0</v>
      </c>
      <c r="V288" s="122">
        <v>0</v>
      </c>
      <c r="W288" s="122">
        <v>0</v>
      </c>
      <c r="X288" s="122">
        <v>0</v>
      </c>
      <c r="Y288" s="122">
        <v>0</v>
      </c>
      <c r="Z288" s="122">
        <v>0</v>
      </c>
      <c r="AA288" s="122">
        <v>0</v>
      </c>
      <c r="AB288" s="122">
        <f t="shared" si="102"/>
        <v>0</v>
      </c>
      <c r="AC288" s="122">
        <f t="shared" si="102"/>
        <v>800000</v>
      </c>
      <c r="AD288" s="122">
        <f t="shared" si="107"/>
        <v>800000</v>
      </c>
      <c r="AE288" s="122">
        <v>0</v>
      </c>
      <c r="AF288" s="122">
        <v>0</v>
      </c>
      <c r="AG288" s="122">
        <f t="shared" si="108"/>
        <v>0</v>
      </c>
      <c r="AH288" s="122">
        <v>0</v>
      </c>
      <c r="AI288" s="122">
        <v>0</v>
      </c>
      <c r="AJ288" s="122">
        <f t="shared" si="109"/>
        <v>0</v>
      </c>
      <c r="AK288" s="122">
        <v>0</v>
      </c>
      <c r="AL288" s="122">
        <v>0</v>
      </c>
      <c r="AM288" s="122">
        <f t="shared" si="110"/>
        <v>0</v>
      </c>
      <c r="AN288" s="122">
        <v>0</v>
      </c>
      <c r="AO288" s="122">
        <v>0</v>
      </c>
      <c r="AP288" s="122">
        <f t="shared" si="111"/>
        <v>0</v>
      </c>
      <c r="AQ288" s="122">
        <v>0</v>
      </c>
      <c r="AR288" s="122">
        <v>0</v>
      </c>
      <c r="AS288" s="122">
        <f t="shared" si="112"/>
        <v>0</v>
      </c>
      <c r="AT288" s="122">
        <f t="shared" si="103"/>
        <v>0</v>
      </c>
      <c r="AU288" s="122">
        <f t="shared" si="103"/>
        <v>800000</v>
      </c>
      <c r="AV288" s="122">
        <f t="shared" si="113"/>
        <v>800000</v>
      </c>
      <c r="AW288" s="125">
        <f t="shared" si="104"/>
        <v>1</v>
      </c>
      <c r="AX288" s="125">
        <f t="shared" si="104"/>
        <v>0</v>
      </c>
      <c r="AY288" s="125"/>
      <c r="AZ288" s="125"/>
      <c r="BA288" s="125"/>
      <c r="BB288" s="125"/>
      <c r="BC288" s="125">
        <f t="shared" si="105"/>
        <v>1</v>
      </c>
      <c r="BD288" s="125">
        <f t="shared" si="105"/>
        <v>0</v>
      </c>
    </row>
    <row r="289" spans="2:56" ht="69.75">
      <c r="B289" s="111">
        <v>2024</v>
      </c>
      <c r="C289" s="111">
        <v>20.100000000000001</v>
      </c>
      <c r="D289" s="169" t="s">
        <v>210</v>
      </c>
      <c r="E289" s="111">
        <v>20439</v>
      </c>
      <c r="F289" s="111">
        <v>1</v>
      </c>
      <c r="G289" s="111">
        <v>1</v>
      </c>
      <c r="H289" s="111">
        <v>2</v>
      </c>
      <c r="I289" s="111">
        <v>5000</v>
      </c>
      <c r="J289" s="111">
        <v>5400</v>
      </c>
      <c r="K289" s="111">
        <v>541</v>
      </c>
      <c r="L289" s="113">
        <v>14</v>
      </c>
      <c r="M289" s="121" t="s">
        <v>180</v>
      </c>
      <c r="N289" s="122">
        <v>0</v>
      </c>
      <c r="O289" s="122">
        <v>800000</v>
      </c>
      <c r="P289" s="122">
        <f t="shared" si="106"/>
        <v>800000</v>
      </c>
      <c r="Q289" s="123" t="s">
        <v>53</v>
      </c>
      <c r="R289" s="124">
        <v>1</v>
      </c>
      <c r="S289" s="124"/>
      <c r="T289" s="122">
        <v>0</v>
      </c>
      <c r="U289" s="122">
        <v>0</v>
      </c>
      <c r="V289" s="122">
        <v>0</v>
      </c>
      <c r="W289" s="122">
        <v>0</v>
      </c>
      <c r="X289" s="122">
        <v>0</v>
      </c>
      <c r="Y289" s="122">
        <v>0</v>
      </c>
      <c r="Z289" s="122">
        <v>0</v>
      </c>
      <c r="AA289" s="122">
        <v>0</v>
      </c>
      <c r="AB289" s="122">
        <f t="shared" si="102"/>
        <v>0</v>
      </c>
      <c r="AC289" s="122">
        <f t="shared" si="102"/>
        <v>800000</v>
      </c>
      <c r="AD289" s="122">
        <f t="shared" si="107"/>
        <v>800000</v>
      </c>
      <c r="AE289" s="122">
        <v>0</v>
      </c>
      <c r="AF289" s="122">
        <v>0</v>
      </c>
      <c r="AG289" s="122">
        <f t="shared" si="108"/>
        <v>0</v>
      </c>
      <c r="AH289" s="122">
        <v>0</v>
      </c>
      <c r="AI289" s="122">
        <v>0</v>
      </c>
      <c r="AJ289" s="122">
        <f t="shared" si="109"/>
        <v>0</v>
      </c>
      <c r="AK289" s="122">
        <v>0</v>
      </c>
      <c r="AL289" s="122">
        <v>0</v>
      </c>
      <c r="AM289" s="122">
        <f t="shared" si="110"/>
        <v>0</v>
      </c>
      <c r="AN289" s="122">
        <v>0</v>
      </c>
      <c r="AO289" s="122">
        <v>0</v>
      </c>
      <c r="AP289" s="122">
        <f t="shared" si="111"/>
        <v>0</v>
      </c>
      <c r="AQ289" s="122">
        <v>0</v>
      </c>
      <c r="AR289" s="122">
        <v>0</v>
      </c>
      <c r="AS289" s="122">
        <f t="shared" si="112"/>
        <v>0</v>
      </c>
      <c r="AT289" s="122">
        <f t="shared" si="103"/>
        <v>0</v>
      </c>
      <c r="AU289" s="122">
        <f t="shared" si="103"/>
        <v>800000</v>
      </c>
      <c r="AV289" s="122">
        <f t="shared" si="113"/>
        <v>800000</v>
      </c>
      <c r="AW289" s="125">
        <f t="shared" si="104"/>
        <v>1</v>
      </c>
      <c r="AX289" s="125">
        <f t="shared" si="104"/>
        <v>0</v>
      </c>
      <c r="AY289" s="125"/>
      <c r="AZ289" s="125"/>
      <c r="BA289" s="125"/>
      <c r="BB289" s="125"/>
      <c r="BC289" s="125">
        <f t="shared" si="105"/>
        <v>1</v>
      </c>
      <c r="BD289" s="125">
        <f t="shared" si="105"/>
        <v>0</v>
      </c>
    </row>
    <row r="290" spans="2:56" ht="69.75">
      <c r="B290" s="111">
        <v>2024</v>
      </c>
      <c r="C290" s="111">
        <v>20.100000000000001</v>
      </c>
      <c r="D290" s="169" t="s">
        <v>211</v>
      </c>
      <c r="E290" s="111">
        <v>20448</v>
      </c>
      <c r="F290" s="111">
        <v>1</v>
      </c>
      <c r="G290" s="111">
        <v>1</v>
      </c>
      <c r="H290" s="111">
        <v>2</v>
      </c>
      <c r="I290" s="111">
        <v>5000</v>
      </c>
      <c r="J290" s="111">
        <v>5400</v>
      </c>
      <c r="K290" s="111">
        <v>541</v>
      </c>
      <c r="L290" s="113">
        <v>14</v>
      </c>
      <c r="M290" s="121" t="s">
        <v>180</v>
      </c>
      <c r="N290" s="122">
        <v>0</v>
      </c>
      <c r="O290" s="122">
        <v>800000</v>
      </c>
      <c r="P290" s="122">
        <f t="shared" si="106"/>
        <v>800000</v>
      </c>
      <c r="Q290" s="123" t="s">
        <v>53</v>
      </c>
      <c r="R290" s="124">
        <v>1</v>
      </c>
      <c r="S290" s="124"/>
      <c r="T290" s="122">
        <v>0</v>
      </c>
      <c r="U290" s="122">
        <v>0</v>
      </c>
      <c r="V290" s="122">
        <v>0</v>
      </c>
      <c r="W290" s="122">
        <v>0</v>
      </c>
      <c r="X290" s="122">
        <v>0</v>
      </c>
      <c r="Y290" s="122">
        <v>0</v>
      </c>
      <c r="Z290" s="122">
        <v>0</v>
      </c>
      <c r="AA290" s="122">
        <v>0</v>
      </c>
      <c r="AB290" s="122">
        <f t="shared" si="102"/>
        <v>0</v>
      </c>
      <c r="AC290" s="122">
        <f t="shared" si="102"/>
        <v>800000</v>
      </c>
      <c r="AD290" s="122">
        <f t="shared" si="107"/>
        <v>800000</v>
      </c>
      <c r="AE290" s="122">
        <v>0</v>
      </c>
      <c r="AF290" s="122">
        <v>0</v>
      </c>
      <c r="AG290" s="122">
        <f t="shared" si="108"/>
        <v>0</v>
      </c>
      <c r="AH290" s="122">
        <v>0</v>
      </c>
      <c r="AI290" s="122">
        <v>0</v>
      </c>
      <c r="AJ290" s="122">
        <f t="shared" si="109"/>
        <v>0</v>
      </c>
      <c r="AK290" s="122">
        <v>0</v>
      </c>
      <c r="AL290" s="122">
        <v>0</v>
      </c>
      <c r="AM290" s="122">
        <f t="shared" si="110"/>
        <v>0</v>
      </c>
      <c r="AN290" s="122">
        <v>0</v>
      </c>
      <c r="AO290" s="122">
        <v>0</v>
      </c>
      <c r="AP290" s="122">
        <f t="shared" si="111"/>
        <v>0</v>
      </c>
      <c r="AQ290" s="122">
        <v>0</v>
      </c>
      <c r="AR290" s="122">
        <v>0</v>
      </c>
      <c r="AS290" s="122">
        <f t="shared" si="112"/>
        <v>0</v>
      </c>
      <c r="AT290" s="122">
        <f t="shared" si="103"/>
        <v>0</v>
      </c>
      <c r="AU290" s="122">
        <f t="shared" si="103"/>
        <v>800000</v>
      </c>
      <c r="AV290" s="122">
        <f t="shared" si="113"/>
        <v>800000</v>
      </c>
      <c r="AW290" s="125">
        <f t="shared" si="104"/>
        <v>1</v>
      </c>
      <c r="AX290" s="125">
        <f t="shared" si="104"/>
        <v>0</v>
      </c>
      <c r="AY290" s="125"/>
      <c r="AZ290" s="125"/>
      <c r="BA290" s="125"/>
      <c r="BB290" s="125"/>
      <c r="BC290" s="125">
        <f t="shared" si="105"/>
        <v>1</v>
      </c>
      <c r="BD290" s="125">
        <f t="shared" si="105"/>
        <v>0</v>
      </c>
    </row>
    <row r="291" spans="2:56" ht="69.75">
      <c r="B291" s="111">
        <v>2024</v>
      </c>
      <c r="C291" s="111">
        <v>20.100000000000001</v>
      </c>
      <c r="D291" s="169" t="s">
        <v>212</v>
      </c>
      <c r="E291" s="111">
        <v>20469</v>
      </c>
      <c r="F291" s="111">
        <v>1</v>
      </c>
      <c r="G291" s="111">
        <v>1</v>
      </c>
      <c r="H291" s="111">
        <v>2</v>
      </c>
      <c r="I291" s="111">
        <v>5000</v>
      </c>
      <c r="J291" s="111">
        <v>5400</v>
      </c>
      <c r="K291" s="111">
        <v>541</v>
      </c>
      <c r="L291" s="113">
        <v>14</v>
      </c>
      <c r="M291" s="121" t="s">
        <v>180</v>
      </c>
      <c r="N291" s="122">
        <v>0</v>
      </c>
      <c r="O291" s="122">
        <v>800000</v>
      </c>
      <c r="P291" s="122">
        <f t="shared" si="106"/>
        <v>800000</v>
      </c>
      <c r="Q291" s="123" t="s">
        <v>53</v>
      </c>
      <c r="R291" s="124">
        <v>1</v>
      </c>
      <c r="S291" s="124"/>
      <c r="T291" s="122">
        <v>0</v>
      </c>
      <c r="U291" s="122">
        <v>0</v>
      </c>
      <c r="V291" s="122">
        <v>0</v>
      </c>
      <c r="W291" s="122">
        <v>0</v>
      </c>
      <c r="X291" s="122">
        <v>0</v>
      </c>
      <c r="Y291" s="122">
        <v>0</v>
      </c>
      <c r="Z291" s="122">
        <v>0</v>
      </c>
      <c r="AA291" s="122">
        <v>0</v>
      </c>
      <c r="AB291" s="122">
        <f t="shared" si="102"/>
        <v>0</v>
      </c>
      <c r="AC291" s="122">
        <f t="shared" si="102"/>
        <v>800000</v>
      </c>
      <c r="AD291" s="122">
        <f t="shared" si="107"/>
        <v>800000</v>
      </c>
      <c r="AE291" s="122">
        <v>0</v>
      </c>
      <c r="AF291" s="122">
        <v>0</v>
      </c>
      <c r="AG291" s="122">
        <f t="shared" si="108"/>
        <v>0</v>
      </c>
      <c r="AH291" s="122">
        <v>0</v>
      </c>
      <c r="AI291" s="122">
        <v>0</v>
      </c>
      <c r="AJ291" s="122">
        <f t="shared" si="109"/>
        <v>0</v>
      </c>
      <c r="AK291" s="122">
        <v>0</v>
      </c>
      <c r="AL291" s="122">
        <v>0</v>
      </c>
      <c r="AM291" s="122">
        <f t="shared" si="110"/>
        <v>0</v>
      </c>
      <c r="AN291" s="122">
        <v>0</v>
      </c>
      <c r="AO291" s="122">
        <v>0</v>
      </c>
      <c r="AP291" s="122">
        <f t="shared" si="111"/>
        <v>0</v>
      </c>
      <c r="AQ291" s="122">
        <v>0</v>
      </c>
      <c r="AR291" s="122">
        <v>0</v>
      </c>
      <c r="AS291" s="122">
        <f t="shared" si="112"/>
        <v>0</v>
      </c>
      <c r="AT291" s="122">
        <f t="shared" si="103"/>
        <v>0</v>
      </c>
      <c r="AU291" s="122">
        <f t="shared" si="103"/>
        <v>800000</v>
      </c>
      <c r="AV291" s="122">
        <f t="shared" si="113"/>
        <v>800000</v>
      </c>
      <c r="AW291" s="125">
        <f t="shared" si="104"/>
        <v>1</v>
      </c>
      <c r="AX291" s="125">
        <f t="shared" si="104"/>
        <v>0</v>
      </c>
      <c r="AY291" s="125"/>
      <c r="AZ291" s="125"/>
      <c r="BA291" s="125"/>
      <c r="BB291" s="125"/>
      <c r="BC291" s="125">
        <f t="shared" si="105"/>
        <v>1</v>
      </c>
      <c r="BD291" s="125">
        <f t="shared" si="105"/>
        <v>0</v>
      </c>
    </row>
    <row r="292" spans="2:56" ht="69.75">
      <c r="B292" s="111">
        <v>2024</v>
      </c>
      <c r="C292" s="111">
        <v>20.100000000000001</v>
      </c>
      <c r="D292" s="169" t="s">
        <v>213</v>
      </c>
      <c r="E292" s="111">
        <v>20477</v>
      </c>
      <c r="F292" s="111">
        <v>1</v>
      </c>
      <c r="G292" s="111">
        <v>1</v>
      </c>
      <c r="H292" s="111">
        <v>2</v>
      </c>
      <c r="I292" s="111">
        <v>5000</v>
      </c>
      <c r="J292" s="111">
        <v>5400</v>
      </c>
      <c r="K292" s="111">
        <v>541</v>
      </c>
      <c r="L292" s="113">
        <v>14</v>
      </c>
      <c r="M292" s="121" t="s">
        <v>180</v>
      </c>
      <c r="N292" s="122">
        <v>0</v>
      </c>
      <c r="O292" s="122">
        <v>800000</v>
      </c>
      <c r="P292" s="122">
        <f t="shared" si="106"/>
        <v>800000</v>
      </c>
      <c r="Q292" s="123" t="s">
        <v>53</v>
      </c>
      <c r="R292" s="124">
        <v>1</v>
      </c>
      <c r="S292" s="124"/>
      <c r="T292" s="122">
        <v>0</v>
      </c>
      <c r="U292" s="122">
        <v>0</v>
      </c>
      <c r="V292" s="122">
        <v>0</v>
      </c>
      <c r="W292" s="122">
        <v>0</v>
      </c>
      <c r="X292" s="122">
        <v>0</v>
      </c>
      <c r="Y292" s="122">
        <v>0</v>
      </c>
      <c r="Z292" s="122">
        <v>0</v>
      </c>
      <c r="AA292" s="122">
        <v>0</v>
      </c>
      <c r="AB292" s="122">
        <f t="shared" si="102"/>
        <v>0</v>
      </c>
      <c r="AC292" s="122">
        <f t="shared" si="102"/>
        <v>800000</v>
      </c>
      <c r="AD292" s="122">
        <f t="shared" si="107"/>
        <v>800000</v>
      </c>
      <c r="AE292" s="122">
        <v>0</v>
      </c>
      <c r="AF292" s="122">
        <v>0</v>
      </c>
      <c r="AG292" s="122">
        <f t="shared" si="108"/>
        <v>0</v>
      </c>
      <c r="AH292" s="122">
        <v>0</v>
      </c>
      <c r="AI292" s="122">
        <v>0</v>
      </c>
      <c r="AJ292" s="122">
        <f t="shared" si="109"/>
        <v>0</v>
      </c>
      <c r="AK292" s="122">
        <v>0</v>
      </c>
      <c r="AL292" s="122">
        <v>0</v>
      </c>
      <c r="AM292" s="122">
        <f t="shared" si="110"/>
        <v>0</v>
      </c>
      <c r="AN292" s="122">
        <v>0</v>
      </c>
      <c r="AO292" s="122">
        <v>0</v>
      </c>
      <c r="AP292" s="122">
        <f t="shared" si="111"/>
        <v>0</v>
      </c>
      <c r="AQ292" s="122">
        <v>0</v>
      </c>
      <c r="AR292" s="122">
        <v>0</v>
      </c>
      <c r="AS292" s="122">
        <f t="shared" si="112"/>
        <v>0</v>
      </c>
      <c r="AT292" s="122">
        <f t="shared" si="103"/>
        <v>0</v>
      </c>
      <c r="AU292" s="122">
        <f t="shared" si="103"/>
        <v>800000</v>
      </c>
      <c r="AV292" s="122">
        <f t="shared" si="113"/>
        <v>800000</v>
      </c>
      <c r="AW292" s="125">
        <f t="shared" si="104"/>
        <v>1</v>
      </c>
      <c r="AX292" s="125">
        <f t="shared" si="104"/>
        <v>0</v>
      </c>
      <c r="AY292" s="125"/>
      <c r="AZ292" s="125"/>
      <c r="BA292" s="125"/>
      <c r="BB292" s="125"/>
      <c r="BC292" s="125">
        <f t="shared" si="105"/>
        <v>1</v>
      </c>
      <c r="BD292" s="125">
        <f t="shared" si="105"/>
        <v>0</v>
      </c>
    </row>
    <row r="293" spans="2:56" ht="69.75">
      <c r="B293" s="111">
        <v>2024</v>
      </c>
      <c r="C293" s="111">
        <v>20.100000000000001</v>
      </c>
      <c r="D293" s="169" t="s">
        <v>214</v>
      </c>
      <c r="E293" s="111">
        <v>20489</v>
      </c>
      <c r="F293" s="111">
        <v>1</v>
      </c>
      <c r="G293" s="111">
        <v>1</v>
      </c>
      <c r="H293" s="111">
        <v>2</v>
      </c>
      <c r="I293" s="111">
        <v>5000</v>
      </c>
      <c r="J293" s="111">
        <v>5400</v>
      </c>
      <c r="K293" s="111">
        <v>541</v>
      </c>
      <c r="L293" s="113">
        <v>14</v>
      </c>
      <c r="M293" s="121" t="s">
        <v>180</v>
      </c>
      <c r="N293" s="122">
        <v>0</v>
      </c>
      <c r="O293" s="122">
        <v>800000</v>
      </c>
      <c r="P293" s="122">
        <f t="shared" si="106"/>
        <v>800000</v>
      </c>
      <c r="Q293" s="123" t="s">
        <v>53</v>
      </c>
      <c r="R293" s="124">
        <v>1</v>
      </c>
      <c r="S293" s="124"/>
      <c r="T293" s="122">
        <v>0</v>
      </c>
      <c r="U293" s="122">
        <v>0</v>
      </c>
      <c r="V293" s="122">
        <v>0</v>
      </c>
      <c r="W293" s="122">
        <v>0</v>
      </c>
      <c r="X293" s="122">
        <v>0</v>
      </c>
      <c r="Y293" s="122">
        <v>0</v>
      </c>
      <c r="Z293" s="122">
        <v>0</v>
      </c>
      <c r="AA293" s="122">
        <v>0</v>
      </c>
      <c r="AB293" s="122">
        <f t="shared" si="102"/>
        <v>0</v>
      </c>
      <c r="AC293" s="122">
        <f t="shared" si="102"/>
        <v>800000</v>
      </c>
      <c r="AD293" s="122">
        <f t="shared" si="107"/>
        <v>800000</v>
      </c>
      <c r="AE293" s="122">
        <v>0</v>
      </c>
      <c r="AF293" s="122">
        <v>0</v>
      </c>
      <c r="AG293" s="122">
        <f t="shared" si="108"/>
        <v>0</v>
      </c>
      <c r="AH293" s="122">
        <v>0</v>
      </c>
      <c r="AI293" s="122">
        <v>0</v>
      </c>
      <c r="AJ293" s="122">
        <f t="shared" si="109"/>
        <v>0</v>
      </c>
      <c r="AK293" s="122">
        <v>0</v>
      </c>
      <c r="AL293" s="122">
        <v>0</v>
      </c>
      <c r="AM293" s="122">
        <f t="shared" si="110"/>
        <v>0</v>
      </c>
      <c r="AN293" s="122">
        <v>0</v>
      </c>
      <c r="AO293" s="122">
        <v>0</v>
      </c>
      <c r="AP293" s="122">
        <f t="shared" si="111"/>
        <v>0</v>
      </c>
      <c r="AQ293" s="122">
        <v>0</v>
      </c>
      <c r="AR293" s="122">
        <v>0</v>
      </c>
      <c r="AS293" s="122">
        <f t="shared" si="112"/>
        <v>0</v>
      </c>
      <c r="AT293" s="122">
        <f t="shared" si="103"/>
        <v>0</v>
      </c>
      <c r="AU293" s="122">
        <f t="shared" si="103"/>
        <v>800000</v>
      </c>
      <c r="AV293" s="122">
        <f t="shared" si="113"/>
        <v>800000</v>
      </c>
      <c r="AW293" s="125">
        <f t="shared" si="104"/>
        <v>1</v>
      </c>
      <c r="AX293" s="125">
        <f t="shared" si="104"/>
        <v>0</v>
      </c>
      <c r="AY293" s="125"/>
      <c r="AZ293" s="125"/>
      <c r="BA293" s="125"/>
      <c r="BB293" s="125"/>
      <c r="BC293" s="125">
        <f t="shared" si="105"/>
        <v>1</v>
      </c>
      <c r="BD293" s="125">
        <f t="shared" si="105"/>
        <v>0</v>
      </c>
    </row>
    <row r="294" spans="2:56" ht="69.75">
      <c r="B294" s="111">
        <v>2024</v>
      </c>
      <c r="C294" s="111">
        <v>20.100000000000001</v>
      </c>
      <c r="D294" s="169" t="s">
        <v>215</v>
      </c>
      <c r="E294" s="111">
        <v>20500</v>
      </c>
      <c r="F294" s="111">
        <v>1</v>
      </c>
      <c r="G294" s="111">
        <v>1</v>
      </c>
      <c r="H294" s="111">
        <v>2</v>
      </c>
      <c r="I294" s="111">
        <v>5000</v>
      </c>
      <c r="J294" s="111">
        <v>5400</v>
      </c>
      <c r="K294" s="111">
        <v>541</v>
      </c>
      <c r="L294" s="113">
        <v>14</v>
      </c>
      <c r="M294" s="121" t="s">
        <v>180</v>
      </c>
      <c r="N294" s="122">
        <v>0</v>
      </c>
      <c r="O294" s="122">
        <v>800000</v>
      </c>
      <c r="P294" s="122">
        <f t="shared" si="106"/>
        <v>800000</v>
      </c>
      <c r="Q294" s="123" t="s">
        <v>53</v>
      </c>
      <c r="R294" s="124">
        <v>1</v>
      </c>
      <c r="S294" s="124"/>
      <c r="T294" s="122">
        <v>0</v>
      </c>
      <c r="U294" s="122">
        <v>0</v>
      </c>
      <c r="V294" s="122">
        <v>0</v>
      </c>
      <c r="W294" s="122">
        <v>0</v>
      </c>
      <c r="X294" s="122">
        <v>0</v>
      </c>
      <c r="Y294" s="122">
        <v>0</v>
      </c>
      <c r="Z294" s="122">
        <v>0</v>
      </c>
      <c r="AA294" s="122">
        <v>0</v>
      </c>
      <c r="AB294" s="122">
        <f t="shared" si="102"/>
        <v>0</v>
      </c>
      <c r="AC294" s="122">
        <f t="shared" si="102"/>
        <v>800000</v>
      </c>
      <c r="AD294" s="122">
        <f t="shared" si="107"/>
        <v>800000</v>
      </c>
      <c r="AE294" s="122">
        <v>0</v>
      </c>
      <c r="AF294" s="122">
        <v>0</v>
      </c>
      <c r="AG294" s="122">
        <f t="shared" si="108"/>
        <v>0</v>
      </c>
      <c r="AH294" s="122">
        <v>0</v>
      </c>
      <c r="AI294" s="122">
        <v>0</v>
      </c>
      <c r="AJ294" s="122">
        <f t="shared" si="109"/>
        <v>0</v>
      </c>
      <c r="AK294" s="122">
        <v>0</v>
      </c>
      <c r="AL294" s="122">
        <v>0</v>
      </c>
      <c r="AM294" s="122">
        <f t="shared" si="110"/>
        <v>0</v>
      </c>
      <c r="AN294" s="122">
        <v>0</v>
      </c>
      <c r="AO294" s="122">
        <v>0</v>
      </c>
      <c r="AP294" s="122">
        <f t="shared" si="111"/>
        <v>0</v>
      </c>
      <c r="AQ294" s="122">
        <v>0</v>
      </c>
      <c r="AR294" s="122">
        <v>0</v>
      </c>
      <c r="AS294" s="122">
        <f t="shared" si="112"/>
        <v>0</v>
      </c>
      <c r="AT294" s="122">
        <f t="shared" si="103"/>
        <v>0</v>
      </c>
      <c r="AU294" s="122">
        <f t="shared" si="103"/>
        <v>800000</v>
      </c>
      <c r="AV294" s="122">
        <f t="shared" si="113"/>
        <v>800000</v>
      </c>
      <c r="AW294" s="125">
        <f t="shared" si="104"/>
        <v>1</v>
      </c>
      <c r="AX294" s="125">
        <f t="shared" si="104"/>
        <v>0</v>
      </c>
      <c r="AY294" s="125"/>
      <c r="AZ294" s="125"/>
      <c r="BA294" s="125"/>
      <c r="BB294" s="125"/>
      <c r="BC294" s="125">
        <f t="shared" si="105"/>
        <v>1</v>
      </c>
      <c r="BD294" s="125">
        <f t="shared" si="105"/>
        <v>0</v>
      </c>
    </row>
    <row r="295" spans="2:56" ht="69.75">
      <c r="B295" s="111">
        <v>2024</v>
      </c>
      <c r="C295" s="111">
        <v>20.100000000000001</v>
      </c>
      <c r="D295" s="169" t="s">
        <v>216</v>
      </c>
      <c r="E295" s="111">
        <v>20510</v>
      </c>
      <c r="F295" s="111">
        <v>1</v>
      </c>
      <c r="G295" s="111">
        <v>1</v>
      </c>
      <c r="H295" s="111">
        <v>2</v>
      </c>
      <c r="I295" s="111">
        <v>5000</v>
      </c>
      <c r="J295" s="111">
        <v>5400</v>
      </c>
      <c r="K295" s="111">
        <v>541</v>
      </c>
      <c r="L295" s="113">
        <v>14</v>
      </c>
      <c r="M295" s="121" t="s">
        <v>180</v>
      </c>
      <c r="N295" s="122">
        <v>0</v>
      </c>
      <c r="O295" s="122">
        <v>800000</v>
      </c>
      <c r="P295" s="122">
        <f t="shared" si="106"/>
        <v>800000</v>
      </c>
      <c r="Q295" s="123" t="s">
        <v>53</v>
      </c>
      <c r="R295" s="124">
        <v>1</v>
      </c>
      <c r="S295" s="124"/>
      <c r="T295" s="122">
        <v>0</v>
      </c>
      <c r="U295" s="122">
        <v>0</v>
      </c>
      <c r="V295" s="122">
        <v>0</v>
      </c>
      <c r="W295" s="122">
        <v>0</v>
      </c>
      <c r="X295" s="122">
        <v>0</v>
      </c>
      <c r="Y295" s="122">
        <v>0</v>
      </c>
      <c r="Z295" s="122">
        <v>0</v>
      </c>
      <c r="AA295" s="122">
        <v>0</v>
      </c>
      <c r="AB295" s="122">
        <f t="shared" si="102"/>
        <v>0</v>
      </c>
      <c r="AC295" s="122">
        <f t="shared" si="102"/>
        <v>800000</v>
      </c>
      <c r="AD295" s="122">
        <f t="shared" si="107"/>
        <v>800000</v>
      </c>
      <c r="AE295" s="122">
        <v>0</v>
      </c>
      <c r="AF295" s="122">
        <v>0</v>
      </c>
      <c r="AG295" s="122">
        <f t="shared" si="108"/>
        <v>0</v>
      </c>
      <c r="AH295" s="122">
        <v>0</v>
      </c>
      <c r="AI295" s="122">
        <v>0</v>
      </c>
      <c r="AJ295" s="122">
        <f t="shared" si="109"/>
        <v>0</v>
      </c>
      <c r="AK295" s="122">
        <v>0</v>
      </c>
      <c r="AL295" s="122">
        <v>0</v>
      </c>
      <c r="AM295" s="122">
        <f t="shared" si="110"/>
        <v>0</v>
      </c>
      <c r="AN295" s="122">
        <v>0</v>
      </c>
      <c r="AO295" s="122">
        <v>0</v>
      </c>
      <c r="AP295" s="122">
        <f t="shared" si="111"/>
        <v>0</v>
      </c>
      <c r="AQ295" s="122">
        <v>0</v>
      </c>
      <c r="AR295" s="122">
        <v>0</v>
      </c>
      <c r="AS295" s="122">
        <f t="shared" si="112"/>
        <v>0</v>
      </c>
      <c r="AT295" s="122">
        <f t="shared" si="103"/>
        <v>0</v>
      </c>
      <c r="AU295" s="122">
        <f t="shared" si="103"/>
        <v>800000</v>
      </c>
      <c r="AV295" s="122">
        <f t="shared" si="113"/>
        <v>800000</v>
      </c>
      <c r="AW295" s="125">
        <f t="shared" si="104"/>
        <v>1</v>
      </c>
      <c r="AX295" s="125">
        <f t="shared" si="104"/>
        <v>0</v>
      </c>
      <c r="AY295" s="125"/>
      <c r="AZ295" s="125"/>
      <c r="BA295" s="125"/>
      <c r="BB295" s="125"/>
      <c r="BC295" s="125">
        <f t="shared" si="105"/>
        <v>1</v>
      </c>
      <c r="BD295" s="125">
        <f t="shared" si="105"/>
        <v>0</v>
      </c>
    </row>
    <row r="296" spans="2:56" ht="69.75">
      <c r="B296" s="111">
        <v>2024</v>
      </c>
      <c r="C296" s="111">
        <v>20.100000000000001</v>
      </c>
      <c r="D296" s="169" t="s">
        <v>217</v>
      </c>
      <c r="E296" s="111">
        <v>20532</v>
      </c>
      <c r="F296" s="111">
        <v>1</v>
      </c>
      <c r="G296" s="111">
        <v>1</v>
      </c>
      <c r="H296" s="111">
        <v>2</v>
      </c>
      <c r="I296" s="111">
        <v>5000</v>
      </c>
      <c r="J296" s="111">
        <v>5400</v>
      </c>
      <c r="K296" s="111">
        <v>541</v>
      </c>
      <c r="L296" s="113">
        <v>14</v>
      </c>
      <c r="M296" s="121" t="s">
        <v>180</v>
      </c>
      <c r="N296" s="122">
        <v>0</v>
      </c>
      <c r="O296" s="122">
        <v>800000</v>
      </c>
      <c r="P296" s="122">
        <f t="shared" si="106"/>
        <v>800000</v>
      </c>
      <c r="Q296" s="123" t="s">
        <v>53</v>
      </c>
      <c r="R296" s="124">
        <v>1</v>
      </c>
      <c r="S296" s="124"/>
      <c r="T296" s="122">
        <v>0</v>
      </c>
      <c r="U296" s="122">
        <v>0</v>
      </c>
      <c r="V296" s="122">
        <v>0</v>
      </c>
      <c r="W296" s="122">
        <v>0</v>
      </c>
      <c r="X296" s="122">
        <v>0</v>
      </c>
      <c r="Y296" s="122">
        <v>0</v>
      </c>
      <c r="Z296" s="122">
        <v>0</v>
      </c>
      <c r="AA296" s="122">
        <v>0</v>
      </c>
      <c r="AB296" s="122">
        <f t="shared" ref="AB296:AC307" si="114">+N296+T296-X296</f>
        <v>0</v>
      </c>
      <c r="AC296" s="122">
        <f t="shared" si="114"/>
        <v>800000</v>
      </c>
      <c r="AD296" s="122">
        <f t="shared" si="107"/>
        <v>800000</v>
      </c>
      <c r="AE296" s="122">
        <v>0</v>
      </c>
      <c r="AF296" s="122">
        <v>0</v>
      </c>
      <c r="AG296" s="122">
        <f t="shared" si="108"/>
        <v>0</v>
      </c>
      <c r="AH296" s="122">
        <v>0</v>
      </c>
      <c r="AI296" s="122">
        <v>0</v>
      </c>
      <c r="AJ296" s="122">
        <f t="shared" si="109"/>
        <v>0</v>
      </c>
      <c r="AK296" s="122">
        <v>0</v>
      </c>
      <c r="AL296" s="122">
        <v>0</v>
      </c>
      <c r="AM296" s="122">
        <f t="shared" si="110"/>
        <v>0</v>
      </c>
      <c r="AN296" s="122">
        <v>0</v>
      </c>
      <c r="AO296" s="122">
        <v>0</v>
      </c>
      <c r="AP296" s="122">
        <f t="shared" si="111"/>
        <v>0</v>
      </c>
      <c r="AQ296" s="122">
        <v>0</v>
      </c>
      <c r="AR296" s="122">
        <v>0</v>
      </c>
      <c r="AS296" s="122">
        <f t="shared" si="112"/>
        <v>0</v>
      </c>
      <c r="AT296" s="122">
        <f t="shared" ref="AT296:AU307" si="115">+AB296-AE296-AH296-AK296-AN296-AQ296</f>
        <v>0</v>
      </c>
      <c r="AU296" s="122">
        <f t="shared" si="115"/>
        <v>800000</v>
      </c>
      <c r="AV296" s="122">
        <f t="shared" si="113"/>
        <v>800000</v>
      </c>
      <c r="AW296" s="125">
        <f t="shared" ref="AW296:AX307" si="116">+R296+V296-Z296</f>
        <v>1</v>
      </c>
      <c r="AX296" s="125">
        <f t="shared" si="116"/>
        <v>0</v>
      </c>
      <c r="AY296" s="125"/>
      <c r="AZ296" s="125"/>
      <c r="BA296" s="125"/>
      <c r="BB296" s="125"/>
      <c r="BC296" s="125">
        <f t="shared" ref="BC296:BD307" si="117">+AW296-AY296-BA296</f>
        <v>1</v>
      </c>
      <c r="BD296" s="125">
        <f t="shared" si="117"/>
        <v>0</v>
      </c>
    </row>
    <row r="297" spans="2:56" ht="69.75">
      <c r="B297" s="111">
        <v>2024</v>
      </c>
      <c r="C297" s="111">
        <v>20.100000000000001</v>
      </c>
      <c r="D297" s="169" t="s">
        <v>218</v>
      </c>
      <c r="E297" s="111">
        <v>20553</v>
      </c>
      <c r="F297" s="111">
        <v>1</v>
      </c>
      <c r="G297" s="111">
        <v>1</v>
      </c>
      <c r="H297" s="111">
        <v>2</v>
      </c>
      <c r="I297" s="111">
        <v>5000</v>
      </c>
      <c r="J297" s="111">
        <v>5400</v>
      </c>
      <c r="K297" s="111">
        <v>541</v>
      </c>
      <c r="L297" s="113">
        <v>14</v>
      </c>
      <c r="M297" s="121" t="s">
        <v>180</v>
      </c>
      <c r="N297" s="122">
        <v>0</v>
      </c>
      <c r="O297" s="122">
        <v>800000</v>
      </c>
      <c r="P297" s="122">
        <f t="shared" si="106"/>
        <v>800000</v>
      </c>
      <c r="Q297" s="123" t="s">
        <v>53</v>
      </c>
      <c r="R297" s="124">
        <v>1</v>
      </c>
      <c r="S297" s="124"/>
      <c r="T297" s="122">
        <v>0</v>
      </c>
      <c r="U297" s="122">
        <v>0</v>
      </c>
      <c r="V297" s="122">
        <v>0</v>
      </c>
      <c r="W297" s="122">
        <v>0</v>
      </c>
      <c r="X297" s="122">
        <v>0</v>
      </c>
      <c r="Y297" s="122">
        <v>0</v>
      </c>
      <c r="Z297" s="122">
        <v>0</v>
      </c>
      <c r="AA297" s="122">
        <v>0</v>
      </c>
      <c r="AB297" s="122">
        <f t="shared" si="114"/>
        <v>0</v>
      </c>
      <c r="AC297" s="122">
        <f t="shared" si="114"/>
        <v>800000</v>
      </c>
      <c r="AD297" s="122">
        <f t="shared" si="107"/>
        <v>800000</v>
      </c>
      <c r="AE297" s="122">
        <v>0</v>
      </c>
      <c r="AF297" s="122">
        <v>0</v>
      </c>
      <c r="AG297" s="122">
        <f t="shared" si="108"/>
        <v>0</v>
      </c>
      <c r="AH297" s="122">
        <v>0</v>
      </c>
      <c r="AI297" s="122">
        <v>0</v>
      </c>
      <c r="AJ297" s="122">
        <f t="shared" si="109"/>
        <v>0</v>
      </c>
      <c r="AK297" s="122">
        <v>0</v>
      </c>
      <c r="AL297" s="122">
        <v>0</v>
      </c>
      <c r="AM297" s="122">
        <f t="shared" si="110"/>
        <v>0</v>
      </c>
      <c r="AN297" s="122">
        <v>0</v>
      </c>
      <c r="AO297" s="122">
        <v>0</v>
      </c>
      <c r="AP297" s="122">
        <f t="shared" si="111"/>
        <v>0</v>
      </c>
      <c r="AQ297" s="122">
        <v>0</v>
      </c>
      <c r="AR297" s="122">
        <v>0</v>
      </c>
      <c r="AS297" s="122">
        <f t="shared" si="112"/>
        <v>0</v>
      </c>
      <c r="AT297" s="122">
        <f t="shared" si="115"/>
        <v>0</v>
      </c>
      <c r="AU297" s="122">
        <f t="shared" si="115"/>
        <v>800000</v>
      </c>
      <c r="AV297" s="122">
        <f t="shared" si="113"/>
        <v>800000</v>
      </c>
      <c r="AW297" s="125">
        <f t="shared" si="116"/>
        <v>1</v>
      </c>
      <c r="AX297" s="125">
        <f t="shared" si="116"/>
        <v>0</v>
      </c>
      <c r="AY297" s="125"/>
      <c r="AZ297" s="125"/>
      <c r="BA297" s="125"/>
      <c r="BB297" s="125"/>
      <c r="BC297" s="125">
        <f t="shared" si="117"/>
        <v>1</v>
      </c>
      <c r="BD297" s="125">
        <f t="shared" si="117"/>
        <v>0</v>
      </c>
    </row>
    <row r="298" spans="2:56" ht="69.75">
      <c r="B298" s="111">
        <v>2024</v>
      </c>
      <c r="C298" s="111">
        <v>20.100000000000001</v>
      </c>
      <c r="D298" s="169" t="s">
        <v>219</v>
      </c>
      <c r="E298" s="111">
        <v>20560</v>
      </c>
      <c r="F298" s="111">
        <v>1</v>
      </c>
      <c r="G298" s="111">
        <v>1</v>
      </c>
      <c r="H298" s="111">
        <v>2</v>
      </c>
      <c r="I298" s="111">
        <v>5000</v>
      </c>
      <c r="J298" s="111">
        <v>5400</v>
      </c>
      <c r="K298" s="111">
        <v>541</v>
      </c>
      <c r="L298" s="113">
        <v>14</v>
      </c>
      <c r="M298" s="121" t="s">
        <v>180</v>
      </c>
      <c r="N298" s="122">
        <v>0</v>
      </c>
      <c r="O298" s="122">
        <v>800000</v>
      </c>
      <c r="P298" s="122">
        <f t="shared" si="106"/>
        <v>800000</v>
      </c>
      <c r="Q298" s="123" t="s">
        <v>53</v>
      </c>
      <c r="R298" s="124">
        <v>1</v>
      </c>
      <c r="S298" s="124"/>
      <c r="T298" s="122">
        <v>0</v>
      </c>
      <c r="U298" s="122">
        <v>0</v>
      </c>
      <c r="V298" s="122">
        <v>0</v>
      </c>
      <c r="W298" s="122">
        <v>0</v>
      </c>
      <c r="X298" s="122">
        <v>0</v>
      </c>
      <c r="Y298" s="122">
        <v>0</v>
      </c>
      <c r="Z298" s="122">
        <v>0</v>
      </c>
      <c r="AA298" s="122">
        <v>0</v>
      </c>
      <c r="AB298" s="122">
        <f t="shared" si="114"/>
        <v>0</v>
      </c>
      <c r="AC298" s="122">
        <f t="shared" si="114"/>
        <v>800000</v>
      </c>
      <c r="AD298" s="122">
        <f t="shared" si="107"/>
        <v>800000</v>
      </c>
      <c r="AE298" s="122">
        <v>0</v>
      </c>
      <c r="AF298" s="122">
        <v>0</v>
      </c>
      <c r="AG298" s="122">
        <f t="shared" si="108"/>
        <v>0</v>
      </c>
      <c r="AH298" s="122">
        <v>0</v>
      </c>
      <c r="AI298" s="122">
        <v>0</v>
      </c>
      <c r="AJ298" s="122">
        <f t="shared" si="109"/>
        <v>0</v>
      </c>
      <c r="AK298" s="122">
        <v>0</v>
      </c>
      <c r="AL298" s="122">
        <v>0</v>
      </c>
      <c r="AM298" s="122">
        <f t="shared" si="110"/>
        <v>0</v>
      </c>
      <c r="AN298" s="122">
        <v>0</v>
      </c>
      <c r="AO298" s="122">
        <v>0</v>
      </c>
      <c r="AP298" s="122">
        <f t="shared" si="111"/>
        <v>0</v>
      </c>
      <c r="AQ298" s="122">
        <v>0</v>
      </c>
      <c r="AR298" s="122">
        <v>0</v>
      </c>
      <c r="AS298" s="122">
        <f t="shared" si="112"/>
        <v>0</v>
      </c>
      <c r="AT298" s="122">
        <f t="shared" si="115"/>
        <v>0</v>
      </c>
      <c r="AU298" s="122">
        <f t="shared" si="115"/>
        <v>800000</v>
      </c>
      <c r="AV298" s="122">
        <f t="shared" si="113"/>
        <v>800000</v>
      </c>
      <c r="AW298" s="125">
        <f t="shared" si="116"/>
        <v>1</v>
      </c>
      <c r="AX298" s="125">
        <f t="shared" si="116"/>
        <v>0</v>
      </c>
      <c r="AY298" s="125"/>
      <c r="AZ298" s="125"/>
      <c r="BA298" s="125"/>
      <c r="BB298" s="125"/>
      <c r="BC298" s="125">
        <f t="shared" si="117"/>
        <v>1</v>
      </c>
      <c r="BD298" s="125">
        <f t="shared" si="117"/>
        <v>0</v>
      </c>
    </row>
    <row r="299" spans="2:56" ht="69.75" hidden="1">
      <c r="B299" s="111">
        <v>2024</v>
      </c>
      <c r="C299" s="111">
        <v>20.100000000000001</v>
      </c>
      <c r="D299" s="169" t="s">
        <v>50</v>
      </c>
      <c r="E299" s="111" t="s">
        <v>50</v>
      </c>
      <c r="F299" s="111">
        <v>1</v>
      </c>
      <c r="G299" s="111">
        <v>1</v>
      </c>
      <c r="H299" s="111">
        <v>2</v>
      </c>
      <c r="I299" s="111">
        <v>5000</v>
      </c>
      <c r="J299" s="111">
        <v>5400</v>
      </c>
      <c r="K299" s="111">
        <v>541</v>
      </c>
      <c r="L299" s="113">
        <v>15</v>
      </c>
      <c r="M299" s="121" t="s">
        <v>220</v>
      </c>
      <c r="N299" s="122">
        <v>0</v>
      </c>
      <c r="O299" s="122">
        <v>0</v>
      </c>
      <c r="P299" s="122">
        <f t="shared" si="106"/>
        <v>0</v>
      </c>
      <c r="Q299" s="123" t="s">
        <v>53</v>
      </c>
      <c r="R299" s="124"/>
      <c r="S299" s="124"/>
      <c r="T299" s="122">
        <v>0</v>
      </c>
      <c r="U299" s="122">
        <v>0</v>
      </c>
      <c r="V299" s="122">
        <v>0</v>
      </c>
      <c r="W299" s="122">
        <v>0</v>
      </c>
      <c r="X299" s="122">
        <v>0</v>
      </c>
      <c r="Y299" s="122">
        <v>0</v>
      </c>
      <c r="Z299" s="122">
        <v>0</v>
      </c>
      <c r="AA299" s="122">
        <v>0</v>
      </c>
      <c r="AB299" s="122">
        <f t="shared" si="114"/>
        <v>0</v>
      </c>
      <c r="AC299" s="122">
        <f t="shared" si="114"/>
        <v>0</v>
      </c>
      <c r="AD299" s="122">
        <f t="shared" si="107"/>
        <v>0</v>
      </c>
      <c r="AE299" s="122">
        <v>0</v>
      </c>
      <c r="AF299" s="122">
        <v>0</v>
      </c>
      <c r="AG299" s="122">
        <f t="shared" si="108"/>
        <v>0</v>
      </c>
      <c r="AH299" s="122">
        <v>0</v>
      </c>
      <c r="AI299" s="122">
        <v>0</v>
      </c>
      <c r="AJ299" s="122">
        <f t="shared" si="109"/>
        <v>0</v>
      </c>
      <c r="AK299" s="122">
        <v>0</v>
      </c>
      <c r="AL299" s="122">
        <v>0</v>
      </c>
      <c r="AM299" s="122">
        <f t="shared" si="110"/>
        <v>0</v>
      </c>
      <c r="AN299" s="122">
        <v>0</v>
      </c>
      <c r="AO299" s="122">
        <v>0</v>
      </c>
      <c r="AP299" s="122">
        <f t="shared" si="111"/>
        <v>0</v>
      </c>
      <c r="AQ299" s="122">
        <v>0</v>
      </c>
      <c r="AR299" s="122">
        <v>0</v>
      </c>
      <c r="AS299" s="122">
        <f t="shared" si="112"/>
        <v>0</v>
      </c>
      <c r="AT299" s="122">
        <f t="shared" si="115"/>
        <v>0</v>
      </c>
      <c r="AU299" s="122">
        <f t="shared" si="115"/>
        <v>0</v>
      </c>
      <c r="AV299" s="122">
        <f t="shared" si="113"/>
        <v>0</v>
      </c>
      <c r="AW299" s="125">
        <f t="shared" si="116"/>
        <v>0</v>
      </c>
      <c r="AX299" s="125">
        <f t="shared" si="116"/>
        <v>0</v>
      </c>
      <c r="AY299" s="125"/>
      <c r="AZ299" s="125"/>
      <c r="BA299" s="125"/>
      <c r="BB299" s="125"/>
      <c r="BC299" s="125">
        <f t="shared" si="117"/>
        <v>0</v>
      </c>
      <c r="BD299" s="125">
        <f t="shared" si="117"/>
        <v>0</v>
      </c>
    </row>
    <row r="300" spans="2:56" ht="69.75" hidden="1">
      <c r="B300" s="111">
        <v>2024</v>
      </c>
      <c r="C300" s="111">
        <v>20.100000000000001</v>
      </c>
      <c r="D300" s="169" t="s">
        <v>50</v>
      </c>
      <c r="E300" s="111" t="s">
        <v>50</v>
      </c>
      <c r="F300" s="111">
        <v>1</v>
      </c>
      <c r="G300" s="111">
        <v>1</v>
      </c>
      <c r="H300" s="111">
        <v>2</v>
      </c>
      <c r="I300" s="111">
        <v>5000</v>
      </c>
      <c r="J300" s="111">
        <v>5400</v>
      </c>
      <c r="K300" s="111">
        <v>541</v>
      </c>
      <c r="L300" s="113">
        <v>16</v>
      </c>
      <c r="M300" s="121" t="s">
        <v>221</v>
      </c>
      <c r="N300" s="122">
        <v>0</v>
      </c>
      <c r="O300" s="122">
        <v>0</v>
      </c>
      <c r="P300" s="122">
        <f t="shared" si="106"/>
        <v>0</v>
      </c>
      <c r="Q300" s="123" t="s">
        <v>53</v>
      </c>
      <c r="R300" s="124"/>
      <c r="S300" s="124"/>
      <c r="T300" s="122">
        <v>0</v>
      </c>
      <c r="U300" s="122">
        <v>0</v>
      </c>
      <c r="V300" s="122">
        <v>0</v>
      </c>
      <c r="W300" s="122">
        <v>0</v>
      </c>
      <c r="X300" s="122">
        <v>0</v>
      </c>
      <c r="Y300" s="122">
        <v>0</v>
      </c>
      <c r="Z300" s="122">
        <v>0</v>
      </c>
      <c r="AA300" s="122">
        <v>0</v>
      </c>
      <c r="AB300" s="122">
        <f t="shared" si="114"/>
        <v>0</v>
      </c>
      <c r="AC300" s="122">
        <f t="shared" si="114"/>
        <v>0</v>
      </c>
      <c r="AD300" s="122">
        <f t="shared" si="107"/>
        <v>0</v>
      </c>
      <c r="AE300" s="122">
        <v>0</v>
      </c>
      <c r="AF300" s="122">
        <v>0</v>
      </c>
      <c r="AG300" s="122">
        <f t="shared" si="108"/>
        <v>0</v>
      </c>
      <c r="AH300" s="122">
        <v>0</v>
      </c>
      <c r="AI300" s="122">
        <v>0</v>
      </c>
      <c r="AJ300" s="122">
        <f t="shared" si="109"/>
        <v>0</v>
      </c>
      <c r="AK300" s="122">
        <v>0</v>
      </c>
      <c r="AL300" s="122">
        <v>0</v>
      </c>
      <c r="AM300" s="122">
        <f t="shared" si="110"/>
        <v>0</v>
      </c>
      <c r="AN300" s="122">
        <v>0</v>
      </c>
      <c r="AO300" s="122">
        <v>0</v>
      </c>
      <c r="AP300" s="122">
        <f t="shared" si="111"/>
        <v>0</v>
      </c>
      <c r="AQ300" s="122">
        <v>0</v>
      </c>
      <c r="AR300" s="122">
        <v>0</v>
      </c>
      <c r="AS300" s="122">
        <f t="shared" si="112"/>
        <v>0</v>
      </c>
      <c r="AT300" s="122">
        <f t="shared" si="115"/>
        <v>0</v>
      </c>
      <c r="AU300" s="122">
        <f t="shared" si="115"/>
        <v>0</v>
      </c>
      <c r="AV300" s="122">
        <f t="shared" si="113"/>
        <v>0</v>
      </c>
      <c r="AW300" s="125">
        <f t="shared" si="116"/>
        <v>0</v>
      </c>
      <c r="AX300" s="125">
        <f t="shared" si="116"/>
        <v>0</v>
      </c>
      <c r="AY300" s="125"/>
      <c r="AZ300" s="125"/>
      <c r="BA300" s="125"/>
      <c r="BB300" s="125"/>
      <c r="BC300" s="125">
        <f t="shared" si="117"/>
        <v>0</v>
      </c>
      <c r="BD300" s="125">
        <f t="shared" si="117"/>
        <v>0</v>
      </c>
    </row>
    <row r="301" spans="2:56" ht="46.5" hidden="1">
      <c r="B301" s="111">
        <v>2024</v>
      </c>
      <c r="C301" s="111">
        <v>20.100000000000001</v>
      </c>
      <c r="D301" s="169" t="s">
        <v>50</v>
      </c>
      <c r="E301" s="111" t="s">
        <v>50</v>
      </c>
      <c r="F301" s="111">
        <v>1</v>
      </c>
      <c r="G301" s="111">
        <v>1</v>
      </c>
      <c r="H301" s="111">
        <v>2</v>
      </c>
      <c r="I301" s="111">
        <v>5000</v>
      </c>
      <c r="J301" s="111">
        <v>5400</v>
      </c>
      <c r="K301" s="111">
        <v>541</v>
      </c>
      <c r="L301" s="113">
        <v>17</v>
      </c>
      <c r="M301" s="121" t="s">
        <v>222</v>
      </c>
      <c r="N301" s="122">
        <v>0</v>
      </c>
      <c r="O301" s="122">
        <v>0</v>
      </c>
      <c r="P301" s="122">
        <f t="shared" si="106"/>
        <v>0</v>
      </c>
      <c r="Q301" s="123" t="s">
        <v>53</v>
      </c>
      <c r="R301" s="124"/>
      <c r="S301" s="124"/>
      <c r="T301" s="122">
        <v>0</v>
      </c>
      <c r="U301" s="122">
        <v>0</v>
      </c>
      <c r="V301" s="122">
        <v>0</v>
      </c>
      <c r="W301" s="122">
        <v>0</v>
      </c>
      <c r="X301" s="122">
        <v>0</v>
      </c>
      <c r="Y301" s="122">
        <v>0</v>
      </c>
      <c r="Z301" s="122">
        <v>0</v>
      </c>
      <c r="AA301" s="122">
        <v>0</v>
      </c>
      <c r="AB301" s="122">
        <f t="shared" si="114"/>
        <v>0</v>
      </c>
      <c r="AC301" s="122">
        <f t="shared" si="114"/>
        <v>0</v>
      </c>
      <c r="AD301" s="122">
        <f t="shared" si="107"/>
        <v>0</v>
      </c>
      <c r="AE301" s="122">
        <v>0</v>
      </c>
      <c r="AF301" s="122">
        <v>0</v>
      </c>
      <c r="AG301" s="122">
        <f t="shared" si="108"/>
        <v>0</v>
      </c>
      <c r="AH301" s="122">
        <v>0</v>
      </c>
      <c r="AI301" s="122">
        <v>0</v>
      </c>
      <c r="AJ301" s="122">
        <f t="shared" si="109"/>
        <v>0</v>
      </c>
      <c r="AK301" s="122">
        <v>0</v>
      </c>
      <c r="AL301" s="122">
        <v>0</v>
      </c>
      <c r="AM301" s="122">
        <f t="shared" si="110"/>
        <v>0</v>
      </c>
      <c r="AN301" s="122">
        <v>0</v>
      </c>
      <c r="AO301" s="122">
        <v>0</v>
      </c>
      <c r="AP301" s="122">
        <f t="shared" si="111"/>
        <v>0</v>
      </c>
      <c r="AQ301" s="122">
        <v>0</v>
      </c>
      <c r="AR301" s="122">
        <v>0</v>
      </c>
      <c r="AS301" s="122">
        <f t="shared" si="112"/>
        <v>0</v>
      </c>
      <c r="AT301" s="122">
        <f t="shared" si="115"/>
        <v>0</v>
      </c>
      <c r="AU301" s="122">
        <f t="shared" si="115"/>
        <v>0</v>
      </c>
      <c r="AV301" s="122">
        <f t="shared" si="113"/>
        <v>0</v>
      </c>
      <c r="AW301" s="125">
        <f t="shared" si="116"/>
        <v>0</v>
      </c>
      <c r="AX301" s="125">
        <f t="shared" si="116"/>
        <v>0</v>
      </c>
      <c r="AY301" s="125"/>
      <c r="AZ301" s="125"/>
      <c r="BA301" s="125"/>
      <c r="BB301" s="125"/>
      <c r="BC301" s="125">
        <f t="shared" si="117"/>
        <v>0</v>
      </c>
      <c r="BD301" s="125">
        <f t="shared" si="117"/>
        <v>0</v>
      </c>
    </row>
    <row r="302" spans="2:56" ht="46.5" hidden="1">
      <c r="B302" s="111">
        <v>2024</v>
      </c>
      <c r="C302" s="111">
        <v>20.100000000000001</v>
      </c>
      <c r="D302" s="169" t="s">
        <v>50</v>
      </c>
      <c r="E302" s="111" t="s">
        <v>50</v>
      </c>
      <c r="F302" s="111">
        <v>1</v>
      </c>
      <c r="G302" s="111">
        <v>1</v>
      </c>
      <c r="H302" s="111">
        <v>2</v>
      </c>
      <c r="I302" s="111">
        <v>5000</v>
      </c>
      <c r="J302" s="111">
        <v>5400</v>
      </c>
      <c r="K302" s="111">
        <v>541</v>
      </c>
      <c r="L302" s="113">
        <v>18</v>
      </c>
      <c r="M302" s="121" t="s">
        <v>223</v>
      </c>
      <c r="N302" s="122">
        <v>0</v>
      </c>
      <c r="O302" s="122">
        <v>0</v>
      </c>
      <c r="P302" s="122">
        <f t="shared" si="106"/>
        <v>0</v>
      </c>
      <c r="Q302" s="123" t="s">
        <v>53</v>
      </c>
      <c r="R302" s="124"/>
      <c r="S302" s="124"/>
      <c r="T302" s="122">
        <v>0</v>
      </c>
      <c r="U302" s="122">
        <v>0</v>
      </c>
      <c r="V302" s="122">
        <v>0</v>
      </c>
      <c r="W302" s="122">
        <v>0</v>
      </c>
      <c r="X302" s="122">
        <v>0</v>
      </c>
      <c r="Y302" s="122">
        <v>0</v>
      </c>
      <c r="Z302" s="122">
        <v>0</v>
      </c>
      <c r="AA302" s="122">
        <v>0</v>
      </c>
      <c r="AB302" s="122">
        <f t="shared" si="114"/>
        <v>0</v>
      </c>
      <c r="AC302" s="122">
        <f t="shared" si="114"/>
        <v>0</v>
      </c>
      <c r="AD302" s="122">
        <f t="shared" si="107"/>
        <v>0</v>
      </c>
      <c r="AE302" s="122">
        <v>0</v>
      </c>
      <c r="AF302" s="122">
        <v>0</v>
      </c>
      <c r="AG302" s="122">
        <f t="shared" si="108"/>
        <v>0</v>
      </c>
      <c r="AH302" s="122">
        <v>0</v>
      </c>
      <c r="AI302" s="122">
        <v>0</v>
      </c>
      <c r="AJ302" s="122">
        <f t="shared" si="109"/>
        <v>0</v>
      </c>
      <c r="AK302" s="122">
        <v>0</v>
      </c>
      <c r="AL302" s="122">
        <v>0</v>
      </c>
      <c r="AM302" s="122">
        <f t="shared" si="110"/>
        <v>0</v>
      </c>
      <c r="AN302" s="122">
        <v>0</v>
      </c>
      <c r="AO302" s="122">
        <v>0</v>
      </c>
      <c r="AP302" s="122">
        <f t="shared" si="111"/>
        <v>0</v>
      </c>
      <c r="AQ302" s="122">
        <v>0</v>
      </c>
      <c r="AR302" s="122">
        <v>0</v>
      </c>
      <c r="AS302" s="122">
        <f t="shared" si="112"/>
        <v>0</v>
      </c>
      <c r="AT302" s="122">
        <f t="shared" si="115"/>
        <v>0</v>
      </c>
      <c r="AU302" s="122">
        <f t="shared" si="115"/>
        <v>0</v>
      </c>
      <c r="AV302" s="122">
        <f t="shared" si="113"/>
        <v>0</v>
      </c>
      <c r="AW302" s="125">
        <f t="shared" si="116"/>
        <v>0</v>
      </c>
      <c r="AX302" s="125">
        <f t="shared" si="116"/>
        <v>0</v>
      </c>
      <c r="AY302" s="125"/>
      <c r="AZ302" s="125"/>
      <c r="BA302" s="125"/>
      <c r="BB302" s="125"/>
      <c r="BC302" s="125">
        <f t="shared" si="117"/>
        <v>0</v>
      </c>
      <c r="BD302" s="125">
        <f t="shared" si="117"/>
        <v>0</v>
      </c>
    </row>
    <row r="303" spans="2:56" ht="46.5" hidden="1">
      <c r="B303" s="111">
        <v>2024</v>
      </c>
      <c r="C303" s="111">
        <v>20.100000000000001</v>
      </c>
      <c r="D303" s="169" t="s">
        <v>50</v>
      </c>
      <c r="E303" s="111" t="s">
        <v>50</v>
      </c>
      <c r="F303" s="111">
        <v>1</v>
      </c>
      <c r="G303" s="111">
        <v>1</v>
      </c>
      <c r="H303" s="111">
        <v>2</v>
      </c>
      <c r="I303" s="111">
        <v>5000</v>
      </c>
      <c r="J303" s="111">
        <v>5400</v>
      </c>
      <c r="K303" s="111">
        <v>541</v>
      </c>
      <c r="L303" s="113">
        <v>19</v>
      </c>
      <c r="M303" s="121" t="s">
        <v>224</v>
      </c>
      <c r="N303" s="122">
        <v>0</v>
      </c>
      <c r="O303" s="122">
        <v>0</v>
      </c>
      <c r="P303" s="122">
        <f t="shared" si="106"/>
        <v>0</v>
      </c>
      <c r="Q303" s="123" t="s">
        <v>53</v>
      </c>
      <c r="R303" s="124"/>
      <c r="S303" s="124"/>
      <c r="T303" s="122">
        <v>0</v>
      </c>
      <c r="U303" s="122">
        <v>0</v>
      </c>
      <c r="V303" s="122">
        <v>0</v>
      </c>
      <c r="W303" s="122">
        <v>0</v>
      </c>
      <c r="X303" s="122">
        <v>0</v>
      </c>
      <c r="Y303" s="122">
        <v>0</v>
      </c>
      <c r="Z303" s="122">
        <v>0</v>
      </c>
      <c r="AA303" s="122">
        <v>0</v>
      </c>
      <c r="AB303" s="122">
        <f t="shared" si="114"/>
        <v>0</v>
      </c>
      <c r="AC303" s="122">
        <f t="shared" si="114"/>
        <v>0</v>
      </c>
      <c r="AD303" s="122">
        <f t="shared" si="107"/>
        <v>0</v>
      </c>
      <c r="AE303" s="122">
        <v>0</v>
      </c>
      <c r="AF303" s="122">
        <v>0</v>
      </c>
      <c r="AG303" s="122">
        <f t="shared" si="108"/>
        <v>0</v>
      </c>
      <c r="AH303" s="122">
        <v>0</v>
      </c>
      <c r="AI303" s="122">
        <v>0</v>
      </c>
      <c r="AJ303" s="122">
        <f t="shared" si="109"/>
        <v>0</v>
      </c>
      <c r="AK303" s="122">
        <v>0</v>
      </c>
      <c r="AL303" s="122">
        <v>0</v>
      </c>
      <c r="AM303" s="122">
        <f t="shared" si="110"/>
        <v>0</v>
      </c>
      <c r="AN303" s="122">
        <v>0</v>
      </c>
      <c r="AO303" s="122">
        <v>0</v>
      </c>
      <c r="AP303" s="122">
        <f t="shared" si="111"/>
        <v>0</v>
      </c>
      <c r="AQ303" s="122">
        <v>0</v>
      </c>
      <c r="AR303" s="122">
        <v>0</v>
      </c>
      <c r="AS303" s="122">
        <f t="shared" si="112"/>
        <v>0</v>
      </c>
      <c r="AT303" s="122">
        <f t="shared" si="115"/>
        <v>0</v>
      </c>
      <c r="AU303" s="122">
        <f t="shared" si="115"/>
        <v>0</v>
      </c>
      <c r="AV303" s="122">
        <f t="shared" si="113"/>
        <v>0</v>
      </c>
      <c r="AW303" s="125">
        <f t="shared" si="116"/>
        <v>0</v>
      </c>
      <c r="AX303" s="125">
        <f t="shared" si="116"/>
        <v>0</v>
      </c>
      <c r="AY303" s="125"/>
      <c r="AZ303" s="125"/>
      <c r="BA303" s="125"/>
      <c r="BB303" s="125"/>
      <c r="BC303" s="125">
        <f t="shared" si="117"/>
        <v>0</v>
      </c>
      <c r="BD303" s="125">
        <f t="shared" si="117"/>
        <v>0</v>
      </c>
    </row>
    <row r="304" spans="2:56" ht="24" hidden="1">
      <c r="B304" s="111">
        <v>2024</v>
      </c>
      <c r="C304" s="111">
        <v>20.100000000000001</v>
      </c>
      <c r="D304" s="169" t="s">
        <v>50</v>
      </c>
      <c r="E304" s="111" t="s">
        <v>50</v>
      </c>
      <c r="F304" s="111">
        <v>1</v>
      </c>
      <c r="G304" s="111">
        <v>1</v>
      </c>
      <c r="H304" s="111">
        <v>2</v>
      </c>
      <c r="I304" s="111">
        <v>5000</v>
      </c>
      <c r="J304" s="111">
        <v>5400</v>
      </c>
      <c r="K304" s="111">
        <v>541</v>
      </c>
      <c r="L304" s="113">
        <v>20</v>
      </c>
      <c r="M304" s="121" t="s">
        <v>225</v>
      </c>
      <c r="N304" s="122">
        <v>0</v>
      </c>
      <c r="O304" s="122">
        <v>0</v>
      </c>
      <c r="P304" s="122">
        <f t="shared" si="106"/>
        <v>0</v>
      </c>
      <c r="Q304" s="123" t="s">
        <v>53</v>
      </c>
      <c r="R304" s="124"/>
      <c r="S304" s="124"/>
      <c r="T304" s="122">
        <v>0</v>
      </c>
      <c r="U304" s="122">
        <v>0</v>
      </c>
      <c r="V304" s="122">
        <v>0</v>
      </c>
      <c r="W304" s="122">
        <v>0</v>
      </c>
      <c r="X304" s="122">
        <v>0</v>
      </c>
      <c r="Y304" s="122">
        <v>0</v>
      </c>
      <c r="Z304" s="122">
        <v>0</v>
      </c>
      <c r="AA304" s="122">
        <v>0</v>
      </c>
      <c r="AB304" s="122">
        <f t="shared" si="114"/>
        <v>0</v>
      </c>
      <c r="AC304" s="122">
        <f t="shared" si="114"/>
        <v>0</v>
      </c>
      <c r="AD304" s="122">
        <f t="shared" si="107"/>
        <v>0</v>
      </c>
      <c r="AE304" s="122">
        <v>0</v>
      </c>
      <c r="AF304" s="122">
        <v>0</v>
      </c>
      <c r="AG304" s="122">
        <f t="shared" si="108"/>
        <v>0</v>
      </c>
      <c r="AH304" s="122">
        <v>0</v>
      </c>
      <c r="AI304" s="122">
        <v>0</v>
      </c>
      <c r="AJ304" s="122">
        <f t="shared" si="109"/>
        <v>0</v>
      </c>
      <c r="AK304" s="122">
        <v>0</v>
      </c>
      <c r="AL304" s="122">
        <v>0</v>
      </c>
      <c r="AM304" s="122">
        <f t="shared" si="110"/>
        <v>0</v>
      </c>
      <c r="AN304" s="122">
        <v>0</v>
      </c>
      <c r="AO304" s="122">
        <v>0</v>
      </c>
      <c r="AP304" s="122">
        <f t="shared" si="111"/>
        <v>0</v>
      </c>
      <c r="AQ304" s="122">
        <v>0</v>
      </c>
      <c r="AR304" s="122">
        <v>0</v>
      </c>
      <c r="AS304" s="122">
        <f t="shared" si="112"/>
        <v>0</v>
      </c>
      <c r="AT304" s="122">
        <f t="shared" si="115"/>
        <v>0</v>
      </c>
      <c r="AU304" s="122">
        <f t="shared" si="115"/>
        <v>0</v>
      </c>
      <c r="AV304" s="122">
        <f t="shared" si="113"/>
        <v>0</v>
      </c>
      <c r="AW304" s="125">
        <f t="shared" si="116"/>
        <v>0</v>
      </c>
      <c r="AX304" s="125">
        <f t="shared" si="116"/>
        <v>0</v>
      </c>
      <c r="AY304" s="125"/>
      <c r="AZ304" s="125"/>
      <c r="BA304" s="125"/>
      <c r="BB304" s="125"/>
      <c r="BC304" s="125">
        <f t="shared" si="117"/>
        <v>0</v>
      </c>
      <c r="BD304" s="125">
        <f t="shared" si="117"/>
        <v>0</v>
      </c>
    </row>
    <row r="305" spans="1:56" ht="46.5" hidden="1">
      <c r="B305" s="111">
        <v>2024</v>
      </c>
      <c r="C305" s="111">
        <v>20.100000000000001</v>
      </c>
      <c r="D305" s="169" t="s">
        <v>50</v>
      </c>
      <c r="E305" s="111" t="s">
        <v>50</v>
      </c>
      <c r="F305" s="111">
        <v>1</v>
      </c>
      <c r="G305" s="111">
        <v>1</v>
      </c>
      <c r="H305" s="111">
        <v>2</v>
      </c>
      <c r="I305" s="111">
        <v>5000</v>
      </c>
      <c r="J305" s="111">
        <v>5400</v>
      </c>
      <c r="K305" s="111">
        <v>541</v>
      </c>
      <c r="L305" s="113">
        <v>21</v>
      </c>
      <c r="M305" s="121" t="s">
        <v>226</v>
      </c>
      <c r="N305" s="122">
        <v>0</v>
      </c>
      <c r="O305" s="122">
        <v>0</v>
      </c>
      <c r="P305" s="122">
        <f t="shared" si="106"/>
        <v>0</v>
      </c>
      <c r="Q305" s="123" t="s">
        <v>53</v>
      </c>
      <c r="R305" s="124"/>
      <c r="S305" s="124"/>
      <c r="T305" s="122">
        <v>0</v>
      </c>
      <c r="U305" s="122">
        <v>0</v>
      </c>
      <c r="V305" s="122">
        <v>0</v>
      </c>
      <c r="W305" s="122">
        <v>0</v>
      </c>
      <c r="X305" s="122">
        <v>0</v>
      </c>
      <c r="Y305" s="122">
        <v>0</v>
      </c>
      <c r="Z305" s="122">
        <v>0</v>
      </c>
      <c r="AA305" s="122">
        <v>0</v>
      </c>
      <c r="AB305" s="122">
        <f t="shared" si="114"/>
        <v>0</v>
      </c>
      <c r="AC305" s="122">
        <f t="shared" si="114"/>
        <v>0</v>
      </c>
      <c r="AD305" s="122">
        <f t="shared" si="107"/>
        <v>0</v>
      </c>
      <c r="AE305" s="122">
        <v>0</v>
      </c>
      <c r="AF305" s="122">
        <v>0</v>
      </c>
      <c r="AG305" s="122">
        <f t="shared" si="108"/>
        <v>0</v>
      </c>
      <c r="AH305" s="122">
        <v>0</v>
      </c>
      <c r="AI305" s="122">
        <v>0</v>
      </c>
      <c r="AJ305" s="122">
        <f t="shared" si="109"/>
        <v>0</v>
      </c>
      <c r="AK305" s="122">
        <v>0</v>
      </c>
      <c r="AL305" s="122">
        <v>0</v>
      </c>
      <c r="AM305" s="122">
        <f t="shared" si="110"/>
        <v>0</v>
      </c>
      <c r="AN305" s="122">
        <v>0</v>
      </c>
      <c r="AO305" s="122">
        <v>0</v>
      </c>
      <c r="AP305" s="122">
        <f t="shared" si="111"/>
        <v>0</v>
      </c>
      <c r="AQ305" s="122">
        <v>0</v>
      </c>
      <c r="AR305" s="122">
        <v>0</v>
      </c>
      <c r="AS305" s="122">
        <f t="shared" si="112"/>
        <v>0</v>
      </c>
      <c r="AT305" s="122">
        <f t="shared" si="115"/>
        <v>0</v>
      </c>
      <c r="AU305" s="122">
        <f t="shared" si="115"/>
        <v>0</v>
      </c>
      <c r="AV305" s="122">
        <f t="shared" si="113"/>
        <v>0</v>
      </c>
      <c r="AW305" s="125">
        <f t="shared" si="116"/>
        <v>0</v>
      </c>
      <c r="AX305" s="125">
        <f t="shared" si="116"/>
        <v>0</v>
      </c>
      <c r="AY305" s="125"/>
      <c r="AZ305" s="125"/>
      <c r="BA305" s="125"/>
      <c r="BB305" s="125"/>
      <c r="BC305" s="125">
        <f t="shared" si="117"/>
        <v>0</v>
      </c>
      <c r="BD305" s="125">
        <f t="shared" si="117"/>
        <v>0</v>
      </c>
    </row>
    <row r="306" spans="1:56" ht="46.5" hidden="1">
      <c r="B306" s="111">
        <v>2024</v>
      </c>
      <c r="C306" s="111">
        <v>20.100000000000001</v>
      </c>
      <c r="D306" s="169" t="s">
        <v>50</v>
      </c>
      <c r="E306" s="111" t="s">
        <v>50</v>
      </c>
      <c r="F306" s="111">
        <v>1</v>
      </c>
      <c r="G306" s="111">
        <v>1</v>
      </c>
      <c r="H306" s="111">
        <v>2</v>
      </c>
      <c r="I306" s="111">
        <v>5000</v>
      </c>
      <c r="J306" s="111">
        <v>5400</v>
      </c>
      <c r="K306" s="111">
        <v>541</v>
      </c>
      <c r="L306" s="113">
        <v>22</v>
      </c>
      <c r="M306" s="121" t="s">
        <v>227</v>
      </c>
      <c r="N306" s="122">
        <v>0</v>
      </c>
      <c r="O306" s="122">
        <v>0</v>
      </c>
      <c r="P306" s="122">
        <f t="shared" si="106"/>
        <v>0</v>
      </c>
      <c r="Q306" s="123" t="s">
        <v>53</v>
      </c>
      <c r="R306" s="124"/>
      <c r="S306" s="124"/>
      <c r="T306" s="122">
        <v>0</v>
      </c>
      <c r="U306" s="122">
        <v>0</v>
      </c>
      <c r="V306" s="122">
        <v>0</v>
      </c>
      <c r="W306" s="122">
        <v>0</v>
      </c>
      <c r="X306" s="122">
        <v>0</v>
      </c>
      <c r="Y306" s="122">
        <v>0</v>
      </c>
      <c r="Z306" s="122">
        <v>0</v>
      </c>
      <c r="AA306" s="122">
        <v>0</v>
      </c>
      <c r="AB306" s="122">
        <f t="shared" si="114"/>
        <v>0</v>
      </c>
      <c r="AC306" s="122">
        <f t="shared" si="114"/>
        <v>0</v>
      </c>
      <c r="AD306" s="122">
        <f t="shared" si="107"/>
        <v>0</v>
      </c>
      <c r="AE306" s="122">
        <v>0</v>
      </c>
      <c r="AF306" s="122">
        <v>0</v>
      </c>
      <c r="AG306" s="122">
        <f t="shared" si="108"/>
        <v>0</v>
      </c>
      <c r="AH306" s="122">
        <v>0</v>
      </c>
      <c r="AI306" s="122">
        <v>0</v>
      </c>
      <c r="AJ306" s="122">
        <f t="shared" si="109"/>
        <v>0</v>
      </c>
      <c r="AK306" s="122">
        <v>0</v>
      </c>
      <c r="AL306" s="122">
        <v>0</v>
      </c>
      <c r="AM306" s="122">
        <f t="shared" si="110"/>
        <v>0</v>
      </c>
      <c r="AN306" s="122">
        <v>0</v>
      </c>
      <c r="AO306" s="122">
        <v>0</v>
      </c>
      <c r="AP306" s="122">
        <f t="shared" si="111"/>
        <v>0</v>
      </c>
      <c r="AQ306" s="122">
        <v>0</v>
      </c>
      <c r="AR306" s="122">
        <v>0</v>
      </c>
      <c r="AS306" s="122">
        <f t="shared" si="112"/>
        <v>0</v>
      </c>
      <c r="AT306" s="122">
        <f t="shared" si="115"/>
        <v>0</v>
      </c>
      <c r="AU306" s="122">
        <f t="shared" si="115"/>
        <v>0</v>
      </c>
      <c r="AV306" s="122">
        <f t="shared" si="113"/>
        <v>0</v>
      </c>
      <c r="AW306" s="125">
        <f t="shared" si="116"/>
        <v>0</v>
      </c>
      <c r="AX306" s="125">
        <f t="shared" si="116"/>
        <v>0</v>
      </c>
      <c r="AY306" s="125"/>
      <c r="AZ306" s="125"/>
      <c r="BA306" s="125"/>
      <c r="BB306" s="125"/>
      <c r="BC306" s="125">
        <f t="shared" si="117"/>
        <v>0</v>
      </c>
      <c r="BD306" s="125">
        <f t="shared" si="117"/>
        <v>0</v>
      </c>
    </row>
    <row r="307" spans="1:56" ht="24">
      <c r="B307" s="111">
        <v>2024</v>
      </c>
      <c r="C307" s="111">
        <v>20.100000000000001</v>
      </c>
      <c r="D307" s="169" t="s">
        <v>50</v>
      </c>
      <c r="E307" s="111" t="s">
        <v>50</v>
      </c>
      <c r="F307" s="111">
        <v>1</v>
      </c>
      <c r="G307" s="111">
        <v>1</v>
      </c>
      <c r="H307" s="111">
        <v>2</v>
      </c>
      <c r="I307" s="111">
        <v>5000</v>
      </c>
      <c r="J307" s="111">
        <v>5400</v>
      </c>
      <c r="K307" s="111">
        <v>541</v>
      </c>
      <c r="L307" s="170">
        <v>23</v>
      </c>
      <c r="M307" s="171" t="s">
        <v>228</v>
      </c>
      <c r="N307" s="122">
        <v>7000000</v>
      </c>
      <c r="O307" s="122">
        <v>0</v>
      </c>
      <c r="P307" s="122">
        <f t="shared" si="106"/>
        <v>7000000</v>
      </c>
      <c r="Q307" s="123" t="s">
        <v>53</v>
      </c>
      <c r="R307" s="124">
        <v>2</v>
      </c>
      <c r="S307" s="124"/>
      <c r="T307" s="122">
        <v>0</v>
      </c>
      <c r="U307" s="122">
        <v>0</v>
      </c>
      <c r="V307" s="122">
        <v>0</v>
      </c>
      <c r="W307" s="122">
        <v>0</v>
      </c>
      <c r="X307" s="122">
        <v>0</v>
      </c>
      <c r="Y307" s="122">
        <v>0</v>
      </c>
      <c r="Z307" s="122">
        <v>0</v>
      </c>
      <c r="AA307" s="122">
        <v>0</v>
      </c>
      <c r="AB307" s="122">
        <f t="shared" si="114"/>
        <v>7000000</v>
      </c>
      <c r="AC307" s="122">
        <f t="shared" si="114"/>
        <v>0</v>
      </c>
      <c r="AD307" s="122">
        <f t="shared" si="107"/>
        <v>7000000</v>
      </c>
      <c r="AE307" s="122">
        <v>0</v>
      </c>
      <c r="AF307" s="122">
        <v>0</v>
      </c>
      <c r="AG307" s="122">
        <f t="shared" si="108"/>
        <v>0</v>
      </c>
      <c r="AH307" s="122">
        <v>0</v>
      </c>
      <c r="AI307" s="122">
        <v>0</v>
      </c>
      <c r="AJ307" s="122">
        <f t="shared" si="109"/>
        <v>0</v>
      </c>
      <c r="AK307" s="122">
        <v>0</v>
      </c>
      <c r="AL307" s="122">
        <v>0</v>
      </c>
      <c r="AM307" s="122">
        <f t="shared" si="110"/>
        <v>0</v>
      </c>
      <c r="AN307" s="122">
        <v>0</v>
      </c>
      <c r="AO307" s="122">
        <v>0</v>
      </c>
      <c r="AP307" s="122">
        <f t="shared" si="111"/>
        <v>0</v>
      </c>
      <c r="AQ307" s="122">
        <v>0</v>
      </c>
      <c r="AR307" s="122">
        <v>0</v>
      </c>
      <c r="AS307" s="122">
        <f t="shared" si="112"/>
        <v>0</v>
      </c>
      <c r="AT307" s="122">
        <f t="shared" si="115"/>
        <v>7000000</v>
      </c>
      <c r="AU307" s="122">
        <f t="shared" si="115"/>
        <v>0</v>
      </c>
      <c r="AV307" s="122">
        <f t="shared" si="113"/>
        <v>7000000</v>
      </c>
      <c r="AW307" s="125">
        <f t="shared" si="116"/>
        <v>2</v>
      </c>
      <c r="AX307" s="125">
        <f t="shared" si="116"/>
        <v>0</v>
      </c>
      <c r="AY307" s="125"/>
      <c r="AZ307" s="125"/>
      <c r="BA307" s="125"/>
      <c r="BB307" s="125"/>
      <c r="BC307" s="125">
        <f t="shared" si="117"/>
        <v>2</v>
      </c>
      <c r="BD307" s="125">
        <f t="shared" si="117"/>
        <v>0</v>
      </c>
    </row>
    <row r="308" spans="1:56" s="80" customFormat="1" ht="48" hidden="1" customHeight="1">
      <c r="A308" s="2"/>
      <c r="B308" s="148">
        <v>2024</v>
      </c>
      <c r="C308" s="149">
        <v>20.100000000000001</v>
      </c>
      <c r="D308" s="149"/>
      <c r="E308" s="149" t="s">
        <v>50</v>
      </c>
      <c r="F308" s="148">
        <v>1</v>
      </c>
      <c r="G308" s="148">
        <v>1</v>
      </c>
      <c r="H308" s="148">
        <v>2</v>
      </c>
      <c r="I308" s="148">
        <v>5000</v>
      </c>
      <c r="J308" s="148">
        <v>5500</v>
      </c>
      <c r="K308" s="148"/>
      <c r="L308" s="150"/>
      <c r="M308" s="151" t="s">
        <v>229</v>
      </c>
      <c r="N308" s="152">
        <f>+N309</f>
        <v>0</v>
      </c>
      <c r="O308" s="152">
        <f>+O309</f>
        <v>0</v>
      </c>
      <c r="P308" s="152">
        <f t="shared" si="106"/>
        <v>0</v>
      </c>
      <c r="Q308" s="153"/>
      <c r="R308" s="154"/>
      <c r="S308" s="155"/>
      <c r="T308" s="152">
        <f t="shared" ref="T308:AA309" si="118">+T309</f>
        <v>0</v>
      </c>
      <c r="U308" s="152">
        <f t="shared" si="118"/>
        <v>0</v>
      </c>
      <c r="V308" s="152">
        <f t="shared" si="118"/>
        <v>0</v>
      </c>
      <c r="W308" s="152">
        <f t="shared" si="118"/>
        <v>0</v>
      </c>
      <c r="X308" s="152">
        <f t="shared" si="118"/>
        <v>0</v>
      </c>
      <c r="Y308" s="152">
        <f t="shared" si="118"/>
        <v>0</v>
      </c>
      <c r="Z308" s="152">
        <f t="shared" si="118"/>
        <v>0</v>
      </c>
      <c r="AA308" s="152">
        <f t="shared" si="118"/>
        <v>0</v>
      </c>
      <c r="AB308" s="152">
        <f>+AB309</f>
        <v>0</v>
      </c>
      <c r="AC308" s="152">
        <f>+AC309</f>
        <v>0</v>
      </c>
      <c r="AD308" s="152">
        <f t="shared" si="107"/>
        <v>0</v>
      </c>
      <c r="AE308" s="152">
        <f>+AE309</f>
        <v>0</v>
      </c>
      <c r="AF308" s="152">
        <f>+AF309</f>
        <v>0</v>
      </c>
      <c r="AG308" s="152">
        <f t="shared" si="108"/>
        <v>0</v>
      </c>
      <c r="AH308" s="152">
        <f>+AH309</f>
        <v>0</v>
      </c>
      <c r="AI308" s="152">
        <f>+AI309</f>
        <v>0</v>
      </c>
      <c r="AJ308" s="152">
        <f t="shared" si="109"/>
        <v>0</v>
      </c>
      <c r="AK308" s="152">
        <f>+AK309</f>
        <v>0</v>
      </c>
      <c r="AL308" s="152">
        <f>+AL309</f>
        <v>0</v>
      </c>
      <c r="AM308" s="152">
        <f t="shared" si="110"/>
        <v>0</v>
      </c>
      <c r="AN308" s="152">
        <f>+AN309</f>
        <v>0</v>
      </c>
      <c r="AO308" s="152">
        <f>+AO309</f>
        <v>0</v>
      </c>
      <c r="AP308" s="152">
        <f t="shared" si="111"/>
        <v>0</v>
      </c>
      <c r="AQ308" s="152">
        <f>+AQ309</f>
        <v>0</v>
      </c>
      <c r="AR308" s="152">
        <f>+AR309</f>
        <v>0</v>
      </c>
      <c r="AS308" s="152">
        <f t="shared" si="112"/>
        <v>0</v>
      </c>
      <c r="AT308" s="152">
        <f>+AT309</f>
        <v>0</v>
      </c>
      <c r="AU308" s="152">
        <f>+AU309</f>
        <v>0</v>
      </c>
      <c r="AV308" s="152">
        <f t="shared" si="113"/>
        <v>0</v>
      </c>
      <c r="AW308" s="156"/>
      <c r="AX308" s="156"/>
      <c r="AY308" s="156"/>
      <c r="AZ308" s="156"/>
      <c r="BA308" s="156"/>
      <c r="BB308" s="156"/>
      <c r="BC308" s="156"/>
      <c r="BD308" s="156"/>
    </row>
    <row r="309" spans="1:56" s="80" customFormat="1" ht="24" hidden="1">
      <c r="A309" s="2"/>
      <c r="B309" s="157">
        <v>2024</v>
      </c>
      <c r="C309" s="158">
        <v>20.100000000000001</v>
      </c>
      <c r="D309" s="158"/>
      <c r="E309" s="158" t="s">
        <v>50</v>
      </c>
      <c r="F309" s="157">
        <v>1</v>
      </c>
      <c r="G309" s="157">
        <v>1</v>
      </c>
      <c r="H309" s="157">
        <v>2</v>
      </c>
      <c r="I309" s="157">
        <v>5000</v>
      </c>
      <c r="J309" s="157">
        <v>5500</v>
      </c>
      <c r="K309" s="157">
        <v>551</v>
      </c>
      <c r="L309" s="159"/>
      <c r="M309" s="160" t="s">
        <v>229</v>
      </c>
      <c r="N309" s="161">
        <f>+N310</f>
        <v>0</v>
      </c>
      <c r="O309" s="161">
        <f>+O310</f>
        <v>0</v>
      </c>
      <c r="P309" s="161">
        <f t="shared" si="106"/>
        <v>0</v>
      </c>
      <c r="Q309" s="162"/>
      <c r="R309" s="163"/>
      <c r="S309" s="163"/>
      <c r="T309" s="161">
        <f t="shared" si="118"/>
        <v>0</v>
      </c>
      <c r="U309" s="161">
        <f t="shared" si="118"/>
        <v>0</v>
      </c>
      <c r="V309" s="161">
        <f t="shared" si="118"/>
        <v>0</v>
      </c>
      <c r="W309" s="161">
        <f t="shared" si="118"/>
        <v>0</v>
      </c>
      <c r="X309" s="161">
        <f t="shared" si="118"/>
        <v>0</v>
      </c>
      <c r="Y309" s="161">
        <f t="shared" si="118"/>
        <v>0</v>
      </c>
      <c r="Z309" s="161">
        <f t="shared" si="118"/>
        <v>0</v>
      </c>
      <c r="AA309" s="161">
        <f t="shared" si="118"/>
        <v>0</v>
      </c>
      <c r="AB309" s="161">
        <f>+AB310</f>
        <v>0</v>
      </c>
      <c r="AC309" s="161">
        <f>+AC310</f>
        <v>0</v>
      </c>
      <c r="AD309" s="161">
        <f t="shared" si="107"/>
        <v>0</v>
      </c>
      <c r="AE309" s="161">
        <f>+AE310</f>
        <v>0</v>
      </c>
      <c r="AF309" s="161">
        <f>+AF310</f>
        <v>0</v>
      </c>
      <c r="AG309" s="161">
        <f t="shared" si="108"/>
        <v>0</v>
      </c>
      <c r="AH309" s="161">
        <f>+AH310</f>
        <v>0</v>
      </c>
      <c r="AI309" s="161">
        <f>+AI310</f>
        <v>0</v>
      </c>
      <c r="AJ309" s="161">
        <f t="shared" si="109"/>
        <v>0</v>
      </c>
      <c r="AK309" s="161">
        <f>+AK310</f>
        <v>0</v>
      </c>
      <c r="AL309" s="161">
        <f>+AL310</f>
        <v>0</v>
      </c>
      <c r="AM309" s="161">
        <f t="shared" si="110"/>
        <v>0</v>
      </c>
      <c r="AN309" s="161">
        <f>+AN310</f>
        <v>0</v>
      </c>
      <c r="AO309" s="161">
        <f>+AO310</f>
        <v>0</v>
      </c>
      <c r="AP309" s="161">
        <f t="shared" si="111"/>
        <v>0</v>
      </c>
      <c r="AQ309" s="161">
        <f>+AQ310</f>
        <v>0</v>
      </c>
      <c r="AR309" s="161">
        <f>+AR310</f>
        <v>0</v>
      </c>
      <c r="AS309" s="161">
        <f t="shared" si="112"/>
        <v>0</v>
      </c>
      <c r="AT309" s="161">
        <f>+AT310</f>
        <v>0</v>
      </c>
      <c r="AU309" s="161">
        <f>+AU310</f>
        <v>0</v>
      </c>
      <c r="AV309" s="161">
        <f t="shared" si="113"/>
        <v>0</v>
      </c>
      <c r="AW309" s="164"/>
      <c r="AX309" s="164"/>
      <c r="AY309" s="164"/>
      <c r="AZ309" s="164"/>
      <c r="BA309" s="164"/>
      <c r="BB309" s="164"/>
      <c r="BC309" s="164"/>
      <c r="BD309" s="164"/>
    </row>
    <row r="310" spans="1:56" ht="24" hidden="1">
      <c r="B310" s="165">
        <v>2024</v>
      </c>
      <c r="C310" s="165">
        <v>20.100000000000001</v>
      </c>
      <c r="D310" s="165"/>
      <c r="E310" s="165" t="s">
        <v>50</v>
      </c>
      <c r="F310" s="165">
        <v>1</v>
      </c>
      <c r="G310" s="165">
        <v>1</v>
      </c>
      <c r="H310" s="165">
        <v>2</v>
      </c>
      <c r="I310" s="165">
        <v>5000</v>
      </c>
      <c r="J310" s="165">
        <v>5500</v>
      </c>
      <c r="K310" s="165">
        <v>551</v>
      </c>
      <c r="L310" s="166">
        <v>1</v>
      </c>
      <c r="M310" s="136" t="s">
        <v>230</v>
      </c>
      <c r="N310" s="137">
        <v>0</v>
      </c>
      <c r="O310" s="137">
        <v>0</v>
      </c>
      <c r="P310" s="137">
        <f t="shared" si="106"/>
        <v>0</v>
      </c>
      <c r="Q310" s="138" t="s">
        <v>53</v>
      </c>
      <c r="R310" s="167"/>
      <c r="S310" s="167"/>
      <c r="T310" s="122">
        <v>0</v>
      </c>
      <c r="U310" s="122">
        <v>0</v>
      </c>
      <c r="V310" s="122">
        <v>0</v>
      </c>
      <c r="W310" s="122">
        <v>0</v>
      </c>
      <c r="X310" s="122">
        <v>0</v>
      </c>
      <c r="Y310" s="122">
        <v>0</v>
      </c>
      <c r="Z310" s="122">
        <v>0</v>
      </c>
      <c r="AA310" s="122">
        <v>0</v>
      </c>
      <c r="AB310" s="122">
        <f>+N310+T310-X310</f>
        <v>0</v>
      </c>
      <c r="AC310" s="122">
        <f>+O310+U310-Y310</f>
        <v>0</v>
      </c>
      <c r="AD310" s="122">
        <f t="shared" si="107"/>
        <v>0</v>
      </c>
      <c r="AE310" s="122">
        <v>0</v>
      </c>
      <c r="AF310" s="122">
        <v>0</v>
      </c>
      <c r="AG310" s="122">
        <f t="shared" si="108"/>
        <v>0</v>
      </c>
      <c r="AH310" s="122">
        <v>0</v>
      </c>
      <c r="AI310" s="122">
        <v>0</v>
      </c>
      <c r="AJ310" s="122">
        <f t="shared" si="109"/>
        <v>0</v>
      </c>
      <c r="AK310" s="122">
        <v>0</v>
      </c>
      <c r="AL310" s="122">
        <v>0</v>
      </c>
      <c r="AM310" s="122">
        <f t="shared" si="110"/>
        <v>0</v>
      </c>
      <c r="AN310" s="122">
        <v>0</v>
      </c>
      <c r="AO310" s="122">
        <v>0</v>
      </c>
      <c r="AP310" s="122">
        <f t="shared" si="111"/>
        <v>0</v>
      </c>
      <c r="AQ310" s="122">
        <v>0</v>
      </c>
      <c r="AR310" s="122">
        <v>0</v>
      </c>
      <c r="AS310" s="122">
        <f t="shared" si="112"/>
        <v>0</v>
      </c>
      <c r="AT310" s="122">
        <f>+AB310-AE310-AH310-AK310-AN310-AQ310</f>
        <v>0</v>
      </c>
      <c r="AU310" s="122">
        <f>+AC310-AF310-AI310-AL310-AO310-AR310</f>
        <v>0</v>
      </c>
      <c r="AV310" s="122">
        <f>+AT310+AU310</f>
        <v>0</v>
      </c>
      <c r="AW310" s="125">
        <f>+R310+V310-Z310</f>
        <v>0</v>
      </c>
      <c r="AX310" s="125">
        <f>+S310+W310-AA310</f>
        <v>0</v>
      </c>
      <c r="AY310" s="125"/>
      <c r="AZ310" s="125"/>
      <c r="BA310" s="125"/>
      <c r="BB310" s="125"/>
      <c r="BC310" s="125">
        <f>+AW310-AY310-BA310</f>
        <v>0</v>
      </c>
      <c r="BD310" s="125">
        <f>+AX310-AZ310-BB310</f>
        <v>0</v>
      </c>
    </row>
    <row r="311" spans="1:56" s="80" customFormat="1" ht="48" hidden="1" customHeight="1">
      <c r="A311" s="2"/>
      <c r="B311" s="96">
        <v>2024</v>
      </c>
      <c r="C311" s="97">
        <v>20.100000000000001</v>
      </c>
      <c r="D311" s="172" t="s">
        <v>50</v>
      </c>
      <c r="E311" s="97" t="s">
        <v>50</v>
      </c>
      <c r="F311" s="96">
        <v>1</v>
      </c>
      <c r="G311" s="96">
        <v>1</v>
      </c>
      <c r="H311" s="96">
        <v>2</v>
      </c>
      <c r="I311" s="96">
        <v>5000</v>
      </c>
      <c r="J311" s="96">
        <v>5600</v>
      </c>
      <c r="K311" s="96"/>
      <c r="L311" s="98"/>
      <c r="M311" s="99" t="s">
        <v>231</v>
      </c>
      <c r="N311" s="100">
        <f>+N312</f>
        <v>0</v>
      </c>
      <c r="O311" s="100">
        <f>+O312</f>
        <v>0</v>
      </c>
      <c r="P311" s="100">
        <f t="shared" si="106"/>
        <v>0</v>
      </c>
      <c r="Q311" s="101"/>
      <c r="R311" s="102"/>
      <c r="S311" s="103"/>
      <c r="T311" s="100">
        <f t="shared" ref="T311:AA312" si="119">+T312</f>
        <v>0</v>
      </c>
      <c r="U311" s="100">
        <f t="shared" si="119"/>
        <v>0</v>
      </c>
      <c r="V311" s="100">
        <f t="shared" si="119"/>
        <v>0</v>
      </c>
      <c r="W311" s="100">
        <f t="shared" si="119"/>
        <v>0</v>
      </c>
      <c r="X311" s="100">
        <f t="shared" si="119"/>
        <v>0</v>
      </c>
      <c r="Y311" s="100">
        <f t="shared" si="119"/>
        <v>0</v>
      </c>
      <c r="Z311" s="100">
        <f t="shared" si="119"/>
        <v>0</v>
      </c>
      <c r="AA311" s="100">
        <f t="shared" si="119"/>
        <v>0</v>
      </c>
      <c r="AB311" s="100">
        <f>+AB312</f>
        <v>0</v>
      </c>
      <c r="AC311" s="100">
        <f>+AC312</f>
        <v>0</v>
      </c>
      <c r="AD311" s="100">
        <f t="shared" si="107"/>
        <v>0</v>
      </c>
      <c r="AE311" s="100">
        <f>+AE312</f>
        <v>0</v>
      </c>
      <c r="AF311" s="100">
        <f>+AF312</f>
        <v>0</v>
      </c>
      <c r="AG311" s="100">
        <f t="shared" si="108"/>
        <v>0</v>
      </c>
      <c r="AH311" s="100">
        <f>+AH312</f>
        <v>0</v>
      </c>
      <c r="AI311" s="100">
        <f>+AI312</f>
        <v>0</v>
      </c>
      <c r="AJ311" s="100">
        <f t="shared" si="109"/>
        <v>0</v>
      </c>
      <c r="AK311" s="100">
        <f>+AK312</f>
        <v>0</v>
      </c>
      <c r="AL311" s="100">
        <f>+AL312</f>
        <v>0</v>
      </c>
      <c r="AM311" s="100">
        <f t="shared" si="110"/>
        <v>0</v>
      </c>
      <c r="AN311" s="100">
        <f>+AN312</f>
        <v>0</v>
      </c>
      <c r="AO311" s="100">
        <f>+AO312</f>
        <v>0</v>
      </c>
      <c r="AP311" s="100">
        <f t="shared" si="111"/>
        <v>0</v>
      </c>
      <c r="AQ311" s="100">
        <f>+AQ312</f>
        <v>0</v>
      </c>
      <c r="AR311" s="100">
        <f>+AR312</f>
        <v>0</v>
      </c>
      <c r="AS311" s="100">
        <f t="shared" si="112"/>
        <v>0</v>
      </c>
      <c r="AT311" s="100">
        <f>+AT312</f>
        <v>0</v>
      </c>
      <c r="AU311" s="100">
        <f>+AU312</f>
        <v>0</v>
      </c>
      <c r="AV311" s="100">
        <f t="shared" si="113"/>
        <v>0</v>
      </c>
      <c r="AW311" s="133"/>
      <c r="AX311" s="133"/>
      <c r="AY311" s="133"/>
      <c r="AZ311" s="133"/>
      <c r="BA311" s="133"/>
      <c r="BB311" s="133"/>
      <c r="BC311" s="133"/>
      <c r="BD311" s="133"/>
    </row>
    <row r="312" spans="1:56" s="80" customFormat="1" ht="24" hidden="1">
      <c r="A312" s="2"/>
      <c r="B312" s="104">
        <v>2024</v>
      </c>
      <c r="C312" s="105">
        <v>20.100000000000001</v>
      </c>
      <c r="D312" s="173" t="s">
        <v>50</v>
      </c>
      <c r="E312" s="105" t="s">
        <v>50</v>
      </c>
      <c r="F312" s="104">
        <v>1</v>
      </c>
      <c r="G312" s="104">
        <v>1</v>
      </c>
      <c r="H312" s="104">
        <v>2</v>
      </c>
      <c r="I312" s="104">
        <v>5000</v>
      </c>
      <c r="J312" s="104">
        <v>5600</v>
      </c>
      <c r="K312" s="104">
        <v>565</v>
      </c>
      <c r="L312" s="106"/>
      <c r="M312" s="107" t="s">
        <v>232</v>
      </c>
      <c r="N312" s="108">
        <f>+N313</f>
        <v>0</v>
      </c>
      <c r="O312" s="108">
        <f>+O313</f>
        <v>0</v>
      </c>
      <c r="P312" s="108">
        <f t="shared" si="106"/>
        <v>0</v>
      </c>
      <c r="Q312" s="109"/>
      <c r="R312" s="110"/>
      <c r="S312" s="110"/>
      <c r="T312" s="108">
        <f t="shared" si="119"/>
        <v>0</v>
      </c>
      <c r="U312" s="108">
        <f t="shared" si="119"/>
        <v>0</v>
      </c>
      <c r="V312" s="108">
        <f t="shared" si="119"/>
        <v>0</v>
      </c>
      <c r="W312" s="108">
        <f t="shared" si="119"/>
        <v>0</v>
      </c>
      <c r="X312" s="108">
        <f t="shared" si="119"/>
        <v>0</v>
      </c>
      <c r="Y312" s="108">
        <f t="shared" si="119"/>
        <v>0</v>
      </c>
      <c r="Z312" s="108">
        <f t="shared" si="119"/>
        <v>0</v>
      </c>
      <c r="AA312" s="108">
        <f t="shared" si="119"/>
        <v>0</v>
      </c>
      <c r="AB312" s="108">
        <f>+AB313</f>
        <v>0</v>
      </c>
      <c r="AC312" s="108">
        <f>+AC313</f>
        <v>0</v>
      </c>
      <c r="AD312" s="108">
        <f t="shared" si="107"/>
        <v>0</v>
      </c>
      <c r="AE312" s="108">
        <f>+AE313</f>
        <v>0</v>
      </c>
      <c r="AF312" s="108">
        <f>+AF313</f>
        <v>0</v>
      </c>
      <c r="AG312" s="108">
        <f t="shared" si="108"/>
        <v>0</v>
      </c>
      <c r="AH312" s="108">
        <f>+AH313</f>
        <v>0</v>
      </c>
      <c r="AI312" s="108">
        <f>+AI313</f>
        <v>0</v>
      </c>
      <c r="AJ312" s="108">
        <f t="shared" si="109"/>
        <v>0</v>
      </c>
      <c r="AK312" s="108">
        <f>+AK313</f>
        <v>0</v>
      </c>
      <c r="AL312" s="108">
        <f>+AL313</f>
        <v>0</v>
      </c>
      <c r="AM312" s="108">
        <f t="shared" si="110"/>
        <v>0</v>
      </c>
      <c r="AN312" s="108">
        <f>+AN313</f>
        <v>0</v>
      </c>
      <c r="AO312" s="108">
        <f>+AO313</f>
        <v>0</v>
      </c>
      <c r="AP312" s="108">
        <f t="shared" si="111"/>
        <v>0</v>
      </c>
      <c r="AQ312" s="108">
        <f>+AQ313</f>
        <v>0</v>
      </c>
      <c r="AR312" s="108">
        <f>+AR313</f>
        <v>0</v>
      </c>
      <c r="AS312" s="108">
        <f t="shared" si="112"/>
        <v>0</v>
      </c>
      <c r="AT312" s="108">
        <f>+AT313</f>
        <v>0</v>
      </c>
      <c r="AU312" s="108">
        <f>+AU313</f>
        <v>0</v>
      </c>
      <c r="AV312" s="108">
        <f t="shared" si="113"/>
        <v>0</v>
      </c>
      <c r="AW312" s="131"/>
      <c r="AX312" s="131"/>
      <c r="AY312" s="131"/>
      <c r="AZ312" s="131"/>
      <c r="BA312" s="131"/>
      <c r="BB312" s="131"/>
      <c r="BC312" s="131"/>
      <c r="BD312" s="131"/>
    </row>
    <row r="313" spans="1:56" ht="24" hidden="1">
      <c r="B313" s="111">
        <v>2024</v>
      </c>
      <c r="C313" s="111">
        <v>20.100000000000001</v>
      </c>
      <c r="D313" s="169" t="s">
        <v>50</v>
      </c>
      <c r="E313" s="111" t="s">
        <v>50</v>
      </c>
      <c r="F313" s="111">
        <v>1</v>
      </c>
      <c r="G313" s="111">
        <v>1</v>
      </c>
      <c r="H313" s="111">
        <v>2</v>
      </c>
      <c r="I313" s="111">
        <v>5000</v>
      </c>
      <c r="J313" s="111">
        <v>5600</v>
      </c>
      <c r="K313" s="111">
        <v>565</v>
      </c>
      <c r="L313" s="113">
        <v>1</v>
      </c>
      <c r="M313" s="121" t="s">
        <v>233</v>
      </c>
      <c r="N313" s="122">
        <v>0</v>
      </c>
      <c r="O313" s="122">
        <v>0</v>
      </c>
      <c r="P313" s="122">
        <f t="shared" si="106"/>
        <v>0</v>
      </c>
      <c r="Q313" s="123" t="s">
        <v>53</v>
      </c>
      <c r="R313" s="124"/>
      <c r="S313" s="124"/>
      <c r="T313" s="122">
        <v>0</v>
      </c>
      <c r="U313" s="122">
        <v>0</v>
      </c>
      <c r="V313" s="122">
        <v>0</v>
      </c>
      <c r="W313" s="122">
        <v>0</v>
      </c>
      <c r="X313" s="122">
        <v>0</v>
      </c>
      <c r="Y313" s="122">
        <v>0</v>
      </c>
      <c r="Z313" s="122">
        <v>0</v>
      </c>
      <c r="AA313" s="122">
        <v>0</v>
      </c>
      <c r="AB313" s="122">
        <f>+N313+T313-X313</f>
        <v>0</v>
      </c>
      <c r="AC313" s="122">
        <f>+O313+U313-Y313</f>
        <v>0</v>
      </c>
      <c r="AD313" s="122">
        <f t="shared" si="107"/>
        <v>0</v>
      </c>
      <c r="AE313" s="122">
        <v>0</v>
      </c>
      <c r="AF313" s="122">
        <v>0</v>
      </c>
      <c r="AG313" s="122">
        <f t="shared" si="108"/>
        <v>0</v>
      </c>
      <c r="AH313" s="122">
        <v>0</v>
      </c>
      <c r="AI313" s="122">
        <v>0</v>
      </c>
      <c r="AJ313" s="122">
        <f t="shared" si="109"/>
        <v>0</v>
      </c>
      <c r="AK313" s="122">
        <v>0</v>
      </c>
      <c r="AL313" s="122">
        <v>0</v>
      </c>
      <c r="AM313" s="122">
        <f t="shared" si="110"/>
        <v>0</v>
      </c>
      <c r="AN313" s="122">
        <v>0</v>
      </c>
      <c r="AO313" s="122">
        <v>0</v>
      </c>
      <c r="AP313" s="122">
        <f t="shared" si="111"/>
        <v>0</v>
      </c>
      <c r="AQ313" s="122">
        <v>0</v>
      </c>
      <c r="AR313" s="122">
        <v>0</v>
      </c>
      <c r="AS313" s="122">
        <f t="shared" si="112"/>
        <v>0</v>
      </c>
      <c r="AT313" s="122">
        <f>+AB313-AE313-AH313-AK313-AN313-AQ313</f>
        <v>0</v>
      </c>
      <c r="AU313" s="122">
        <f>+AC313-AF313-AI313-AL313-AO313-AR313</f>
        <v>0</v>
      </c>
      <c r="AV313" s="122">
        <f>+AT313+AU313</f>
        <v>0</v>
      </c>
      <c r="AW313" s="125">
        <f>+R313+V313-Z313</f>
        <v>0</v>
      </c>
      <c r="AX313" s="125">
        <f>+S313+W313-AA313</f>
        <v>0</v>
      </c>
      <c r="AY313" s="125"/>
      <c r="AZ313" s="125"/>
      <c r="BA313" s="125"/>
      <c r="BB313" s="125"/>
      <c r="BC313" s="125">
        <f>+AW313-AY313-BA313</f>
        <v>0</v>
      </c>
      <c r="BD313" s="125">
        <f>+AX313-AZ313-BB313</f>
        <v>0</v>
      </c>
    </row>
    <row r="314" spans="1:56" s="80" customFormat="1" ht="48" hidden="1" customHeight="1">
      <c r="A314" s="2"/>
      <c r="B314" s="148">
        <v>2024</v>
      </c>
      <c r="C314" s="149">
        <v>20.100000000000001</v>
      </c>
      <c r="D314" s="149"/>
      <c r="E314" s="149" t="s">
        <v>50</v>
      </c>
      <c r="F314" s="148">
        <v>1</v>
      </c>
      <c r="G314" s="148">
        <v>1</v>
      </c>
      <c r="H314" s="148">
        <v>2</v>
      </c>
      <c r="I314" s="148">
        <v>5000</v>
      </c>
      <c r="J314" s="148">
        <v>5900</v>
      </c>
      <c r="K314" s="148"/>
      <c r="L314" s="150"/>
      <c r="M314" s="151" t="s">
        <v>234</v>
      </c>
      <c r="N314" s="152">
        <f>+N315</f>
        <v>0</v>
      </c>
      <c r="O314" s="152">
        <f>+O315</f>
        <v>0</v>
      </c>
      <c r="P314" s="152">
        <f t="shared" si="106"/>
        <v>0</v>
      </c>
      <c r="Q314" s="153"/>
      <c r="R314" s="154"/>
      <c r="S314" s="155"/>
      <c r="T314" s="152">
        <f t="shared" ref="T314:AA315" si="120">+T315</f>
        <v>0</v>
      </c>
      <c r="U314" s="152">
        <f t="shared" si="120"/>
        <v>0</v>
      </c>
      <c r="V314" s="152">
        <f t="shared" si="120"/>
        <v>0</v>
      </c>
      <c r="W314" s="152">
        <f t="shared" si="120"/>
        <v>0</v>
      </c>
      <c r="X314" s="152">
        <f t="shared" si="120"/>
        <v>0</v>
      </c>
      <c r="Y314" s="152">
        <f t="shared" si="120"/>
        <v>0</v>
      </c>
      <c r="Z314" s="152">
        <f t="shared" si="120"/>
        <v>0</v>
      </c>
      <c r="AA314" s="152">
        <f t="shared" si="120"/>
        <v>0</v>
      </c>
      <c r="AB314" s="152">
        <f>+AB315</f>
        <v>0</v>
      </c>
      <c r="AC314" s="152">
        <f>+AC315</f>
        <v>0</v>
      </c>
      <c r="AD314" s="152">
        <f t="shared" si="107"/>
        <v>0</v>
      </c>
      <c r="AE314" s="152">
        <f>+AE315</f>
        <v>0</v>
      </c>
      <c r="AF314" s="152">
        <f>+AF315</f>
        <v>0</v>
      </c>
      <c r="AG314" s="152">
        <f t="shared" si="108"/>
        <v>0</v>
      </c>
      <c r="AH314" s="152">
        <f>+AH315</f>
        <v>0</v>
      </c>
      <c r="AI314" s="152">
        <f>+AI315</f>
        <v>0</v>
      </c>
      <c r="AJ314" s="152">
        <f t="shared" si="109"/>
        <v>0</v>
      </c>
      <c r="AK314" s="152">
        <f>+AK315</f>
        <v>0</v>
      </c>
      <c r="AL314" s="152">
        <f>+AL315</f>
        <v>0</v>
      </c>
      <c r="AM314" s="152">
        <f t="shared" si="110"/>
        <v>0</v>
      </c>
      <c r="AN314" s="152">
        <f>+AN315</f>
        <v>0</v>
      </c>
      <c r="AO314" s="152">
        <f>+AO315</f>
        <v>0</v>
      </c>
      <c r="AP314" s="152">
        <f t="shared" si="111"/>
        <v>0</v>
      </c>
      <c r="AQ314" s="152">
        <f>+AQ315</f>
        <v>0</v>
      </c>
      <c r="AR314" s="152">
        <f>+AR315</f>
        <v>0</v>
      </c>
      <c r="AS314" s="152">
        <f t="shared" si="112"/>
        <v>0</v>
      </c>
      <c r="AT314" s="152">
        <f>+AT315</f>
        <v>0</v>
      </c>
      <c r="AU314" s="152">
        <f>+AU315</f>
        <v>0</v>
      </c>
      <c r="AV314" s="152">
        <f t="shared" si="113"/>
        <v>0</v>
      </c>
      <c r="AW314" s="156"/>
      <c r="AX314" s="156"/>
      <c r="AY314" s="156"/>
      <c r="AZ314" s="156"/>
      <c r="BA314" s="156"/>
      <c r="BB314" s="156"/>
      <c r="BC314" s="156"/>
      <c r="BD314" s="156"/>
    </row>
    <row r="315" spans="1:56" s="80" customFormat="1" ht="24" hidden="1">
      <c r="A315" s="2"/>
      <c r="B315" s="157">
        <v>2024</v>
      </c>
      <c r="C315" s="158">
        <v>20.100000000000001</v>
      </c>
      <c r="D315" s="158"/>
      <c r="E315" s="158" t="s">
        <v>50</v>
      </c>
      <c r="F315" s="157">
        <v>1</v>
      </c>
      <c r="G315" s="157">
        <v>1</v>
      </c>
      <c r="H315" s="157">
        <v>2</v>
      </c>
      <c r="I315" s="157">
        <v>5000</v>
      </c>
      <c r="J315" s="157">
        <v>5900</v>
      </c>
      <c r="K315" s="157">
        <v>597</v>
      </c>
      <c r="L315" s="159"/>
      <c r="M315" s="160" t="s">
        <v>235</v>
      </c>
      <c r="N315" s="161">
        <f>+N316</f>
        <v>0</v>
      </c>
      <c r="O315" s="161">
        <f>+O316</f>
        <v>0</v>
      </c>
      <c r="P315" s="161">
        <f t="shared" si="106"/>
        <v>0</v>
      </c>
      <c r="Q315" s="162"/>
      <c r="R315" s="163"/>
      <c r="S315" s="163"/>
      <c r="T315" s="161">
        <f t="shared" si="120"/>
        <v>0</v>
      </c>
      <c r="U315" s="161">
        <f t="shared" si="120"/>
        <v>0</v>
      </c>
      <c r="V315" s="161">
        <f t="shared" si="120"/>
        <v>0</v>
      </c>
      <c r="W315" s="161">
        <f t="shared" si="120"/>
        <v>0</v>
      </c>
      <c r="X315" s="161">
        <f t="shared" si="120"/>
        <v>0</v>
      </c>
      <c r="Y315" s="161">
        <f t="shared" si="120"/>
        <v>0</v>
      </c>
      <c r="Z315" s="161">
        <f t="shared" si="120"/>
        <v>0</v>
      </c>
      <c r="AA315" s="161">
        <f t="shared" si="120"/>
        <v>0</v>
      </c>
      <c r="AB315" s="161">
        <f>+AB316</f>
        <v>0</v>
      </c>
      <c r="AC315" s="161">
        <f>+AC316</f>
        <v>0</v>
      </c>
      <c r="AD315" s="161">
        <f t="shared" si="107"/>
        <v>0</v>
      </c>
      <c r="AE315" s="161">
        <f>+AE316</f>
        <v>0</v>
      </c>
      <c r="AF315" s="161">
        <f>+AF316</f>
        <v>0</v>
      </c>
      <c r="AG315" s="161">
        <f t="shared" si="108"/>
        <v>0</v>
      </c>
      <c r="AH315" s="161">
        <f>+AH316</f>
        <v>0</v>
      </c>
      <c r="AI315" s="161">
        <f>+AI316</f>
        <v>0</v>
      </c>
      <c r="AJ315" s="161">
        <f t="shared" si="109"/>
        <v>0</v>
      </c>
      <c r="AK315" s="161">
        <f>+AK316</f>
        <v>0</v>
      </c>
      <c r="AL315" s="161">
        <f>+AL316</f>
        <v>0</v>
      </c>
      <c r="AM315" s="161">
        <f t="shared" si="110"/>
        <v>0</v>
      </c>
      <c r="AN315" s="161">
        <f>+AN316</f>
        <v>0</v>
      </c>
      <c r="AO315" s="161">
        <f>+AO316</f>
        <v>0</v>
      </c>
      <c r="AP315" s="161">
        <f t="shared" si="111"/>
        <v>0</v>
      </c>
      <c r="AQ315" s="161">
        <f>+AQ316</f>
        <v>0</v>
      </c>
      <c r="AR315" s="161">
        <f>+AR316</f>
        <v>0</v>
      </c>
      <c r="AS315" s="161">
        <f t="shared" si="112"/>
        <v>0</v>
      </c>
      <c r="AT315" s="161">
        <f>+AT316</f>
        <v>0</v>
      </c>
      <c r="AU315" s="161">
        <f>+AU316</f>
        <v>0</v>
      </c>
      <c r="AV315" s="161">
        <f t="shared" si="113"/>
        <v>0</v>
      </c>
      <c r="AW315" s="164"/>
      <c r="AX315" s="164"/>
      <c r="AY315" s="164"/>
      <c r="AZ315" s="164"/>
      <c r="BA315" s="164"/>
      <c r="BB315" s="164"/>
      <c r="BC315" s="164"/>
      <c r="BD315" s="164"/>
    </row>
    <row r="316" spans="1:56" ht="24" hidden="1">
      <c r="B316" s="165">
        <v>2024</v>
      </c>
      <c r="C316" s="165">
        <v>20.100000000000001</v>
      </c>
      <c r="D316" s="165"/>
      <c r="E316" s="165" t="s">
        <v>50</v>
      </c>
      <c r="F316" s="165">
        <v>1</v>
      </c>
      <c r="G316" s="165">
        <v>1</v>
      </c>
      <c r="H316" s="165">
        <v>2</v>
      </c>
      <c r="I316" s="165">
        <v>5000</v>
      </c>
      <c r="J316" s="165">
        <v>5900</v>
      </c>
      <c r="K316" s="165">
        <v>597</v>
      </c>
      <c r="L316" s="166">
        <v>1</v>
      </c>
      <c r="M316" s="136" t="s">
        <v>236</v>
      </c>
      <c r="N316" s="137">
        <v>0</v>
      </c>
      <c r="O316" s="137">
        <v>0</v>
      </c>
      <c r="P316" s="137">
        <f t="shared" si="106"/>
        <v>0</v>
      </c>
      <c r="Q316" s="138" t="s">
        <v>237</v>
      </c>
      <c r="R316" s="167"/>
      <c r="S316" s="167"/>
      <c r="T316" s="122">
        <v>0</v>
      </c>
      <c r="U316" s="122">
        <v>0</v>
      </c>
      <c r="V316" s="122">
        <v>0</v>
      </c>
      <c r="W316" s="122">
        <v>0</v>
      </c>
      <c r="X316" s="122">
        <v>0</v>
      </c>
      <c r="Y316" s="122">
        <v>0</v>
      </c>
      <c r="Z316" s="122">
        <v>0</v>
      </c>
      <c r="AA316" s="122">
        <v>0</v>
      </c>
      <c r="AB316" s="122">
        <f>+N316+T316-X316</f>
        <v>0</v>
      </c>
      <c r="AC316" s="122">
        <f>+O316+U316-Y316</f>
        <v>0</v>
      </c>
      <c r="AD316" s="122">
        <f t="shared" si="107"/>
        <v>0</v>
      </c>
      <c r="AE316" s="122">
        <v>0</v>
      </c>
      <c r="AF316" s="122">
        <v>0</v>
      </c>
      <c r="AG316" s="122">
        <f t="shared" si="108"/>
        <v>0</v>
      </c>
      <c r="AH316" s="122">
        <v>0</v>
      </c>
      <c r="AI316" s="122">
        <v>0</v>
      </c>
      <c r="AJ316" s="122">
        <f t="shared" si="109"/>
        <v>0</v>
      </c>
      <c r="AK316" s="122">
        <v>0</v>
      </c>
      <c r="AL316" s="122">
        <v>0</v>
      </c>
      <c r="AM316" s="122">
        <f t="shared" si="110"/>
        <v>0</v>
      </c>
      <c r="AN316" s="122">
        <v>0</v>
      </c>
      <c r="AO316" s="122">
        <v>0</v>
      </c>
      <c r="AP316" s="122">
        <f t="shared" si="111"/>
        <v>0</v>
      </c>
      <c r="AQ316" s="122">
        <v>0</v>
      </c>
      <c r="AR316" s="122">
        <v>0</v>
      </c>
      <c r="AS316" s="122">
        <f t="shared" si="112"/>
        <v>0</v>
      </c>
      <c r="AT316" s="122">
        <f>+AB316-AE316-AH316-AK316-AN316-AQ316</f>
        <v>0</v>
      </c>
      <c r="AU316" s="122">
        <f>+AC316-AF316-AI316-AL316-AO316-AR316</f>
        <v>0</v>
      </c>
      <c r="AV316" s="122">
        <f>+AT316+AU316</f>
        <v>0</v>
      </c>
      <c r="AW316" s="125">
        <f>+R316+V316-Z316</f>
        <v>0</v>
      </c>
      <c r="AX316" s="125">
        <f>+S316+W316-AA316</f>
        <v>0</v>
      </c>
      <c r="AY316" s="125"/>
      <c r="AZ316" s="125"/>
      <c r="BA316" s="125"/>
      <c r="BB316" s="125"/>
      <c r="BC316" s="125">
        <f>+AW316-AY316-BA316</f>
        <v>0</v>
      </c>
      <c r="BD316" s="125">
        <f>+AX316-AZ316-BB316</f>
        <v>0</v>
      </c>
    </row>
    <row r="317" spans="1:56" s="80" customFormat="1" ht="111.6" hidden="1" customHeight="1">
      <c r="A317" s="2"/>
      <c r="B317" s="72">
        <v>2024</v>
      </c>
      <c r="C317" s="73">
        <v>20.100000000000001</v>
      </c>
      <c r="D317" s="174" t="s">
        <v>50</v>
      </c>
      <c r="E317" s="73" t="s">
        <v>50</v>
      </c>
      <c r="F317" s="72">
        <v>1</v>
      </c>
      <c r="G317" s="72">
        <v>2</v>
      </c>
      <c r="H317" s="72"/>
      <c r="I317" s="72"/>
      <c r="J317" s="72"/>
      <c r="K317" s="72"/>
      <c r="L317" s="74"/>
      <c r="M317" s="75" t="s">
        <v>29</v>
      </c>
      <c r="N317" s="76">
        <f>+N318+N325</f>
        <v>0</v>
      </c>
      <c r="O317" s="76">
        <f>+O318+O325</f>
        <v>0</v>
      </c>
      <c r="P317" s="76">
        <f t="shared" si="106"/>
        <v>0</v>
      </c>
      <c r="Q317" s="77"/>
      <c r="R317" s="175"/>
      <c r="S317" s="176"/>
      <c r="T317" s="76">
        <f t="shared" ref="T317:AA317" si="121">+T318+T325</f>
        <v>0</v>
      </c>
      <c r="U317" s="76">
        <f t="shared" si="121"/>
        <v>0</v>
      </c>
      <c r="V317" s="76">
        <f t="shared" si="121"/>
        <v>0</v>
      </c>
      <c r="W317" s="76">
        <f t="shared" si="121"/>
        <v>0</v>
      </c>
      <c r="X317" s="76">
        <f t="shared" si="121"/>
        <v>0</v>
      </c>
      <c r="Y317" s="76">
        <f t="shared" si="121"/>
        <v>0</v>
      </c>
      <c r="Z317" s="76">
        <f t="shared" si="121"/>
        <v>0</v>
      </c>
      <c r="AA317" s="76">
        <f t="shared" si="121"/>
        <v>0</v>
      </c>
      <c r="AB317" s="76">
        <f>+AB318+AB325</f>
        <v>0</v>
      </c>
      <c r="AC317" s="76">
        <f>+AC318+AC325</f>
        <v>0</v>
      </c>
      <c r="AD317" s="76">
        <f t="shared" si="107"/>
        <v>0</v>
      </c>
      <c r="AE317" s="76">
        <f>+AE318+AE325</f>
        <v>0</v>
      </c>
      <c r="AF317" s="76">
        <f>+AF318+AF325</f>
        <v>0</v>
      </c>
      <c r="AG317" s="76">
        <f t="shared" si="108"/>
        <v>0</v>
      </c>
      <c r="AH317" s="76">
        <f>+AH318+AH325</f>
        <v>0</v>
      </c>
      <c r="AI317" s="76">
        <f>+AI318+AI325</f>
        <v>0</v>
      </c>
      <c r="AJ317" s="76">
        <f t="shared" si="109"/>
        <v>0</v>
      </c>
      <c r="AK317" s="76">
        <f>+AK318+AK325</f>
        <v>0</v>
      </c>
      <c r="AL317" s="76">
        <f>+AL318+AL325</f>
        <v>0</v>
      </c>
      <c r="AM317" s="76">
        <f t="shared" si="110"/>
        <v>0</v>
      </c>
      <c r="AN317" s="76">
        <f>+AN318+AN325</f>
        <v>0</v>
      </c>
      <c r="AO317" s="76">
        <f>+AO318+AO325</f>
        <v>0</v>
      </c>
      <c r="AP317" s="76">
        <f t="shared" si="111"/>
        <v>0</v>
      </c>
      <c r="AQ317" s="76">
        <f>+AQ318+AQ325</f>
        <v>0</v>
      </c>
      <c r="AR317" s="76">
        <f>+AR318+AR325</f>
        <v>0</v>
      </c>
      <c r="AS317" s="76">
        <f t="shared" si="112"/>
        <v>0</v>
      </c>
      <c r="AT317" s="76">
        <f>+AT318+AT325</f>
        <v>0</v>
      </c>
      <c r="AU317" s="76">
        <f>+AU318+AU325</f>
        <v>0</v>
      </c>
      <c r="AV317" s="76">
        <f t="shared" si="113"/>
        <v>0</v>
      </c>
      <c r="AW317" s="177"/>
      <c r="AX317" s="177"/>
      <c r="AY317" s="177"/>
      <c r="AZ317" s="177"/>
      <c r="BA317" s="177"/>
      <c r="BB317" s="177"/>
      <c r="BC317" s="177"/>
      <c r="BD317" s="177"/>
    </row>
    <row r="318" spans="1:56" ht="51" hidden="1" customHeight="1">
      <c r="B318" s="81">
        <v>2024</v>
      </c>
      <c r="C318" s="81">
        <v>20.100000000000001</v>
      </c>
      <c r="D318" s="178" t="s">
        <v>50</v>
      </c>
      <c r="E318" s="81" t="s">
        <v>50</v>
      </c>
      <c r="F318" s="81">
        <v>1</v>
      </c>
      <c r="G318" s="81">
        <v>2</v>
      </c>
      <c r="H318" s="81">
        <v>3</v>
      </c>
      <c r="I318" s="81"/>
      <c r="J318" s="81"/>
      <c r="K318" s="82"/>
      <c r="L318" s="179"/>
      <c r="M318" s="84" t="s">
        <v>30</v>
      </c>
      <c r="N318" s="85">
        <f t="shared" ref="N318:O320" si="122">+N319</f>
        <v>0</v>
      </c>
      <c r="O318" s="85">
        <f t="shared" si="122"/>
        <v>0</v>
      </c>
      <c r="P318" s="85">
        <f t="shared" si="106"/>
        <v>0</v>
      </c>
      <c r="Q318" s="86"/>
      <c r="R318" s="180"/>
      <c r="S318" s="87"/>
      <c r="T318" s="85">
        <f t="shared" ref="T318:AC320" si="123">+T319</f>
        <v>0</v>
      </c>
      <c r="U318" s="85">
        <f t="shared" si="123"/>
        <v>0</v>
      </c>
      <c r="V318" s="85">
        <f t="shared" si="123"/>
        <v>0</v>
      </c>
      <c r="W318" s="85">
        <f t="shared" si="123"/>
        <v>0</v>
      </c>
      <c r="X318" s="85">
        <f t="shared" si="123"/>
        <v>0</v>
      </c>
      <c r="Y318" s="85">
        <f t="shared" si="123"/>
        <v>0</v>
      </c>
      <c r="Z318" s="85">
        <f t="shared" si="123"/>
        <v>0</v>
      </c>
      <c r="AA318" s="85">
        <f t="shared" si="123"/>
        <v>0</v>
      </c>
      <c r="AB318" s="85">
        <f t="shared" si="123"/>
        <v>0</v>
      </c>
      <c r="AC318" s="85">
        <f t="shared" si="123"/>
        <v>0</v>
      </c>
      <c r="AD318" s="85">
        <f t="shared" si="107"/>
        <v>0</v>
      </c>
      <c r="AE318" s="85">
        <f t="shared" ref="AE318:AT320" si="124">+AE319</f>
        <v>0</v>
      </c>
      <c r="AF318" s="85">
        <f t="shared" si="124"/>
        <v>0</v>
      </c>
      <c r="AG318" s="85">
        <f t="shared" si="108"/>
        <v>0</v>
      </c>
      <c r="AH318" s="85">
        <f t="shared" si="124"/>
        <v>0</v>
      </c>
      <c r="AI318" s="85">
        <f t="shared" si="124"/>
        <v>0</v>
      </c>
      <c r="AJ318" s="85">
        <f t="shared" si="109"/>
        <v>0</v>
      </c>
      <c r="AK318" s="85">
        <f t="shared" si="124"/>
        <v>0</v>
      </c>
      <c r="AL318" s="85">
        <f t="shared" si="124"/>
        <v>0</v>
      </c>
      <c r="AM318" s="85">
        <f t="shared" si="110"/>
        <v>0</v>
      </c>
      <c r="AN318" s="85">
        <f t="shared" si="124"/>
        <v>0</v>
      </c>
      <c r="AO318" s="85">
        <f t="shared" si="124"/>
        <v>0</v>
      </c>
      <c r="AP318" s="85">
        <f t="shared" si="111"/>
        <v>0</v>
      </c>
      <c r="AQ318" s="85">
        <f t="shared" si="124"/>
        <v>0</v>
      </c>
      <c r="AR318" s="85">
        <f t="shared" si="124"/>
        <v>0</v>
      </c>
      <c r="AS318" s="85">
        <f t="shared" si="112"/>
        <v>0</v>
      </c>
      <c r="AT318" s="85">
        <f t="shared" si="124"/>
        <v>0</v>
      </c>
      <c r="AU318" s="85">
        <f t="shared" ref="AT318:AU320" si="125">+AU319</f>
        <v>0</v>
      </c>
      <c r="AV318" s="85">
        <f t="shared" si="113"/>
        <v>0</v>
      </c>
      <c r="AW318" s="181"/>
      <c r="AX318" s="181"/>
      <c r="AY318" s="181"/>
      <c r="AZ318" s="181"/>
      <c r="BA318" s="181"/>
      <c r="BB318" s="181"/>
      <c r="BC318" s="181"/>
      <c r="BD318" s="181"/>
    </row>
    <row r="319" spans="1:56" s="80" customFormat="1" ht="24" hidden="1">
      <c r="A319" s="2"/>
      <c r="B319" s="88">
        <v>2024</v>
      </c>
      <c r="C319" s="89">
        <v>20.100000000000001</v>
      </c>
      <c r="D319" s="182" t="s">
        <v>50</v>
      </c>
      <c r="E319" s="89" t="s">
        <v>50</v>
      </c>
      <c r="F319" s="88">
        <v>1</v>
      </c>
      <c r="G319" s="88">
        <v>2</v>
      </c>
      <c r="H319" s="88">
        <v>3</v>
      </c>
      <c r="I319" s="88">
        <v>3000</v>
      </c>
      <c r="J319" s="88"/>
      <c r="K319" s="88"/>
      <c r="L319" s="90"/>
      <c r="M319" s="91" t="s">
        <v>133</v>
      </c>
      <c r="N319" s="92">
        <f t="shared" si="122"/>
        <v>0</v>
      </c>
      <c r="O319" s="92">
        <f t="shared" si="122"/>
        <v>0</v>
      </c>
      <c r="P319" s="92">
        <f t="shared" si="106"/>
        <v>0</v>
      </c>
      <c r="Q319" s="93"/>
      <c r="R319" s="94"/>
      <c r="S319" s="95"/>
      <c r="T319" s="92">
        <f t="shared" si="123"/>
        <v>0</v>
      </c>
      <c r="U319" s="92">
        <f t="shared" si="123"/>
        <v>0</v>
      </c>
      <c r="V319" s="92">
        <f t="shared" si="123"/>
        <v>0</v>
      </c>
      <c r="W319" s="92">
        <f t="shared" si="123"/>
        <v>0</v>
      </c>
      <c r="X319" s="92">
        <f t="shared" si="123"/>
        <v>0</v>
      </c>
      <c r="Y319" s="92">
        <f t="shared" si="123"/>
        <v>0</v>
      </c>
      <c r="Z319" s="92">
        <f t="shared" si="123"/>
        <v>0</v>
      </c>
      <c r="AA319" s="92">
        <f t="shared" si="123"/>
        <v>0</v>
      </c>
      <c r="AB319" s="92">
        <f t="shared" si="123"/>
        <v>0</v>
      </c>
      <c r="AC319" s="92">
        <f t="shared" si="123"/>
        <v>0</v>
      </c>
      <c r="AD319" s="92">
        <f t="shared" si="107"/>
        <v>0</v>
      </c>
      <c r="AE319" s="92">
        <f t="shared" si="124"/>
        <v>0</v>
      </c>
      <c r="AF319" s="92">
        <f t="shared" si="124"/>
        <v>0</v>
      </c>
      <c r="AG319" s="92">
        <f t="shared" si="108"/>
        <v>0</v>
      </c>
      <c r="AH319" s="92">
        <f t="shared" si="124"/>
        <v>0</v>
      </c>
      <c r="AI319" s="92">
        <f t="shared" si="124"/>
        <v>0</v>
      </c>
      <c r="AJ319" s="92">
        <f t="shared" si="109"/>
        <v>0</v>
      </c>
      <c r="AK319" s="92">
        <f t="shared" si="124"/>
        <v>0</v>
      </c>
      <c r="AL319" s="92">
        <f t="shared" si="124"/>
        <v>0</v>
      </c>
      <c r="AM319" s="92">
        <f t="shared" si="110"/>
        <v>0</v>
      </c>
      <c r="AN319" s="92">
        <f t="shared" si="124"/>
        <v>0</v>
      </c>
      <c r="AO319" s="92">
        <f t="shared" si="124"/>
        <v>0</v>
      </c>
      <c r="AP319" s="92">
        <f t="shared" si="111"/>
        <v>0</v>
      </c>
      <c r="AQ319" s="92">
        <f t="shared" si="124"/>
        <v>0</v>
      </c>
      <c r="AR319" s="92">
        <f t="shared" si="124"/>
        <v>0</v>
      </c>
      <c r="AS319" s="92">
        <f t="shared" si="112"/>
        <v>0</v>
      </c>
      <c r="AT319" s="92">
        <f t="shared" si="125"/>
        <v>0</v>
      </c>
      <c r="AU319" s="92">
        <f t="shared" si="125"/>
        <v>0</v>
      </c>
      <c r="AV319" s="92">
        <f t="shared" si="113"/>
        <v>0</v>
      </c>
      <c r="AW319" s="168"/>
      <c r="AX319" s="168"/>
      <c r="AY319" s="168"/>
      <c r="AZ319" s="168"/>
      <c r="BA319" s="168"/>
      <c r="BB319" s="168"/>
      <c r="BC319" s="168"/>
      <c r="BD319" s="168"/>
    </row>
    <row r="320" spans="1:56" s="80" customFormat="1" ht="52.5" hidden="1" customHeight="1">
      <c r="A320" s="2"/>
      <c r="B320" s="96">
        <v>2024</v>
      </c>
      <c r="C320" s="97">
        <v>20.100000000000001</v>
      </c>
      <c r="D320" s="172" t="s">
        <v>50</v>
      </c>
      <c r="E320" s="97" t="s">
        <v>50</v>
      </c>
      <c r="F320" s="96">
        <v>1</v>
      </c>
      <c r="G320" s="96">
        <v>2</v>
      </c>
      <c r="H320" s="96">
        <v>3</v>
      </c>
      <c r="I320" s="96">
        <v>3000</v>
      </c>
      <c r="J320" s="96">
        <v>3300</v>
      </c>
      <c r="K320" s="96"/>
      <c r="L320" s="98"/>
      <c r="M320" s="183" t="s">
        <v>238</v>
      </c>
      <c r="N320" s="184">
        <f t="shared" si="122"/>
        <v>0</v>
      </c>
      <c r="O320" s="184">
        <f t="shared" si="122"/>
        <v>0</v>
      </c>
      <c r="P320" s="184">
        <f t="shared" si="106"/>
        <v>0</v>
      </c>
      <c r="Q320" s="101"/>
      <c r="R320" s="102"/>
      <c r="S320" s="103"/>
      <c r="T320" s="184">
        <f t="shared" si="123"/>
        <v>0</v>
      </c>
      <c r="U320" s="184">
        <f t="shared" si="123"/>
        <v>0</v>
      </c>
      <c r="V320" s="184">
        <f t="shared" si="123"/>
        <v>0</v>
      </c>
      <c r="W320" s="184">
        <f t="shared" si="123"/>
        <v>0</v>
      </c>
      <c r="X320" s="184">
        <f t="shared" si="123"/>
        <v>0</v>
      </c>
      <c r="Y320" s="184">
        <f t="shared" si="123"/>
        <v>0</v>
      </c>
      <c r="Z320" s="184">
        <f t="shared" si="123"/>
        <v>0</v>
      </c>
      <c r="AA320" s="184">
        <f t="shared" si="123"/>
        <v>0</v>
      </c>
      <c r="AB320" s="184">
        <f t="shared" si="123"/>
        <v>0</v>
      </c>
      <c r="AC320" s="184">
        <f t="shared" si="123"/>
        <v>0</v>
      </c>
      <c r="AD320" s="184">
        <f t="shared" si="107"/>
        <v>0</v>
      </c>
      <c r="AE320" s="184">
        <f t="shared" si="124"/>
        <v>0</v>
      </c>
      <c r="AF320" s="184">
        <f t="shared" si="124"/>
        <v>0</v>
      </c>
      <c r="AG320" s="184">
        <f t="shared" si="108"/>
        <v>0</v>
      </c>
      <c r="AH320" s="184">
        <f t="shared" si="124"/>
        <v>0</v>
      </c>
      <c r="AI320" s="184">
        <f t="shared" si="124"/>
        <v>0</v>
      </c>
      <c r="AJ320" s="184">
        <f t="shared" si="109"/>
        <v>0</v>
      </c>
      <c r="AK320" s="184">
        <f t="shared" si="124"/>
        <v>0</v>
      </c>
      <c r="AL320" s="184">
        <f t="shared" si="124"/>
        <v>0</v>
      </c>
      <c r="AM320" s="184">
        <f t="shared" si="110"/>
        <v>0</v>
      </c>
      <c r="AN320" s="184">
        <f t="shared" si="124"/>
        <v>0</v>
      </c>
      <c r="AO320" s="184">
        <f t="shared" si="124"/>
        <v>0</v>
      </c>
      <c r="AP320" s="184">
        <f t="shared" si="111"/>
        <v>0</v>
      </c>
      <c r="AQ320" s="184">
        <f t="shared" si="124"/>
        <v>0</v>
      </c>
      <c r="AR320" s="184">
        <f t="shared" si="124"/>
        <v>0</v>
      </c>
      <c r="AS320" s="184">
        <f t="shared" si="112"/>
        <v>0</v>
      </c>
      <c r="AT320" s="184">
        <f t="shared" si="125"/>
        <v>0</v>
      </c>
      <c r="AU320" s="184">
        <f t="shared" si="125"/>
        <v>0</v>
      </c>
      <c r="AV320" s="184">
        <f t="shared" si="113"/>
        <v>0</v>
      </c>
      <c r="AW320" s="185"/>
      <c r="AX320" s="185"/>
      <c r="AY320" s="185"/>
      <c r="AZ320" s="185"/>
      <c r="BA320" s="185"/>
      <c r="BB320" s="185"/>
      <c r="BC320" s="185"/>
      <c r="BD320" s="185"/>
    </row>
    <row r="321" spans="1:56" s="80" customFormat="1" ht="49.5" hidden="1" customHeight="1">
      <c r="A321" s="2"/>
      <c r="B321" s="104">
        <v>2024</v>
      </c>
      <c r="C321" s="105">
        <v>20.100000000000001</v>
      </c>
      <c r="D321" s="173" t="s">
        <v>50</v>
      </c>
      <c r="E321" s="105" t="s">
        <v>50</v>
      </c>
      <c r="F321" s="104">
        <v>1</v>
      </c>
      <c r="G321" s="104">
        <v>2</v>
      </c>
      <c r="H321" s="104">
        <v>3</v>
      </c>
      <c r="I321" s="104">
        <v>3000</v>
      </c>
      <c r="J321" s="104">
        <v>3300</v>
      </c>
      <c r="K321" s="104">
        <v>339</v>
      </c>
      <c r="L321" s="106"/>
      <c r="M321" s="186" t="s">
        <v>239</v>
      </c>
      <c r="N321" s="187">
        <f>+SUM(N322:N324)</f>
        <v>0</v>
      </c>
      <c r="O321" s="187">
        <f>+SUM(O322:O324)</f>
        <v>0</v>
      </c>
      <c r="P321" s="187">
        <f t="shared" si="106"/>
        <v>0</v>
      </c>
      <c r="Q321" s="128"/>
      <c r="R321" s="130"/>
      <c r="S321" s="134"/>
      <c r="T321" s="187">
        <f t="shared" ref="T321:AA321" si="126">+SUM(T322:T324)</f>
        <v>0</v>
      </c>
      <c r="U321" s="187">
        <f t="shared" si="126"/>
        <v>0</v>
      </c>
      <c r="V321" s="187">
        <f t="shared" si="126"/>
        <v>0</v>
      </c>
      <c r="W321" s="187">
        <f t="shared" si="126"/>
        <v>0</v>
      </c>
      <c r="X321" s="187">
        <f t="shared" si="126"/>
        <v>0</v>
      </c>
      <c r="Y321" s="187">
        <f t="shared" si="126"/>
        <v>0</v>
      </c>
      <c r="Z321" s="187">
        <f t="shared" si="126"/>
        <v>0</v>
      </c>
      <c r="AA321" s="187">
        <f t="shared" si="126"/>
        <v>0</v>
      </c>
      <c r="AB321" s="187">
        <f>+SUM(AB322:AB324)</f>
        <v>0</v>
      </c>
      <c r="AC321" s="187">
        <f>+SUM(AC322:AC324)</f>
        <v>0</v>
      </c>
      <c r="AD321" s="187">
        <f t="shared" si="107"/>
        <v>0</v>
      </c>
      <c r="AE321" s="187">
        <f>+SUM(AE322:AE324)</f>
        <v>0</v>
      </c>
      <c r="AF321" s="187">
        <f>+SUM(AF322:AF324)</f>
        <v>0</v>
      </c>
      <c r="AG321" s="187">
        <f t="shared" si="108"/>
        <v>0</v>
      </c>
      <c r="AH321" s="187">
        <f>+SUM(AH322:AH324)</f>
        <v>0</v>
      </c>
      <c r="AI321" s="187">
        <f>+SUM(AI322:AI324)</f>
        <v>0</v>
      </c>
      <c r="AJ321" s="187">
        <f t="shared" si="109"/>
        <v>0</v>
      </c>
      <c r="AK321" s="187">
        <f>+SUM(AK322:AK324)</f>
        <v>0</v>
      </c>
      <c r="AL321" s="187">
        <f>+SUM(AL322:AL324)</f>
        <v>0</v>
      </c>
      <c r="AM321" s="187">
        <f t="shared" si="110"/>
        <v>0</v>
      </c>
      <c r="AN321" s="187">
        <f>+SUM(AN322:AN324)</f>
        <v>0</v>
      </c>
      <c r="AO321" s="187">
        <f>+SUM(AO322:AO324)</f>
        <v>0</v>
      </c>
      <c r="AP321" s="187">
        <f t="shared" si="111"/>
        <v>0</v>
      </c>
      <c r="AQ321" s="187">
        <f>+SUM(AQ322:AQ324)</f>
        <v>0</v>
      </c>
      <c r="AR321" s="187">
        <f>+SUM(AR322:AR324)</f>
        <v>0</v>
      </c>
      <c r="AS321" s="187">
        <f t="shared" si="112"/>
        <v>0</v>
      </c>
      <c r="AT321" s="187">
        <f>+SUM(AT322:AT324)</f>
        <v>0</v>
      </c>
      <c r="AU321" s="187">
        <f>+SUM(AU322:AU324)</f>
        <v>0</v>
      </c>
      <c r="AV321" s="187">
        <f t="shared" si="113"/>
        <v>0</v>
      </c>
      <c r="AW321" s="188"/>
      <c r="AX321" s="188"/>
      <c r="AY321" s="188"/>
      <c r="AZ321" s="188"/>
      <c r="BA321" s="188"/>
      <c r="BB321" s="188"/>
      <c r="BC321" s="188"/>
      <c r="BD321" s="188"/>
    </row>
    <row r="322" spans="1:56" ht="79.5" hidden="1" customHeight="1">
      <c r="B322" s="111">
        <v>2024</v>
      </c>
      <c r="C322" s="111">
        <v>20.100000000000001</v>
      </c>
      <c r="D322" s="169" t="s">
        <v>50</v>
      </c>
      <c r="E322" s="111" t="s">
        <v>50</v>
      </c>
      <c r="F322" s="111">
        <v>1</v>
      </c>
      <c r="G322" s="111">
        <v>2</v>
      </c>
      <c r="H322" s="111">
        <v>3</v>
      </c>
      <c r="I322" s="111">
        <v>3000</v>
      </c>
      <c r="J322" s="111">
        <v>3300</v>
      </c>
      <c r="K322" s="111">
        <v>339</v>
      </c>
      <c r="L322" s="113">
        <v>1</v>
      </c>
      <c r="M322" s="189" t="s">
        <v>240</v>
      </c>
      <c r="N322" s="122">
        <v>0</v>
      </c>
      <c r="O322" s="122">
        <v>0</v>
      </c>
      <c r="P322" s="122">
        <f t="shared" si="106"/>
        <v>0</v>
      </c>
      <c r="Q322" s="123" t="s">
        <v>241</v>
      </c>
      <c r="R322" s="124"/>
      <c r="S322" s="124"/>
      <c r="T322" s="122">
        <v>0</v>
      </c>
      <c r="U322" s="122">
        <v>0</v>
      </c>
      <c r="V322" s="122">
        <v>0</v>
      </c>
      <c r="W322" s="122">
        <v>0</v>
      </c>
      <c r="X322" s="122">
        <v>0</v>
      </c>
      <c r="Y322" s="122">
        <v>0</v>
      </c>
      <c r="Z322" s="122">
        <v>0</v>
      </c>
      <c r="AA322" s="122">
        <v>0</v>
      </c>
      <c r="AB322" s="122">
        <f t="shared" ref="AB322:AC324" si="127">+N322+T322-X322</f>
        <v>0</v>
      </c>
      <c r="AC322" s="122">
        <f t="shared" si="127"/>
        <v>0</v>
      </c>
      <c r="AD322" s="122">
        <f t="shared" si="107"/>
        <v>0</v>
      </c>
      <c r="AE322" s="122">
        <v>0</v>
      </c>
      <c r="AF322" s="122">
        <v>0</v>
      </c>
      <c r="AG322" s="122">
        <f t="shared" si="108"/>
        <v>0</v>
      </c>
      <c r="AH322" s="122">
        <v>0</v>
      </c>
      <c r="AI322" s="122">
        <v>0</v>
      </c>
      <c r="AJ322" s="122">
        <f t="shared" si="109"/>
        <v>0</v>
      </c>
      <c r="AK322" s="122">
        <v>0</v>
      </c>
      <c r="AL322" s="122">
        <v>0</v>
      </c>
      <c r="AM322" s="122">
        <f t="shared" si="110"/>
        <v>0</v>
      </c>
      <c r="AN322" s="122">
        <v>0</v>
      </c>
      <c r="AO322" s="122">
        <v>0</v>
      </c>
      <c r="AP322" s="122">
        <f t="shared" si="111"/>
        <v>0</v>
      </c>
      <c r="AQ322" s="122">
        <v>0</v>
      </c>
      <c r="AR322" s="122">
        <v>0</v>
      </c>
      <c r="AS322" s="122">
        <f t="shared" si="112"/>
        <v>0</v>
      </c>
      <c r="AT322" s="122">
        <f t="shared" ref="AT322:AU324" si="128">+AB322-AE322-AH322-AK322-AN322-AQ322</f>
        <v>0</v>
      </c>
      <c r="AU322" s="122">
        <f t="shared" si="128"/>
        <v>0</v>
      </c>
      <c r="AV322" s="122">
        <f t="shared" si="113"/>
        <v>0</v>
      </c>
      <c r="AW322" s="125">
        <f t="shared" ref="AW322:AX324" si="129">+R322+V322-Z322</f>
        <v>0</v>
      </c>
      <c r="AX322" s="125">
        <f t="shared" si="129"/>
        <v>0</v>
      </c>
      <c r="AY322" s="125"/>
      <c r="AZ322" s="125"/>
      <c r="BA322" s="125"/>
      <c r="BB322" s="125"/>
      <c r="BC322" s="125">
        <f t="shared" ref="BC322:BD324" si="130">+AW322-AY322-BA322</f>
        <v>0</v>
      </c>
      <c r="BD322" s="125">
        <f t="shared" si="130"/>
        <v>0</v>
      </c>
    </row>
    <row r="323" spans="1:56" ht="79.5" hidden="1" customHeight="1">
      <c r="B323" s="111">
        <v>2024</v>
      </c>
      <c r="C323" s="111">
        <v>20.100000000000001</v>
      </c>
      <c r="D323" s="169" t="s">
        <v>50</v>
      </c>
      <c r="E323" s="111" t="s">
        <v>50</v>
      </c>
      <c r="F323" s="111">
        <v>1</v>
      </c>
      <c r="G323" s="111">
        <v>2</v>
      </c>
      <c r="H323" s="111">
        <v>3</v>
      </c>
      <c r="I323" s="111">
        <v>3000</v>
      </c>
      <c r="J323" s="111">
        <v>3300</v>
      </c>
      <c r="K323" s="111">
        <v>339</v>
      </c>
      <c r="L323" s="113">
        <v>2</v>
      </c>
      <c r="M323" s="190" t="s">
        <v>242</v>
      </c>
      <c r="N323" s="122">
        <v>0</v>
      </c>
      <c r="O323" s="122">
        <v>0</v>
      </c>
      <c r="P323" s="122">
        <f t="shared" si="106"/>
        <v>0</v>
      </c>
      <c r="Q323" s="123" t="s">
        <v>241</v>
      </c>
      <c r="R323" s="124"/>
      <c r="S323" s="124"/>
      <c r="T323" s="122">
        <v>0</v>
      </c>
      <c r="U323" s="122">
        <v>0</v>
      </c>
      <c r="V323" s="122">
        <v>0</v>
      </c>
      <c r="W323" s="122">
        <v>0</v>
      </c>
      <c r="X323" s="122">
        <v>0</v>
      </c>
      <c r="Y323" s="122">
        <v>0</v>
      </c>
      <c r="Z323" s="122">
        <v>0</v>
      </c>
      <c r="AA323" s="122">
        <v>0</v>
      </c>
      <c r="AB323" s="122">
        <f t="shared" si="127"/>
        <v>0</v>
      </c>
      <c r="AC323" s="122">
        <f t="shared" si="127"/>
        <v>0</v>
      </c>
      <c r="AD323" s="122">
        <f t="shared" si="107"/>
        <v>0</v>
      </c>
      <c r="AE323" s="122">
        <v>0</v>
      </c>
      <c r="AF323" s="122">
        <v>0</v>
      </c>
      <c r="AG323" s="122">
        <f t="shared" si="108"/>
        <v>0</v>
      </c>
      <c r="AH323" s="122">
        <v>0</v>
      </c>
      <c r="AI323" s="122">
        <v>0</v>
      </c>
      <c r="AJ323" s="122">
        <f t="shared" si="109"/>
        <v>0</v>
      </c>
      <c r="AK323" s="122">
        <v>0</v>
      </c>
      <c r="AL323" s="122">
        <v>0</v>
      </c>
      <c r="AM323" s="122">
        <f t="shared" si="110"/>
        <v>0</v>
      </c>
      <c r="AN323" s="122">
        <v>0</v>
      </c>
      <c r="AO323" s="122">
        <v>0</v>
      </c>
      <c r="AP323" s="122">
        <f t="shared" si="111"/>
        <v>0</v>
      </c>
      <c r="AQ323" s="122">
        <v>0</v>
      </c>
      <c r="AR323" s="122">
        <v>0</v>
      </c>
      <c r="AS323" s="122">
        <f t="shared" si="112"/>
        <v>0</v>
      </c>
      <c r="AT323" s="122">
        <f t="shared" si="128"/>
        <v>0</v>
      </c>
      <c r="AU323" s="122">
        <f t="shared" si="128"/>
        <v>0</v>
      </c>
      <c r="AV323" s="122">
        <f t="shared" si="113"/>
        <v>0</v>
      </c>
      <c r="AW323" s="125">
        <f t="shared" si="129"/>
        <v>0</v>
      </c>
      <c r="AX323" s="125">
        <f t="shared" si="129"/>
        <v>0</v>
      </c>
      <c r="AY323" s="125"/>
      <c r="AZ323" s="125"/>
      <c r="BA323" s="125"/>
      <c r="BB323" s="125"/>
      <c r="BC323" s="125">
        <f t="shared" si="130"/>
        <v>0</v>
      </c>
      <c r="BD323" s="125">
        <f t="shared" si="130"/>
        <v>0</v>
      </c>
    </row>
    <row r="324" spans="1:56" ht="79.5" hidden="1" customHeight="1">
      <c r="B324" s="111">
        <v>2024</v>
      </c>
      <c r="C324" s="111">
        <v>20.100000000000001</v>
      </c>
      <c r="D324" s="169" t="s">
        <v>50</v>
      </c>
      <c r="E324" s="111" t="s">
        <v>50</v>
      </c>
      <c r="F324" s="111">
        <v>1</v>
      </c>
      <c r="G324" s="111">
        <v>2</v>
      </c>
      <c r="H324" s="111">
        <v>3</v>
      </c>
      <c r="I324" s="111">
        <v>3000</v>
      </c>
      <c r="J324" s="111">
        <v>3300</v>
      </c>
      <c r="K324" s="111">
        <v>339</v>
      </c>
      <c r="L324" s="113">
        <v>3</v>
      </c>
      <c r="M324" s="189" t="s">
        <v>243</v>
      </c>
      <c r="N324" s="122">
        <v>0</v>
      </c>
      <c r="O324" s="122">
        <v>0</v>
      </c>
      <c r="P324" s="122">
        <f t="shared" si="106"/>
        <v>0</v>
      </c>
      <c r="Q324" s="123" t="s">
        <v>241</v>
      </c>
      <c r="R324" s="124"/>
      <c r="S324" s="124"/>
      <c r="T324" s="122">
        <v>0</v>
      </c>
      <c r="U324" s="122">
        <v>0</v>
      </c>
      <c r="V324" s="122">
        <v>0</v>
      </c>
      <c r="W324" s="122">
        <v>0</v>
      </c>
      <c r="X324" s="122">
        <v>0</v>
      </c>
      <c r="Y324" s="122">
        <v>0</v>
      </c>
      <c r="Z324" s="122">
        <v>0</v>
      </c>
      <c r="AA324" s="122">
        <v>0</v>
      </c>
      <c r="AB324" s="122">
        <f t="shared" si="127"/>
        <v>0</v>
      </c>
      <c r="AC324" s="122">
        <f t="shared" si="127"/>
        <v>0</v>
      </c>
      <c r="AD324" s="122">
        <f t="shared" si="107"/>
        <v>0</v>
      </c>
      <c r="AE324" s="122">
        <v>0</v>
      </c>
      <c r="AF324" s="122">
        <v>0</v>
      </c>
      <c r="AG324" s="122">
        <f t="shared" si="108"/>
        <v>0</v>
      </c>
      <c r="AH324" s="122">
        <v>0</v>
      </c>
      <c r="AI324" s="122">
        <v>0</v>
      </c>
      <c r="AJ324" s="122">
        <f t="shared" si="109"/>
        <v>0</v>
      </c>
      <c r="AK324" s="122">
        <v>0</v>
      </c>
      <c r="AL324" s="122">
        <v>0</v>
      </c>
      <c r="AM324" s="122">
        <f t="shared" si="110"/>
        <v>0</v>
      </c>
      <c r="AN324" s="122">
        <v>0</v>
      </c>
      <c r="AO324" s="122">
        <v>0</v>
      </c>
      <c r="AP324" s="122">
        <f t="shared" si="111"/>
        <v>0</v>
      </c>
      <c r="AQ324" s="122">
        <v>0</v>
      </c>
      <c r="AR324" s="122">
        <v>0</v>
      </c>
      <c r="AS324" s="122">
        <f t="shared" si="112"/>
        <v>0</v>
      </c>
      <c r="AT324" s="122">
        <f t="shared" si="128"/>
        <v>0</v>
      </c>
      <c r="AU324" s="122">
        <f t="shared" si="128"/>
        <v>0</v>
      </c>
      <c r="AV324" s="122">
        <f t="shared" si="113"/>
        <v>0</v>
      </c>
      <c r="AW324" s="125">
        <f t="shared" si="129"/>
        <v>0</v>
      </c>
      <c r="AX324" s="125">
        <f t="shared" si="129"/>
        <v>0</v>
      </c>
      <c r="AY324" s="125"/>
      <c r="AZ324" s="125"/>
      <c r="BA324" s="125"/>
      <c r="BB324" s="125"/>
      <c r="BC324" s="125">
        <f t="shared" si="130"/>
        <v>0</v>
      </c>
      <c r="BD324" s="125">
        <f t="shared" si="130"/>
        <v>0</v>
      </c>
    </row>
    <row r="325" spans="1:56" s="80" customFormat="1" ht="126.75" hidden="1" customHeight="1">
      <c r="A325" s="2"/>
      <c r="B325" s="81">
        <v>2024</v>
      </c>
      <c r="C325" s="81">
        <v>20.100000000000001</v>
      </c>
      <c r="D325" s="178" t="s">
        <v>50</v>
      </c>
      <c r="E325" s="81" t="s">
        <v>50</v>
      </c>
      <c r="F325" s="81">
        <v>1</v>
      </c>
      <c r="G325" s="81">
        <v>2</v>
      </c>
      <c r="H325" s="81">
        <v>4</v>
      </c>
      <c r="I325" s="81"/>
      <c r="J325" s="81"/>
      <c r="K325" s="82"/>
      <c r="L325" s="179"/>
      <c r="M325" s="191" t="s">
        <v>31</v>
      </c>
      <c r="N325" s="192">
        <f>+N326+N366</f>
        <v>0</v>
      </c>
      <c r="O325" s="192">
        <f>+O326+O366</f>
        <v>0</v>
      </c>
      <c r="P325" s="192">
        <f t="shared" si="106"/>
        <v>0</v>
      </c>
      <c r="Q325" s="86"/>
      <c r="R325" s="180"/>
      <c r="S325" s="87"/>
      <c r="T325" s="192">
        <f t="shared" ref="T325:AA325" si="131">+T326+T366</f>
        <v>0</v>
      </c>
      <c r="U325" s="192">
        <f t="shared" si="131"/>
        <v>0</v>
      </c>
      <c r="V325" s="192">
        <f t="shared" si="131"/>
        <v>0</v>
      </c>
      <c r="W325" s="192">
        <f t="shared" si="131"/>
        <v>0</v>
      </c>
      <c r="X325" s="192">
        <f t="shared" si="131"/>
        <v>0</v>
      </c>
      <c r="Y325" s="192">
        <f t="shared" si="131"/>
        <v>0</v>
      </c>
      <c r="Z325" s="192">
        <f t="shared" si="131"/>
        <v>0</v>
      </c>
      <c r="AA325" s="192">
        <f t="shared" si="131"/>
        <v>0</v>
      </c>
      <c r="AB325" s="192">
        <f>+AB326+AB366</f>
        <v>0</v>
      </c>
      <c r="AC325" s="192">
        <f>+AC326+AC366</f>
        <v>0</v>
      </c>
      <c r="AD325" s="192">
        <f t="shared" si="107"/>
        <v>0</v>
      </c>
      <c r="AE325" s="192">
        <f>+AE326+AE366</f>
        <v>0</v>
      </c>
      <c r="AF325" s="192">
        <f>+AF326+AF366</f>
        <v>0</v>
      </c>
      <c r="AG325" s="192">
        <f t="shared" si="108"/>
        <v>0</v>
      </c>
      <c r="AH325" s="192">
        <f>+AH326+AH366</f>
        <v>0</v>
      </c>
      <c r="AI325" s="192">
        <f>+AI326+AI366</f>
        <v>0</v>
      </c>
      <c r="AJ325" s="192">
        <f t="shared" si="109"/>
        <v>0</v>
      </c>
      <c r="AK325" s="192">
        <f>+AK326+AK366</f>
        <v>0</v>
      </c>
      <c r="AL325" s="192">
        <f>+AL326+AL366</f>
        <v>0</v>
      </c>
      <c r="AM325" s="192">
        <f t="shared" si="110"/>
        <v>0</v>
      </c>
      <c r="AN325" s="192">
        <f>+AN326+AN366</f>
        <v>0</v>
      </c>
      <c r="AO325" s="192">
        <f>+AO326+AO366</f>
        <v>0</v>
      </c>
      <c r="AP325" s="192">
        <f t="shared" si="111"/>
        <v>0</v>
      </c>
      <c r="AQ325" s="192">
        <f>+AQ326+AQ366</f>
        <v>0</v>
      </c>
      <c r="AR325" s="192">
        <f>+AR326+AR366</f>
        <v>0</v>
      </c>
      <c r="AS325" s="192">
        <f t="shared" si="112"/>
        <v>0</v>
      </c>
      <c r="AT325" s="192">
        <f>+AT326+AT366</f>
        <v>0</v>
      </c>
      <c r="AU325" s="192">
        <f>+AU326+AU366</f>
        <v>0</v>
      </c>
      <c r="AV325" s="192">
        <f t="shared" si="113"/>
        <v>0</v>
      </c>
      <c r="AW325" s="193"/>
      <c r="AX325" s="193"/>
      <c r="AY325" s="193"/>
      <c r="AZ325" s="193"/>
      <c r="BA325" s="193"/>
      <c r="BB325" s="193"/>
      <c r="BC325" s="193"/>
      <c r="BD325" s="193"/>
    </row>
    <row r="326" spans="1:56" s="80" customFormat="1" ht="39" hidden="1" customHeight="1">
      <c r="A326" s="2"/>
      <c r="B326" s="88">
        <v>2024</v>
      </c>
      <c r="C326" s="89">
        <v>20.100000000000001</v>
      </c>
      <c r="D326" s="182" t="s">
        <v>50</v>
      </c>
      <c r="E326" s="89" t="s">
        <v>50</v>
      </c>
      <c r="F326" s="88">
        <v>1</v>
      </c>
      <c r="G326" s="88">
        <v>2</v>
      </c>
      <c r="H326" s="88">
        <v>4</v>
      </c>
      <c r="I326" s="88">
        <v>3000</v>
      </c>
      <c r="J326" s="88"/>
      <c r="K326" s="88"/>
      <c r="L326" s="90"/>
      <c r="M326" s="91" t="s">
        <v>133</v>
      </c>
      <c r="N326" s="92">
        <f>+N327</f>
        <v>0</v>
      </c>
      <c r="O326" s="92">
        <f>+O327</f>
        <v>0</v>
      </c>
      <c r="P326" s="92">
        <f t="shared" si="106"/>
        <v>0</v>
      </c>
      <c r="Q326" s="93"/>
      <c r="R326" s="94"/>
      <c r="S326" s="95"/>
      <c r="T326" s="92">
        <f t="shared" ref="T326:AA326" si="132">+T327</f>
        <v>0</v>
      </c>
      <c r="U326" s="92">
        <f t="shared" si="132"/>
        <v>0</v>
      </c>
      <c r="V326" s="92">
        <f t="shared" si="132"/>
        <v>0</v>
      </c>
      <c r="W326" s="92">
        <f t="shared" si="132"/>
        <v>0</v>
      </c>
      <c r="X326" s="92">
        <f t="shared" si="132"/>
        <v>0</v>
      </c>
      <c r="Y326" s="92">
        <f t="shared" si="132"/>
        <v>0</v>
      </c>
      <c r="Z326" s="92">
        <f t="shared" si="132"/>
        <v>0</v>
      </c>
      <c r="AA326" s="92">
        <f t="shared" si="132"/>
        <v>0</v>
      </c>
      <c r="AB326" s="92">
        <f>+AB327</f>
        <v>0</v>
      </c>
      <c r="AC326" s="92">
        <f>+AC327</f>
        <v>0</v>
      </c>
      <c r="AD326" s="92">
        <f t="shared" si="107"/>
        <v>0</v>
      </c>
      <c r="AE326" s="92">
        <f>+AE327</f>
        <v>0</v>
      </c>
      <c r="AF326" s="92">
        <f>+AF327</f>
        <v>0</v>
      </c>
      <c r="AG326" s="92">
        <f t="shared" si="108"/>
        <v>0</v>
      </c>
      <c r="AH326" s="92">
        <f>+AH327</f>
        <v>0</v>
      </c>
      <c r="AI326" s="92">
        <f>+AI327</f>
        <v>0</v>
      </c>
      <c r="AJ326" s="92">
        <f t="shared" si="109"/>
        <v>0</v>
      </c>
      <c r="AK326" s="92">
        <f>+AK327</f>
        <v>0</v>
      </c>
      <c r="AL326" s="92">
        <f>+AL327</f>
        <v>0</v>
      </c>
      <c r="AM326" s="92">
        <f t="shared" si="110"/>
        <v>0</v>
      </c>
      <c r="AN326" s="92">
        <f>+AN327</f>
        <v>0</v>
      </c>
      <c r="AO326" s="92">
        <f>+AO327</f>
        <v>0</v>
      </c>
      <c r="AP326" s="92">
        <f t="shared" si="111"/>
        <v>0</v>
      </c>
      <c r="AQ326" s="92">
        <f>+AQ327</f>
        <v>0</v>
      </c>
      <c r="AR326" s="92">
        <f>+AR327</f>
        <v>0</v>
      </c>
      <c r="AS326" s="92">
        <f t="shared" si="112"/>
        <v>0</v>
      </c>
      <c r="AT326" s="92">
        <f>+AT327</f>
        <v>0</v>
      </c>
      <c r="AU326" s="92">
        <f>+AU327</f>
        <v>0</v>
      </c>
      <c r="AV326" s="92">
        <f t="shared" si="113"/>
        <v>0</v>
      </c>
      <c r="AW326" s="168"/>
      <c r="AX326" s="168"/>
      <c r="AY326" s="168"/>
      <c r="AZ326" s="168"/>
      <c r="BA326" s="168"/>
      <c r="BB326" s="168"/>
      <c r="BC326" s="168"/>
      <c r="BD326" s="168"/>
    </row>
    <row r="327" spans="1:56" s="80" customFormat="1" ht="48" hidden="1">
      <c r="A327" s="2"/>
      <c r="B327" s="96">
        <v>2024</v>
      </c>
      <c r="C327" s="97">
        <v>20.100000000000001</v>
      </c>
      <c r="D327" s="172" t="s">
        <v>50</v>
      </c>
      <c r="E327" s="97" t="s">
        <v>50</v>
      </c>
      <c r="F327" s="96">
        <v>1</v>
      </c>
      <c r="G327" s="96">
        <v>2</v>
      </c>
      <c r="H327" s="96">
        <v>4</v>
      </c>
      <c r="I327" s="96">
        <v>3000</v>
      </c>
      <c r="J327" s="96">
        <v>3300</v>
      </c>
      <c r="K327" s="96"/>
      <c r="L327" s="98"/>
      <c r="M327" s="99" t="s">
        <v>238</v>
      </c>
      <c r="N327" s="100">
        <f>+N328+N351+N362</f>
        <v>0</v>
      </c>
      <c r="O327" s="100">
        <f>+O328+O351+O362</f>
        <v>0</v>
      </c>
      <c r="P327" s="100">
        <f t="shared" si="106"/>
        <v>0</v>
      </c>
      <c r="Q327" s="101"/>
      <c r="R327" s="102"/>
      <c r="S327" s="103"/>
      <c r="T327" s="100">
        <f t="shared" ref="T327:AA327" si="133">+T328+T351+T362</f>
        <v>0</v>
      </c>
      <c r="U327" s="100">
        <f t="shared" si="133"/>
        <v>0</v>
      </c>
      <c r="V327" s="100">
        <f t="shared" si="133"/>
        <v>0</v>
      </c>
      <c r="W327" s="100">
        <f t="shared" si="133"/>
        <v>0</v>
      </c>
      <c r="X327" s="100">
        <f t="shared" si="133"/>
        <v>0</v>
      </c>
      <c r="Y327" s="100">
        <f t="shared" si="133"/>
        <v>0</v>
      </c>
      <c r="Z327" s="100">
        <f t="shared" si="133"/>
        <v>0</v>
      </c>
      <c r="AA327" s="100">
        <f t="shared" si="133"/>
        <v>0</v>
      </c>
      <c r="AB327" s="100">
        <f>+AB328+AB351+AB362</f>
        <v>0</v>
      </c>
      <c r="AC327" s="100">
        <f>+AC328+AC351+AC362</f>
        <v>0</v>
      </c>
      <c r="AD327" s="100">
        <f t="shared" si="107"/>
        <v>0</v>
      </c>
      <c r="AE327" s="100">
        <f>+AE328+AE351+AE362</f>
        <v>0</v>
      </c>
      <c r="AF327" s="100">
        <f>+AF328+AF351+AF362</f>
        <v>0</v>
      </c>
      <c r="AG327" s="100">
        <f t="shared" si="108"/>
        <v>0</v>
      </c>
      <c r="AH327" s="100">
        <f>+AH328+AH351+AH362</f>
        <v>0</v>
      </c>
      <c r="AI327" s="100">
        <f>+AI328+AI351+AI362</f>
        <v>0</v>
      </c>
      <c r="AJ327" s="100">
        <f t="shared" si="109"/>
        <v>0</v>
      </c>
      <c r="AK327" s="100">
        <f>+AK328+AK351+AK362</f>
        <v>0</v>
      </c>
      <c r="AL327" s="100">
        <f>+AL328+AL351+AL362</f>
        <v>0</v>
      </c>
      <c r="AM327" s="100">
        <f t="shared" si="110"/>
        <v>0</v>
      </c>
      <c r="AN327" s="100">
        <f>+AN328+AN351+AN362</f>
        <v>0</v>
      </c>
      <c r="AO327" s="100">
        <f>+AO328+AO351+AO362</f>
        <v>0</v>
      </c>
      <c r="AP327" s="100">
        <f t="shared" si="111"/>
        <v>0</v>
      </c>
      <c r="AQ327" s="100">
        <f>+AQ328+AQ351+AQ362</f>
        <v>0</v>
      </c>
      <c r="AR327" s="100">
        <f>+AR328+AR351+AR362</f>
        <v>0</v>
      </c>
      <c r="AS327" s="100">
        <f t="shared" si="112"/>
        <v>0</v>
      </c>
      <c r="AT327" s="100">
        <f>+AT328+AT351+AT362</f>
        <v>0</v>
      </c>
      <c r="AU327" s="100">
        <f>+AU328+AU351+AU362</f>
        <v>0</v>
      </c>
      <c r="AV327" s="100">
        <f t="shared" si="113"/>
        <v>0</v>
      </c>
      <c r="AW327" s="133"/>
      <c r="AX327" s="133"/>
      <c r="AY327" s="133"/>
      <c r="AZ327" s="133"/>
      <c r="BA327" s="133"/>
      <c r="BB327" s="133"/>
      <c r="BC327" s="133"/>
      <c r="BD327" s="133"/>
    </row>
    <row r="328" spans="1:56" s="80" customFormat="1" ht="25.5" hidden="1" customHeight="1">
      <c r="A328" s="2"/>
      <c r="B328" s="104">
        <v>2024</v>
      </c>
      <c r="C328" s="105">
        <v>20.100000000000001</v>
      </c>
      <c r="D328" s="173" t="s">
        <v>50</v>
      </c>
      <c r="E328" s="105" t="s">
        <v>50</v>
      </c>
      <c r="F328" s="104">
        <v>1</v>
      </c>
      <c r="G328" s="104">
        <v>2</v>
      </c>
      <c r="H328" s="104">
        <v>4</v>
      </c>
      <c r="I328" s="104">
        <v>3000</v>
      </c>
      <c r="J328" s="104">
        <v>3300</v>
      </c>
      <c r="K328" s="104">
        <v>334</v>
      </c>
      <c r="L328" s="194"/>
      <c r="M328" s="107" t="s">
        <v>244</v>
      </c>
      <c r="N328" s="108">
        <f>+N329</f>
        <v>0</v>
      </c>
      <c r="O328" s="108">
        <f>+O329</f>
        <v>0</v>
      </c>
      <c r="P328" s="108">
        <f t="shared" si="106"/>
        <v>0</v>
      </c>
      <c r="Q328" s="128"/>
      <c r="R328" s="130"/>
      <c r="S328" s="134"/>
      <c r="T328" s="108">
        <f t="shared" ref="T328:AA328" si="134">+T329</f>
        <v>0</v>
      </c>
      <c r="U328" s="108">
        <f t="shared" si="134"/>
        <v>0</v>
      </c>
      <c r="V328" s="108">
        <f t="shared" si="134"/>
        <v>0</v>
      </c>
      <c r="W328" s="108">
        <f t="shared" si="134"/>
        <v>0</v>
      </c>
      <c r="X328" s="108">
        <f t="shared" si="134"/>
        <v>0</v>
      </c>
      <c r="Y328" s="108">
        <f t="shared" si="134"/>
        <v>0</v>
      </c>
      <c r="Z328" s="108">
        <f t="shared" si="134"/>
        <v>0</v>
      </c>
      <c r="AA328" s="108">
        <f t="shared" si="134"/>
        <v>0</v>
      </c>
      <c r="AB328" s="108">
        <f>+AB329</f>
        <v>0</v>
      </c>
      <c r="AC328" s="108">
        <f>+AC329</f>
        <v>0</v>
      </c>
      <c r="AD328" s="108">
        <f t="shared" si="107"/>
        <v>0</v>
      </c>
      <c r="AE328" s="108">
        <f>+AE329</f>
        <v>0</v>
      </c>
      <c r="AF328" s="108">
        <f>+AF329</f>
        <v>0</v>
      </c>
      <c r="AG328" s="108">
        <f t="shared" si="108"/>
        <v>0</v>
      </c>
      <c r="AH328" s="108">
        <f>+AH329</f>
        <v>0</v>
      </c>
      <c r="AI328" s="108">
        <f>+AI329</f>
        <v>0</v>
      </c>
      <c r="AJ328" s="108">
        <f t="shared" si="109"/>
        <v>0</v>
      </c>
      <c r="AK328" s="108">
        <f>+AK329</f>
        <v>0</v>
      </c>
      <c r="AL328" s="108">
        <f>+AL329</f>
        <v>0</v>
      </c>
      <c r="AM328" s="108">
        <f t="shared" si="110"/>
        <v>0</v>
      </c>
      <c r="AN328" s="108">
        <f>+AN329</f>
        <v>0</v>
      </c>
      <c r="AO328" s="108">
        <f>+AO329</f>
        <v>0</v>
      </c>
      <c r="AP328" s="108">
        <f t="shared" si="111"/>
        <v>0</v>
      </c>
      <c r="AQ328" s="108">
        <f>+AQ329</f>
        <v>0</v>
      </c>
      <c r="AR328" s="108">
        <f>+AR329</f>
        <v>0</v>
      </c>
      <c r="AS328" s="108">
        <f t="shared" si="112"/>
        <v>0</v>
      </c>
      <c r="AT328" s="108">
        <f>+AT329</f>
        <v>0</v>
      </c>
      <c r="AU328" s="108">
        <f>+AU329</f>
        <v>0</v>
      </c>
      <c r="AV328" s="108">
        <f t="shared" si="113"/>
        <v>0</v>
      </c>
      <c r="AW328" s="131"/>
      <c r="AX328" s="131"/>
      <c r="AY328" s="131"/>
      <c r="AZ328" s="131"/>
      <c r="BA328" s="131"/>
      <c r="BB328" s="131"/>
      <c r="BC328" s="131"/>
      <c r="BD328" s="131"/>
    </row>
    <row r="329" spans="1:56" s="80" customFormat="1" ht="24" hidden="1">
      <c r="A329" s="2"/>
      <c r="B329" s="111">
        <v>2024</v>
      </c>
      <c r="C329" s="112">
        <v>20.100000000000001</v>
      </c>
      <c r="D329" s="195" t="s">
        <v>50</v>
      </c>
      <c r="E329" s="112" t="s">
        <v>50</v>
      </c>
      <c r="F329" s="111">
        <v>1</v>
      </c>
      <c r="G329" s="111">
        <v>2</v>
      </c>
      <c r="H329" s="111">
        <v>4</v>
      </c>
      <c r="I329" s="111">
        <v>3000</v>
      </c>
      <c r="J329" s="111">
        <v>3300</v>
      </c>
      <c r="K329" s="111">
        <v>334</v>
      </c>
      <c r="L329" s="113">
        <v>1</v>
      </c>
      <c r="M329" s="114" t="s">
        <v>245</v>
      </c>
      <c r="N329" s="115">
        <f>+N330+N339+N349</f>
        <v>0</v>
      </c>
      <c r="O329" s="115">
        <f>+O330+O339+O349</f>
        <v>0</v>
      </c>
      <c r="P329" s="115">
        <f t="shared" si="106"/>
        <v>0</v>
      </c>
      <c r="Q329" s="116"/>
      <c r="R329" s="118"/>
      <c r="S329" s="118"/>
      <c r="T329" s="115">
        <f t="shared" ref="T329:AA329" si="135">+T330+T339+T349</f>
        <v>0</v>
      </c>
      <c r="U329" s="115">
        <f t="shared" si="135"/>
        <v>0</v>
      </c>
      <c r="V329" s="115">
        <f t="shared" si="135"/>
        <v>0</v>
      </c>
      <c r="W329" s="115">
        <f t="shared" si="135"/>
        <v>0</v>
      </c>
      <c r="X329" s="115">
        <f t="shared" si="135"/>
        <v>0</v>
      </c>
      <c r="Y329" s="115">
        <f t="shared" si="135"/>
        <v>0</v>
      </c>
      <c r="Z329" s="115">
        <f t="shared" si="135"/>
        <v>0</v>
      </c>
      <c r="AA329" s="115">
        <f t="shared" si="135"/>
        <v>0</v>
      </c>
      <c r="AB329" s="115">
        <f>+AB330+AB339+AB349</f>
        <v>0</v>
      </c>
      <c r="AC329" s="115">
        <f>+AC330+AC339+AC349</f>
        <v>0</v>
      </c>
      <c r="AD329" s="115">
        <f t="shared" si="107"/>
        <v>0</v>
      </c>
      <c r="AE329" s="115">
        <f>+AE330+AE339+AE349</f>
        <v>0</v>
      </c>
      <c r="AF329" s="115">
        <f>+AF330+AF339+AF349</f>
        <v>0</v>
      </c>
      <c r="AG329" s="115">
        <f t="shared" si="108"/>
        <v>0</v>
      </c>
      <c r="AH329" s="115">
        <f>+AH330+AH339+AH349</f>
        <v>0</v>
      </c>
      <c r="AI329" s="115">
        <f>+AI330+AI339+AI349</f>
        <v>0</v>
      </c>
      <c r="AJ329" s="115">
        <f t="shared" si="109"/>
        <v>0</v>
      </c>
      <c r="AK329" s="115">
        <f>+AK330+AK339+AK349</f>
        <v>0</v>
      </c>
      <c r="AL329" s="115">
        <f>+AL330+AL339+AL349</f>
        <v>0</v>
      </c>
      <c r="AM329" s="115">
        <f t="shared" si="110"/>
        <v>0</v>
      </c>
      <c r="AN329" s="115">
        <f>+AN330+AN339+AN349</f>
        <v>0</v>
      </c>
      <c r="AO329" s="115">
        <f>+AO330+AO339+AO349</f>
        <v>0</v>
      </c>
      <c r="AP329" s="115">
        <f t="shared" si="111"/>
        <v>0</v>
      </c>
      <c r="AQ329" s="115">
        <f>+AQ330+AQ339+AQ349</f>
        <v>0</v>
      </c>
      <c r="AR329" s="115">
        <f>+AR330+AR339+AR349</f>
        <v>0</v>
      </c>
      <c r="AS329" s="115">
        <f t="shared" si="112"/>
        <v>0</v>
      </c>
      <c r="AT329" s="115">
        <f>+AT330+AT339+AT349</f>
        <v>0</v>
      </c>
      <c r="AU329" s="115">
        <f>+AU330+AU339+AU349</f>
        <v>0</v>
      </c>
      <c r="AV329" s="115">
        <f t="shared" si="113"/>
        <v>0</v>
      </c>
      <c r="AW329" s="127"/>
      <c r="AX329" s="127"/>
      <c r="AY329" s="127"/>
      <c r="AZ329" s="127"/>
      <c r="BA329" s="127"/>
      <c r="BB329" s="127"/>
      <c r="BC329" s="127"/>
      <c r="BD329" s="127"/>
    </row>
    <row r="330" spans="1:56" s="80" customFormat="1" ht="24" hidden="1">
      <c r="A330" s="2"/>
      <c r="B330" s="111">
        <v>2024</v>
      </c>
      <c r="C330" s="112">
        <v>20.100000000000001</v>
      </c>
      <c r="D330" s="195" t="s">
        <v>50</v>
      </c>
      <c r="E330" s="112" t="s">
        <v>50</v>
      </c>
      <c r="F330" s="111">
        <v>1</v>
      </c>
      <c r="G330" s="111">
        <v>2</v>
      </c>
      <c r="H330" s="111">
        <v>4</v>
      </c>
      <c r="I330" s="111">
        <v>3000</v>
      </c>
      <c r="J330" s="111">
        <v>3300</v>
      </c>
      <c r="K330" s="111">
        <v>334</v>
      </c>
      <c r="L330" s="120">
        <v>1001</v>
      </c>
      <c r="M330" s="196" t="s">
        <v>246</v>
      </c>
      <c r="N330" s="115">
        <f>+SUM(N331:N338)</f>
        <v>0</v>
      </c>
      <c r="O330" s="115">
        <f>+SUM(O331:O338)</f>
        <v>0</v>
      </c>
      <c r="P330" s="115">
        <f t="shared" si="106"/>
        <v>0</v>
      </c>
      <c r="Q330" s="116"/>
      <c r="R330" s="118"/>
      <c r="S330" s="118"/>
      <c r="T330" s="115">
        <f t="shared" ref="T330:AA330" si="136">+SUM(T331:T338)</f>
        <v>0</v>
      </c>
      <c r="U330" s="115">
        <f t="shared" si="136"/>
        <v>0</v>
      </c>
      <c r="V330" s="115">
        <f t="shared" si="136"/>
        <v>0</v>
      </c>
      <c r="W330" s="115">
        <f t="shared" si="136"/>
        <v>0</v>
      </c>
      <c r="X330" s="115">
        <f t="shared" si="136"/>
        <v>0</v>
      </c>
      <c r="Y330" s="115">
        <f t="shared" si="136"/>
        <v>0</v>
      </c>
      <c r="Z330" s="115">
        <f t="shared" si="136"/>
        <v>0</v>
      </c>
      <c r="AA330" s="115">
        <f t="shared" si="136"/>
        <v>0</v>
      </c>
      <c r="AB330" s="115">
        <f>+SUM(AB331:AB338)</f>
        <v>0</v>
      </c>
      <c r="AC330" s="115">
        <f>+SUM(AC331:AC338)</f>
        <v>0</v>
      </c>
      <c r="AD330" s="115">
        <f t="shared" si="107"/>
        <v>0</v>
      </c>
      <c r="AE330" s="115">
        <f>+SUM(AE331:AE338)</f>
        <v>0</v>
      </c>
      <c r="AF330" s="115">
        <f>+SUM(AF331:AF338)</f>
        <v>0</v>
      </c>
      <c r="AG330" s="115">
        <f t="shared" si="108"/>
        <v>0</v>
      </c>
      <c r="AH330" s="115">
        <f>+SUM(AH331:AH338)</f>
        <v>0</v>
      </c>
      <c r="AI330" s="115">
        <f>+SUM(AI331:AI338)</f>
        <v>0</v>
      </c>
      <c r="AJ330" s="115">
        <f t="shared" si="109"/>
        <v>0</v>
      </c>
      <c r="AK330" s="115">
        <f>+SUM(AK331:AK338)</f>
        <v>0</v>
      </c>
      <c r="AL330" s="115">
        <f>+SUM(AL331:AL338)</f>
        <v>0</v>
      </c>
      <c r="AM330" s="115">
        <f t="shared" si="110"/>
        <v>0</v>
      </c>
      <c r="AN330" s="115">
        <f>+SUM(AN331:AN338)</f>
        <v>0</v>
      </c>
      <c r="AO330" s="115">
        <f>+SUM(AO331:AO338)</f>
        <v>0</v>
      </c>
      <c r="AP330" s="115">
        <f t="shared" si="111"/>
        <v>0</v>
      </c>
      <c r="AQ330" s="115">
        <f>+SUM(AQ331:AQ338)</f>
        <v>0</v>
      </c>
      <c r="AR330" s="115">
        <f>+SUM(AR331:AR338)</f>
        <v>0</v>
      </c>
      <c r="AS330" s="115">
        <f t="shared" si="112"/>
        <v>0</v>
      </c>
      <c r="AT330" s="115">
        <f>+SUM(AT331:AT338)</f>
        <v>0</v>
      </c>
      <c r="AU330" s="115">
        <f>+SUM(AU331:AU338)</f>
        <v>0</v>
      </c>
      <c r="AV330" s="115">
        <f t="shared" si="113"/>
        <v>0</v>
      </c>
      <c r="AW330" s="127"/>
      <c r="AX330" s="127"/>
      <c r="AY330" s="127"/>
      <c r="AZ330" s="127"/>
      <c r="BA330" s="127"/>
      <c r="BB330" s="127"/>
      <c r="BC330" s="127"/>
      <c r="BD330" s="127"/>
    </row>
    <row r="331" spans="1:56" s="80" customFormat="1" ht="37.15" hidden="1" customHeight="1">
      <c r="A331" s="2"/>
      <c r="B331" s="111">
        <v>2024</v>
      </c>
      <c r="C331" s="112">
        <v>20.100000000000001</v>
      </c>
      <c r="D331" s="195" t="s">
        <v>50</v>
      </c>
      <c r="E331" s="112" t="s">
        <v>50</v>
      </c>
      <c r="F331" s="111">
        <v>1</v>
      </c>
      <c r="G331" s="111">
        <v>2</v>
      </c>
      <c r="H331" s="111">
        <v>4</v>
      </c>
      <c r="I331" s="111">
        <v>3000</v>
      </c>
      <c r="J331" s="111">
        <v>3300</v>
      </c>
      <c r="K331" s="111">
        <v>334</v>
      </c>
      <c r="L331" s="197">
        <v>1001001</v>
      </c>
      <c r="M331" s="198" t="s">
        <v>247</v>
      </c>
      <c r="N331" s="122">
        <v>0</v>
      </c>
      <c r="O331" s="122">
        <v>0</v>
      </c>
      <c r="P331" s="122">
        <f t="shared" si="106"/>
        <v>0</v>
      </c>
      <c r="Q331" s="116" t="s">
        <v>137</v>
      </c>
      <c r="R331" s="124"/>
      <c r="S331" s="124"/>
      <c r="T331" s="122">
        <v>0</v>
      </c>
      <c r="U331" s="122">
        <v>0</v>
      </c>
      <c r="V331" s="122">
        <v>0</v>
      </c>
      <c r="W331" s="122">
        <v>0</v>
      </c>
      <c r="X331" s="122">
        <v>0</v>
      </c>
      <c r="Y331" s="122">
        <v>0</v>
      </c>
      <c r="Z331" s="122">
        <v>0</v>
      </c>
      <c r="AA331" s="122">
        <v>0</v>
      </c>
      <c r="AB331" s="122">
        <f t="shared" ref="AB331:AC338" si="137">+N331+T331-X331</f>
        <v>0</v>
      </c>
      <c r="AC331" s="122">
        <f t="shared" si="137"/>
        <v>0</v>
      </c>
      <c r="AD331" s="122">
        <f t="shared" si="107"/>
        <v>0</v>
      </c>
      <c r="AE331" s="122">
        <v>0</v>
      </c>
      <c r="AF331" s="122">
        <v>0</v>
      </c>
      <c r="AG331" s="122">
        <f t="shared" si="108"/>
        <v>0</v>
      </c>
      <c r="AH331" s="122">
        <v>0</v>
      </c>
      <c r="AI331" s="122">
        <v>0</v>
      </c>
      <c r="AJ331" s="122">
        <f t="shared" si="109"/>
        <v>0</v>
      </c>
      <c r="AK331" s="122">
        <v>0</v>
      </c>
      <c r="AL331" s="122">
        <v>0</v>
      </c>
      <c r="AM331" s="122">
        <f t="shared" si="110"/>
        <v>0</v>
      </c>
      <c r="AN331" s="122">
        <v>0</v>
      </c>
      <c r="AO331" s="122">
        <v>0</v>
      </c>
      <c r="AP331" s="122">
        <f t="shared" si="111"/>
        <v>0</v>
      </c>
      <c r="AQ331" s="122">
        <v>0</v>
      </c>
      <c r="AR331" s="122">
        <v>0</v>
      </c>
      <c r="AS331" s="122">
        <f t="shared" si="112"/>
        <v>0</v>
      </c>
      <c r="AT331" s="122">
        <f t="shared" ref="AT331:AU338" si="138">+AB331-AE331-AH331-AK331-AN331-AQ331</f>
        <v>0</v>
      </c>
      <c r="AU331" s="122">
        <f t="shared" si="138"/>
        <v>0</v>
      </c>
      <c r="AV331" s="122">
        <f t="shared" si="113"/>
        <v>0</v>
      </c>
      <c r="AW331" s="125">
        <f t="shared" ref="AW331:AX338" si="139">+R331+V331-Z331</f>
        <v>0</v>
      </c>
      <c r="AX331" s="125">
        <f t="shared" si="139"/>
        <v>0</v>
      </c>
      <c r="AY331" s="125"/>
      <c r="AZ331" s="125"/>
      <c r="BA331" s="125"/>
      <c r="BB331" s="125"/>
      <c r="BC331" s="125">
        <f t="shared" ref="BC331:BD338" si="140">+AW331-AY331-BA331</f>
        <v>0</v>
      </c>
      <c r="BD331" s="125">
        <f t="shared" si="140"/>
        <v>0</v>
      </c>
    </row>
    <row r="332" spans="1:56" s="80" customFormat="1" ht="36.75" hidden="1" customHeight="1">
      <c r="A332" s="2"/>
      <c r="B332" s="111">
        <v>2024</v>
      </c>
      <c r="C332" s="112">
        <v>20.100000000000001</v>
      </c>
      <c r="D332" s="195" t="s">
        <v>50</v>
      </c>
      <c r="E332" s="112" t="s">
        <v>50</v>
      </c>
      <c r="F332" s="111">
        <v>1</v>
      </c>
      <c r="G332" s="111">
        <v>2</v>
      </c>
      <c r="H332" s="111">
        <v>4</v>
      </c>
      <c r="I332" s="111">
        <v>3000</v>
      </c>
      <c r="J332" s="111">
        <v>3300</v>
      </c>
      <c r="K332" s="111">
        <v>334</v>
      </c>
      <c r="L332" s="197">
        <v>1001002</v>
      </c>
      <c r="M332" s="198" t="s">
        <v>248</v>
      </c>
      <c r="N332" s="122">
        <v>0</v>
      </c>
      <c r="O332" s="122">
        <v>0</v>
      </c>
      <c r="P332" s="122">
        <f t="shared" si="106"/>
        <v>0</v>
      </c>
      <c r="Q332" s="116" t="s">
        <v>137</v>
      </c>
      <c r="R332" s="124"/>
      <c r="S332" s="124"/>
      <c r="T332" s="122">
        <v>0</v>
      </c>
      <c r="U332" s="122">
        <v>0</v>
      </c>
      <c r="V332" s="122">
        <v>0</v>
      </c>
      <c r="W332" s="122">
        <v>0</v>
      </c>
      <c r="X332" s="122">
        <v>0</v>
      </c>
      <c r="Y332" s="122">
        <v>0</v>
      </c>
      <c r="Z332" s="122">
        <v>0</v>
      </c>
      <c r="AA332" s="122">
        <v>0</v>
      </c>
      <c r="AB332" s="122">
        <f t="shared" si="137"/>
        <v>0</v>
      </c>
      <c r="AC332" s="122">
        <f t="shared" si="137"/>
        <v>0</v>
      </c>
      <c r="AD332" s="122">
        <f t="shared" si="107"/>
        <v>0</v>
      </c>
      <c r="AE332" s="122">
        <v>0</v>
      </c>
      <c r="AF332" s="122">
        <v>0</v>
      </c>
      <c r="AG332" s="122">
        <f t="shared" si="108"/>
        <v>0</v>
      </c>
      <c r="AH332" s="122">
        <v>0</v>
      </c>
      <c r="AI332" s="122">
        <v>0</v>
      </c>
      <c r="AJ332" s="122">
        <f t="shared" si="109"/>
        <v>0</v>
      </c>
      <c r="AK332" s="122">
        <v>0</v>
      </c>
      <c r="AL332" s="122">
        <v>0</v>
      </c>
      <c r="AM332" s="122">
        <f t="shared" si="110"/>
        <v>0</v>
      </c>
      <c r="AN332" s="122">
        <v>0</v>
      </c>
      <c r="AO332" s="122">
        <v>0</v>
      </c>
      <c r="AP332" s="122">
        <f t="shared" si="111"/>
        <v>0</v>
      </c>
      <c r="AQ332" s="122">
        <v>0</v>
      </c>
      <c r="AR332" s="122">
        <v>0</v>
      </c>
      <c r="AS332" s="122">
        <f t="shared" si="112"/>
        <v>0</v>
      </c>
      <c r="AT332" s="122">
        <f t="shared" si="138"/>
        <v>0</v>
      </c>
      <c r="AU332" s="122">
        <f t="shared" si="138"/>
        <v>0</v>
      </c>
      <c r="AV332" s="122">
        <f t="shared" si="113"/>
        <v>0</v>
      </c>
      <c r="AW332" s="125">
        <f t="shared" si="139"/>
        <v>0</v>
      </c>
      <c r="AX332" s="125">
        <f t="shared" si="139"/>
        <v>0</v>
      </c>
      <c r="AY332" s="125"/>
      <c r="AZ332" s="125"/>
      <c r="BA332" s="125"/>
      <c r="BB332" s="125"/>
      <c r="BC332" s="125">
        <f t="shared" si="140"/>
        <v>0</v>
      </c>
      <c r="BD332" s="125">
        <f t="shared" si="140"/>
        <v>0</v>
      </c>
    </row>
    <row r="333" spans="1:56" s="80" customFormat="1" ht="37.15" hidden="1" customHeight="1">
      <c r="A333" s="2"/>
      <c r="B333" s="111">
        <v>2024</v>
      </c>
      <c r="C333" s="112">
        <v>20.100000000000001</v>
      </c>
      <c r="D333" s="195" t="s">
        <v>50</v>
      </c>
      <c r="E333" s="112" t="s">
        <v>50</v>
      </c>
      <c r="F333" s="111">
        <v>1</v>
      </c>
      <c r="G333" s="111">
        <v>2</v>
      </c>
      <c r="H333" s="111">
        <v>4</v>
      </c>
      <c r="I333" s="111">
        <v>3000</v>
      </c>
      <c r="J333" s="111">
        <v>3300</v>
      </c>
      <c r="K333" s="111">
        <v>334</v>
      </c>
      <c r="L333" s="197">
        <v>1001003</v>
      </c>
      <c r="M333" s="198" t="s">
        <v>249</v>
      </c>
      <c r="N333" s="122">
        <v>0</v>
      </c>
      <c r="O333" s="122">
        <v>0</v>
      </c>
      <c r="P333" s="122">
        <f t="shared" si="106"/>
        <v>0</v>
      </c>
      <c r="Q333" s="116" t="s">
        <v>137</v>
      </c>
      <c r="R333" s="124"/>
      <c r="S333" s="124"/>
      <c r="T333" s="122">
        <v>0</v>
      </c>
      <c r="U333" s="122">
        <v>0</v>
      </c>
      <c r="V333" s="122">
        <v>0</v>
      </c>
      <c r="W333" s="122">
        <v>0</v>
      </c>
      <c r="X333" s="122">
        <v>0</v>
      </c>
      <c r="Y333" s="122">
        <v>0</v>
      </c>
      <c r="Z333" s="122">
        <v>0</v>
      </c>
      <c r="AA333" s="122">
        <v>0</v>
      </c>
      <c r="AB333" s="122">
        <f t="shared" si="137"/>
        <v>0</v>
      </c>
      <c r="AC333" s="122">
        <f t="shared" si="137"/>
        <v>0</v>
      </c>
      <c r="AD333" s="122">
        <f t="shared" si="107"/>
        <v>0</v>
      </c>
      <c r="AE333" s="122">
        <v>0</v>
      </c>
      <c r="AF333" s="122">
        <v>0</v>
      </c>
      <c r="AG333" s="122">
        <f t="shared" si="108"/>
        <v>0</v>
      </c>
      <c r="AH333" s="122">
        <v>0</v>
      </c>
      <c r="AI333" s="122">
        <v>0</v>
      </c>
      <c r="AJ333" s="122">
        <f t="shared" si="109"/>
        <v>0</v>
      </c>
      <c r="AK333" s="122">
        <v>0</v>
      </c>
      <c r="AL333" s="122">
        <v>0</v>
      </c>
      <c r="AM333" s="122">
        <f t="shared" si="110"/>
        <v>0</v>
      </c>
      <c r="AN333" s="122">
        <v>0</v>
      </c>
      <c r="AO333" s="122">
        <v>0</v>
      </c>
      <c r="AP333" s="122">
        <f t="shared" si="111"/>
        <v>0</v>
      </c>
      <c r="AQ333" s="122">
        <v>0</v>
      </c>
      <c r="AR333" s="122">
        <v>0</v>
      </c>
      <c r="AS333" s="122">
        <f t="shared" si="112"/>
        <v>0</v>
      </c>
      <c r="AT333" s="122">
        <f t="shared" si="138"/>
        <v>0</v>
      </c>
      <c r="AU333" s="122">
        <f t="shared" si="138"/>
        <v>0</v>
      </c>
      <c r="AV333" s="122">
        <f t="shared" si="113"/>
        <v>0</v>
      </c>
      <c r="AW333" s="125">
        <f t="shared" si="139"/>
        <v>0</v>
      </c>
      <c r="AX333" s="125">
        <f t="shared" si="139"/>
        <v>0</v>
      </c>
      <c r="AY333" s="125"/>
      <c r="AZ333" s="125"/>
      <c r="BA333" s="125"/>
      <c r="BB333" s="125"/>
      <c r="BC333" s="125">
        <f t="shared" si="140"/>
        <v>0</v>
      </c>
      <c r="BD333" s="125">
        <f t="shared" si="140"/>
        <v>0</v>
      </c>
    </row>
    <row r="334" spans="1:56" s="80" customFormat="1" ht="37.15" hidden="1" customHeight="1">
      <c r="A334" s="2"/>
      <c r="B334" s="111">
        <v>2024</v>
      </c>
      <c r="C334" s="112">
        <v>20.100000000000001</v>
      </c>
      <c r="D334" s="195" t="s">
        <v>50</v>
      </c>
      <c r="E334" s="112" t="s">
        <v>50</v>
      </c>
      <c r="F334" s="111">
        <v>1</v>
      </c>
      <c r="G334" s="111">
        <v>2</v>
      </c>
      <c r="H334" s="111">
        <v>4</v>
      </c>
      <c r="I334" s="111">
        <v>3000</v>
      </c>
      <c r="J334" s="111">
        <v>3300</v>
      </c>
      <c r="K334" s="111">
        <v>334</v>
      </c>
      <c r="L334" s="197">
        <v>1001004</v>
      </c>
      <c r="M334" s="198" t="s">
        <v>250</v>
      </c>
      <c r="N334" s="122">
        <v>0</v>
      </c>
      <c r="O334" s="122">
        <v>0</v>
      </c>
      <c r="P334" s="122">
        <f t="shared" si="106"/>
        <v>0</v>
      </c>
      <c r="Q334" s="116" t="s">
        <v>137</v>
      </c>
      <c r="R334" s="124"/>
      <c r="S334" s="124"/>
      <c r="T334" s="122">
        <v>0</v>
      </c>
      <c r="U334" s="122">
        <v>0</v>
      </c>
      <c r="V334" s="122">
        <v>0</v>
      </c>
      <c r="W334" s="122">
        <v>0</v>
      </c>
      <c r="X334" s="122">
        <v>0</v>
      </c>
      <c r="Y334" s="122">
        <v>0</v>
      </c>
      <c r="Z334" s="122">
        <v>0</v>
      </c>
      <c r="AA334" s="122">
        <v>0</v>
      </c>
      <c r="AB334" s="122">
        <f t="shared" si="137"/>
        <v>0</v>
      </c>
      <c r="AC334" s="122">
        <f t="shared" si="137"/>
        <v>0</v>
      </c>
      <c r="AD334" s="122">
        <f t="shared" si="107"/>
        <v>0</v>
      </c>
      <c r="AE334" s="122">
        <v>0</v>
      </c>
      <c r="AF334" s="122">
        <v>0</v>
      </c>
      <c r="AG334" s="122">
        <f t="shared" si="108"/>
        <v>0</v>
      </c>
      <c r="AH334" s="122">
        <v>0</v>
      </c>
      <c r="AI334" s="122">
        <v>0</v>
      </c>
      <c r="AJ334" s="122">
        <f t="shared" si="109"/>
        <v>0</v>
      </c>
      <c r="AK334" s="122">
        <v>0</v>
      </c>
      <c r="AL334" s="122">
        <v>0</v>
      </c>
      <c r="AM334" s="122">
        <f t="shared" si="110"/>
        <v>0</v>
      </c>
      <c r="AN334" s="122">
        <v>0</v>
      </c>
      <c r="AO334" s="122">
        <v>0</v>
      </c>
      <c r="AP334" s="122">
        <f t="shared" si="111"/>
        <v>0</v>
      </c>
      <c r="AQ334" s="122">
        <v>0</v>
      </c>
      <c r="AR334" s="122">
        <v>0</v>
      </c>
      <c r="AS334" s="122">
        <f t="shared" si="112"/>
        <v>0</v>
      </c>
      <c r="AT334" s="122">
        <f t="shared" si="138"/>
        <v>0</v>
      </c>
      <c r="AU334" s="122">
        <f t="shared" si="138"/>
        <v>0</v>
      </c>
      <c r="AV334" s="122">
        <f t="shared" si="113"/>
        <v>0</v>
      </c>
      <c r="AW334" s="125">
        <f t="shared" si="139"/>
        <v>0</v>
      </c>
      <c r="AX334" s="125">
        <f t="shared" si="139"/>
        <v>0</v>
      </c>
      <c r="AY334" s="125"/>
      <c r="AZ334" s="125"/>
      <c r="BA334" s="125"/>
      <c r="BB334" s="125"/>
      <c r="BC334" s="125">
        <f t="shared" si="140"/>
        <v>0</v>
      </c>
      <c r="BD334" s="125">
        <f t="shared" si="140"/>
        <v>0</v>
      </c>
    </row>
    <row r="335" spans="1:56" s="80" customFormat="1" ht="37.15" hidden="1" customHeight="1">
      <c r="A335" s="2"/>
      <c r="B335" s="111">
        <v>2024</v>
      </c>
      <c r="C335" s="112">
        <v>20.100000000000001</v>
      </c>
      <c r="D335" s="195" t="s">
        <v>50</v>
      </c>
      <c r="E335" s="112" t="s">
        <v>50</v>
      </c>
      <c r="F335" s="111">
        <v>1</v>
      </c>
      <c r="G335" s="111">
        <v>2</v>
      </c>
      <c r="H335" s="111">
        <v>4</v>
      </c>
      <c r="I335" s="111">
        <v>3000</v>
      </c>
      <c r="J335" s="111">
        <v>3300</v>
      </c>
      <c r="K335" s="111">
        <v>334</v>
      </c>
      <c r="L335" s="197">
        <v>1001005</v>
      </c>
      <c r="M335" s="198" t="s">
        <v>251</v>
      </c>
      <c r="N335" s="122">
        <v>0</v>
      </c>
      <c r="O335" s="122">
        <v>0</v>
      </c>
      <c r="P335" s="122">
        <f t="shared" si="106"/>
        <v>0</v>
      </c>
      <c r="Q335" s="116" t="s">
        <v>137</v>
      </c>
      <c r="R335" s="124"/>
      <c r="S335" s="124"/>
      <c r="T335" s="122">
        <v>0</v>
      </c>
      <c r="U335" s="122">
        <v>0</v>
      </c>
      <c r="V335" s="122">
        <v>0</v>
      </c>
      <c r="W335" s="122">
        <v>0</v>
      </c>
      <c r="X335" s="122">
        <v>0</v>
      </c>
      <c r="Y335" s="122">
        <v>0</v>
      </c>
      <c r="Z335" s="122">
        <v>0</v>
      </c>
      <c r="AA335" s="122">
        <v>0</v>
      </c>
      <c r="AB335" s="122">
        <f t="shared" si="137"/>
        <v>0</v>
      </c>
      <c r="AC335" s="122">
        <f t="shared" si="137"/>
        <v>0</v>
      </c>
      <c r="AD335" s="122">
        <f t="shared" si="107"/>
        <v>0</v>
      </c>
      <c r="AE335" s="122">
        <v>0</v>
      </c>
      <c r="AF335" s="122">
        <v>0</v>
      </c>
      <c r="AG335" s="122">
        <f t="shared" si="108"/>
        <v>0</v>
      </c>
      <c r="AH335" s="122">
        <v>0</v>
      </c>
      <c r="AI335" s="122">
        <v>0</v>
      </c>
      <c r="AJ335" s="122">
        <f t="shared" si="109"/>
        <v>0</v>
      </c>
      <c r="AK335" s="122">
        <v>0</v>
      </c>
      <c r="AL335" s="122">
        <v>0</v>
      </c>
      <c r="AM335" s="122">
        <f t="shared" si="110"/>
        <v>0</v>
      </c>
      <c r="AN335" s="122">
        <v>0</v>
      </c>
      <c r="AO335" s="122">
        <v>0</v>
      </c>
      <c r="AP335" s="122">
        <f t="shared" si="111"/>
        <v>0</v>
      </c>
      <c r="AQ335" s="122">
        <v>0</v>
      </c>
      <c r="AR335" s="122">
        <v>0</v>
      </c>
      <c r="AS335" s="122">
        <f t="shared" si="112"/>
        <v>0</v>
      </c>
      <c r="AT335" s="122">
        <f t="shared" si="138"/>
        <v>0</v>
      </c>
      <c r="AU335" s="122">
        <f t="shared" si="138"/>
        <v>0</v>
      </c>
      <c r="AV335" s="122">
        <f t="shared" si="113"/>
        <v>0</v>
      </c>
      <c r="AW335" s="125">
        <f t="shared" si="139"/>
        <v>0</v>
      </c>
      <c r="AX335" s="125">
        <f t="shared" si="139"/>
        <v>0</v>
      </c>
      <c r="AY335" s="125"/>
      <c r="AZ335" s="125"/>
      <c r="BA335" s="125"/>
      <c r="BB335" s="125"/>
      <c r="BC335" s="125">
        <f t="shared" si="140"/>
        <v>0</v>
      </c>
      <c r="BD335" s="125">
        <f t="shared" si="140"/>
        <v>0</v>
      </c>
    </row>
    <row r="336" spans="1:56" s="80" customFormat="1" ht="37.15" hidden="1" customHeight="1">
      <c r="A336" s="2"/>
      <c r="B336" s="111">
        <v>2024</v>
      </c>
      <c r="C336" s="112">
        <v>20.100000000000001</v>
      </c>
      <c r="D336" s="195" t="s">
        <v>50</v>
      </c>
      <c r="E336" s="112" t="s">
        <v>50</v>
      </c>
      <c r="F336" s="111">
        <v>1</v>
      </c>
      <c r="G336" s="111">
        <v>2</v>
      </c>
      <c r="H336" s="111">
        <v>4</v>
      </c>
      <c r="I336" s="111">
        <v>3000</v>
      </c>
      <c r="J336" s="111">
        <v>3300</v>
      </c>
      <c r="K336" s="111">
        <v>334</v>
      </c>
      <c r="L336" s="197">
        <v>1001006</v>
      </c>
      <c r="M336" s="198" t="s">
        <v>252</v>
      </c>
      <c r="N336" s="122">
        <v>0</v>
      </c>
      <c r="O336" s="122">
        <v>0</v>
      </c>
      <c r="P336" s="122">
        <f t="shared" si="106"/>
        <v>0</v>
      </c>
      <c r="Q336" s="116" t="s">
        <v>137</v>
      </c>
      <c r="R336" s="124"/>
      <c r="S336" s="124"/>
      <c r="T336" s="122">
        <v>0</v>
      </c>
      <c r="U336" s="122">
        <v>0</v>
      </c>
      <c r="V336" s="122">
        <v>0</v>
      </c>
      <c r="W336" s="122">
        <v>0</v>
      </c>
      <c r="X336" s="122">
        <v>0</v>
      </c>
      <c r="Y336" s="122">
        <v>0</v>
      </c>
      <c r="Z336" s="122">
        <v>0</v>
      </c>
      <c r="AA336" s="122">
        <v>0</v>
      </c>
      <c r="AB336" s="122">
        <f t="shared" si="137"/>
        <v>0</v>
      </c>
      <c r="AC336" s="122">
        <f t="shared" si="137"/>
        <v>0</v>
      </c>
      <c r="AD336" s="122">
        <f t="shared" si="107"/>
        <v>0</v>
      </c>
      <c r="AE336" s="122">
        <v>0</v>
      </c>
      <c r="AF336" s="122">
        <v>0</v>
      </c>
      <c r="AG336" s="122">
        <f t="shared" si="108"/>
        <v>0</v>
      </c>
      <c r="AH336" s="122">
        <v>0</v>
      </c>
      <c r="AI336" s="122">
        <v>0</v>
      </c>
      <c r="AJ336" s="122">
        <f t="shared" si="109"/>
        <v>0</v>
      </c>
      <c r="AK336" s="122">
        <v>0</v>
      </c>
      <c r="AL336" s="122">
        <v>0</v>
      </c>
      <c r="AM336" s="122">
        <f t="shared" si="110"/>
        <v>0</v>
      </c>
      <c r="AN336" s="122">
        <v>0</v>
      </c>
      <c r="AO336" s="122">
        <v>0</v>
      </c>
      <c r="AP336" s="122">
        <f t="shared" si="111"/>
        <v>0</v>
      </c>
      <c r="AQ336" s="122">
        <v>0</v>
      </c>
      <c r="AR336" s="122">
        <v>0</v>
      </c>
      <c r="AS336" s="122">
        <f t="shared" si="112"/>
        <v>0</v>
      </c>
      <c r="AT336" s="122">
        <f t="shared" si="138"/>
        <v>0</v>
      </c>
      <c r="AU336" s="122">
        <f t="shared" si="138"/>
        <v>0</v>
      </c>
      <c r="AV336" s="122">
        <f t="shared" si="113"/>
        <v>0</v>
      </c>
      <c r="AW336" s="125">
        <f t="shared" si="139"/>
        <v>0</v>
      </c>
      <c r="AX336" s="125">
        <f t="shared" si="139"/>
        <v>0</v>
      </c>
      <c r="AY336" s="125"/>
      <c r="AZ336" s="125"/>
      <c r="BA336" s="125"/>
      <c r="BB336" s="125"/>
      <c r="BC336" s="125">
        <f t="shared" si="140"/>
        <v>0</v>
      </c>
      <c r="BD336" s="125">
        <f t="shared" si="140"/>
        <v>0</v>
      </c>
    </row>
    <row r="337" spans="1:56" s="80" customFormat="1" ht="37.15" hidden="1" customHeight="1">
      <c r="A337" s="2"/>
      <c r="B337" s="111">
        <v>2024</v>
      </c>
      <c r="C337" s="112">
        <v>20.100000000000001</v>
      </c>
      <c r="D337" s="195" t="s">
        <v>50</v>
      </c>
      <c r="E337" s="112" t="s">
        <v>50</v>
      </c>
      <c r="F337" s="111">
        <v>1</v>
      </c>
      <c r="G337" s="111">
        <v>2</v>
      </c>
      <c r="H337" s="111">
        <v>4</v>
      </c>
      <c r="I337" s="111">
        <v>3000</v>
      </c>
      <c r="J337" s="111">
        <v>3300</v>
      </c>
      <c r="K337" s="111">
        <v>334</v>
      </c>
      <c r="L337" s="197">
        <v>1001007</v>
      </c>
      <c r="M337" s="198" t="s">
        <v>253</v>
      </c>
      <c r="N337" s="122">
        <v>0</v>
      </c>
      <c r="O337" s="122">
        <v>0</v>
      </c>
      <c r="P337" s="122">
        <f t="shared" si="106"/>
        <v>0</v>
      </c>
      <c r="Q337" s="116" t="s">
        <v>137</v>
      </c>
      <c r="R337" s="124"/>
      <c r="S337" s="124"/>
      <c r="T337" s="122">
        <v>0</v>
      </c>
      <c r="U337" s="122">
        <v>0</v>
      </c>
      <c r="V337" s="122">
        <v>0</v>
      </c>
      <c r="W337" s="122">
        <v>0</v>
      </c>
      <c r="X337" s="122">
        <v>0</v>
      </c>
      <c r="Y337" s="122">
        <v>0</v>
      </c>
      <c r="Z337" s="122">
        <v>0</v>
      </c>
      <c r="AA337" s="122">
        <v>0</v>
      </c>
      <c r="AB337" s="122">
        <f t="shared" si="137"/>
        <v>0</v>
      </c>
      <c r="AC337" s="122">
        <f t="shared" si="137"/>
        <v>0</v>
      </c>
      <c r="AD337" s="122">
        <f t="shared" si="107"/>
        <v>0</v>
      </c>
      <c r="AE337" s="122">
        <v>0</v>
      </c>
      <c r="AF337" s="122">
        <v>0</v>
      </c>
      <c r="AG337" s="122">
        <f t="shared" si="108"/>
        <v>0</v>
      </c>
      <c r="AH337" s="122">
        <v>0</v>
      </c>
      <c r="AI337" s="122">
        <v>0</v>
      </c>
      <c r="AJ337" s="122">
        <f t="shared" si="109"/>
        <v>0</v>
      </c>
      <c r="AK337" s="122">
        <v>0</v>
      </c>
      <c r="AL337" s="122">
        <v>0</v>
      </c>
      <c r="AM337" s="122">
        <f t="shared" si="110"/>
        <v>0</v>
      </c>
      <c r="AN337" s="122">
        <v>0</v>
      </c>
      <c r="AO337" s="122">
        <v>0</v>
      </c>
      <c r="AP337" s="122">
        <f t="shared" si="111"/>
        <v>0</v>
      </c>
      <c r="AQ337" s="122">
        <v>0</v>
      </c>
      <c r="AR337" s="122">
        <v>0</v>
      </c>
      <c r="AS337" s="122">
        <f t="shared" si="112"/>
        <v>0</v>
      </c>
      <c r="AT337" s="122">
        <f t="shared" si="138"/>
        <v>0</v>
      </c>
      <c r="AU337" s="122">
        <f t="shared" si="138"/>
        <v>0</v>
      </c>
      <c r="AV337" s="122">
        <f t="shared" si="113"/>
        <v>0</v>
      </c>
      <c r="AW337" s="125">
        <f t="shared" si="139"/>
        <v>0</v>
      </c>
      <c r="AX337" s="125">
        <f t="shared" si="139"/>
        <v>0</v>
      </c>
      <c r="AY337" s="125"/>
      <c r="AZ337" s="125"/>
      <c r="BA337" s="125"/>
      <c r="BB337" s="125"/>
      <c r="BC337" s="125">
        <f t="shared" si="140"/>
        <v>0</v>
      </c>
      <c r="BD337" s="125">
        <f t="shared" si="140"/>
        <v>0</v>
      </c>
    </row>
    <row r="338" spans="1:56" s="80" customFormat="1" ht="54.6" hidden="1" customHeight="1">
      <c r="A338" s="2"/>
      <c r="B338" s="111">
        <v>2024</v>
      </c>
      <c r="C338" s="112">
        <v>20.100000000000001</v>
      </c>
      <c r="D338" s="195" t="s">
        <v>50</v>
      </c>
      <c r="E338" s="112" t="s">
        <v>50</v>
      </c>
      <c r="F338" s="111">
        <v>1</v>
      </c>
      <c r="G338" s="111">
        <v>2</v>
      </c>
      <c r="H338" s="111">
        <v>4</v>
      </c>
      <c r="I338" s="111">
        <v>3000</v>
      </c>
      <c r="J338" s="111">
        <v>3300</v>
      </c>
      <c r="K338" s="111">
        <v>334</v>
      </c>
      <c r="L338" s="197">
        <v>1001008</v>
      </c>
      <c r="M338" s="199" t="s">
        <v>254</v>
      </c>
      <c r="N338" s="122">
        <v>0</v>
      </c>
      <c r="O338" s="122">
        <v>0</v>
      </c>
      <c r="P338" s="122">
        <f t="shared" si="106"/>
        <v>0</v>
      </c>
      <c r="Q338" s="116" t="s">
        <v>137</v>
      </c>
      <c r="R338" s="124"/>
      <c r="S338" s="124"/>
      <c r="T338" s="122">
        <v>0</v>
      </c>
      <c r="U338" s="122">
        <v>0</v>
      </c>
      <c r="V338" s="122">
        <v>0</v>
      </c>
      <c r="W338" s="122">
        <v>0</v>
      </c>
      <c r="X338" s="122">
        <v>0</v>
      </c>
      <c r="Y338" s="122">
        <v>0</v>
      </c>
      <c r="Z338" s="122">
        <v>0</v>
      </c>
      <c r="AA338" s="122">
        <v>0</v>
      </c>
      <c r="AB338" s="122">
        <f t="shared" si="137"/>
        <v>0</v>
      </c>
      <c r="AC338" s="122">
        <f t="shared" si="137"/>
        <v>0</v>
      </c>
      <c r="AD338" s="122">
        <f t="shared" si="107"/>
        <v>0</v>
      </c>
      <c r="AE338" s="122">
        <v>0</v>
      </c>
      <c r="AF338" s="122">
        <v>0</v>
      </c>
      <c r="AG338" s="122">
        <f t="shared" si="108"/>
        <v>0</v>
      </c>
      <c r="AH338" s="122">
        <v>0</v>
      </c>
      <c r="AI338" s="122">
        <v>0</v>
      </c>
      <c r="AJ338" s="122">
        <f t="shared" si="109"/>
        <v>0</v>
      </c>
      <c r="AK338" s="122">
        <v>0</v>
      </c>
      <c r="AL338" s="122">
        <v>0</v>
      </c>
      <c r="AM338" s="122">
        <f t="shared" si="110"/>
        <v>0</v>
      </c>
      <c r="AN338" s="122">
        <v>0</v>
      </c>
      <c r="AO338" s="122">
        <v>0</v>
      </c>
      <c r="AP338" s="122">
        <f t="shared" si="111"/>
        <v>0</v>
      </c>
      <c r="AQ338" s="122">
        <v>0</v>
      </c>
      <c r="AR338" s="122">
        <v>0</v>
      </c>
      <c r="AS338" s="122">
        <f t="shared" si="112"/>
        <v>0</v>
      </c>
      <c r="AT338" s="122">
        <f t="shared" si="138"/>
        <v>0</v>
      </c>
      <c r="AU338" s="122">
        <f t="shared" si="138"/>
        <v>0</v>
      </c>
      <c r="AV338" s="122">
        <f t="shared" si="113"/>
        <v>0</v>
      </c>
      <c r="AW338" s="125">
        <f t="shared" si="139"/>
        <v>0</v>
      </c>
      <c r="AX338" s="125">
        <f t="shared" si="139"/>
        <v>0</v>
      </c>
      <c r="AY338" s="125"/>
      <c r="AZ338" s="125"/>
      <c r="BA338" s="125"/>
      <c r="BB338" s="125"/>
      <c r="BC338" s="125">
        <f t="shared" si="140"/>
        <v>0</v>
      </c>
      <c r="BD338" s="125">
        <f t="shared" si="140"/>
        <v>0</v>
      </c>
    </row>
    <row r="339" spans="1:56" s="80" customFormat="1" ht="44.45" hidden="1" customHeight="1">
      <c r="A339" s="2"/>
      <c r="B339" s="111">
        <v>2024</v>
      </c>
      <c r="C339" s="112">
        <v>20.100000000000001</v>
      </c>
      <c r="D339" s="195" t="s">
        <v>50</v>
      </c>
      <c r="E339" s="112" t="s">
        <v>50</v>
      </c>
      <c r="F339" s="111">
        <v>1</v>
      </c>
      <c r="G339" s="111">
        <v>2</v>
      </c>
      <c r="H339" s="111">
        <v>4</v>
      </c>
      <c r="I339" s="111">
        <v>3000</v>
      </c>
      <c r="J339" s="111">
        <v>3300</v>
      </c>
      <c r="K339" s="111">
        <v>334</v>
      </c>
      <c r="L339" s="120">
        <v>1002</v>
      </c>
      <c r="M339" s="196" t="s">
        <v>255</v>
      </c>
      <c r="N339" s="115">
        <f>+SUM(N340:N348)</f>
        <v>0</v>
      </c>
      <c r="O339" s="115">
        <f>+SUM(O340:O348)</f>
        <v>0</v>
      </c>
      <c r="P339" s="115">
        <f t="shared" si="106"/>
        <v>0</v>
      </c>
      <c r="Q339" s="116"/>
      <c r="R339" s="118"/>
      <c r="S339" s="118"/>
      <c r="T339" s="115">
        <f t="shared" ref="T339:AA339" si="141">+SUM(T340:T348)</f>
        <v>0</v>
      </c>
      <c r="U339" s="115">
        <f t="shared" si="141"/>
        <v>0</v>
      </c>
      <c r="V339" s="115">
        <f t="shared" si="141"/>
        <v>0</v>
      </c>
      <c r="W339" s="115">
        <f t="shared" si="141"/>
        <v>0</v>
      </c>
      <c r="X339" s="115">
        <f t="shared" si="141"/>
        <v>0</v>
      </c>
      <c r="Y339" s="115">
        <f t="shared" si="141"/>
        <v>0</v>
      </c>
      <c r="Z339" s="115">
        <f t="shared" si="141"/>
        <v>0</v>
      </c>
      <c r="AA339" s="115">
        <f t="shared" si="141"/>
        <v>0</v>
      </c>
      <c r="AB339" s="115">
        <f>+SUM(AB340:AB348)</f>
        <v>0</v>
      </c>
      <c r="AC339" s="115">
        <f>+SUM(AC340:AC348)</f>
        <v>0</v>
      </c>
      <c r="AD339" s="115">
        <f t="shared" si="107"/>
        <v>0</v>
      </c>
      <c r="AE339" s="115">
        <f>+SUM(AE340:AE348)</f>
        <v>0</v>
      </c>
      <c r="AF339" s="115">
        <f>+SUM(AF340:AF348)</f>
        <v>0</v>
      </c>
      <c r="AG339" s="115">
        <f t="shared" si="108"/>
        <v>0</v>
      </c>
      <c r="AH339" s="115">
        <f>+SUM(AH340:AH348)</f>
        <v>0</v>
      </c>
      <c r="AI339" s="115">
        <f>+SUM(AI340:AI348)</f>
        <v>0</v>
      </c>
      <c r="AJ339" s="115">
        <f t="shared" si="109"/>
        <v>0</v>
      </c>
      <c r="AK339" s="115">
        <f>+SUM(AK340:AK348)</f>
        <v>0</v>
      </c>
      <c r="AL339" s="115">
        <f>+SUM(AL340:AL348)</f>
        <v>0</v>
      </c>
      <c r="AM339" s="115">
        <f t="shared" si="110"/>
        <v>0</v>
      </c>
      <c r="AN339" s="115">
        <f>+SUM(AN340:AN348)</f>
        <v>0</v>
      </c>
      <c r="AO339" s="115">
        <f>+SUM(AO340:AO348)</f>
        <v>0</v>
      </c>
      <c r="AP339" s="115">
        <f t="shared" si="111"/>
        <v>0</v>
      </c>
      <c r="AQ339" s="115">
        <f>+SUM(AQ340:AQ348)</f>
        <v>0</v>
      </c>
      <c r="AR339" s="115">
        <f>+SUM(AR340:AR348)</f>
        <v>0</v>
      </c>
      <c r="AS339" s="115">
        <f t="shared" si="112"/>
        <v>0</v>
      </c>
      <c r="AT339" s="115">
        <f>+SUM(AT340:AT348)</f>
        <v>0</v>
      </c>
      <c r="AU339" s="115">
        <f>+SUM(AU340:AU348)</f>
        <v>0</v>
      </c>
      <c r="AV339" s="115">
        <f t="shared" si="113"/>
        <v>0</v>
      </c>
      <c r="AW339" s="127"/>
      <c r="AX339" s="127"/>
      <c r="AY339" s="127"/>
      <c r="AZ339" s="127"/>
      <c r="BA339" s="127"/>
      <c r="BB339" s="127"/>
      <c r="BC339" s="127"/>
      <c r="BD339" s="127"/>
    </row>
    <row r="340" spans="1:56" s="80" customFormat="1" ht="37.15" hidden="1" customHeight="1">
      <c r="A340" s="2"/>
      <c r="B340" s="111">
        <v>2024</v>
      </c>
      <c r="C340" s="112">
        <v>20.100000000000001</v>
      </c>
      <c r="D340" s="195" t="s">
        <v>50</v>
      </c>
      <c r="E340" s="112" t="s">
        <v>50</v>
      </c>
      <c r="F340" s="111">
        <v>1</v>
      </c>
      <c r="G340" s="111">
        <v>2</v>
      </c>
      <c r="H340" s="111">
        <v>4</v>
      </c>
      <c r="I340" s="111">
        <v>3000</v>
      </c>
      <c r="J340" s="111">
        <v>3300</v>
      </c>
      <c r="K340" s="111">
        <v>334</v>
      </c>
      <c r="L340" s="197">
        <v>1002001</v>
      </c>
      <c r="M340" s="198" t="s">
        <v>247</v>
      </c>
      <c r="N340" s="122">
        <v>0</v>
      </c>
      <c r="O340" s="122">
        <v>0</v>
      </c>
      <c r="P340" s="122">
        <f t="shared" si="106"/>
        <v>0</v>
      </c>
      <c r="Q340" s="116" t="s">
        <v>137</v>
      </c>
      <c r="R340" s="124"/>
      <c r="S340" s="124"/>
      <c r="T340" s="122">
        <v>0</v>
      </c>
      <c r="U340" s="122">
        <v>0</v>
      </c>
      <c r="V340" s="122">
        <v>0</v>
      </c>
      <c r="W340" s="122">
        <v>0</v>
      </c>
      <c r="X340" s="122">
        <v>0</v>
      </c>
      <c r="Y340" s="122">
        <v>0</v>
      </c>
      <c r="Z340" s="122">
        <v>0</v>
      </c>
      <c r="AA340" s="122">
        <v>0</v>
      </c>
      <c r="AB340" s="122">
        <f t="shared" ref="AB340:AC348" si="142">+N340+T340-X340</f>
        <v>0</v>
      </c>
      <c r="AC340" s="122">
        <f t="shared" si="142"/>
        <v>0</v>
      </c>
      <c r="AD340" s="122">
        <f t="shared" si="107"/>
        <v>0</v>
      </c>
      <c r="AE340" s="122">
        <v>0</v>
      </c>
      <c r="AF340" s="122">
        <v>0</v>
      </c>
      <c r="AG340" s="122">
        <f t="shared" si="108"/>
        <v>0</v>
      </c>
      <c r="AH340" s="122">
        <v>0</v>
      </c>
      <c r="AI340" s="122">
        <v>0</v>
      </c>
      <c r="AJ340" s="122">
        <f t="shared" si="109"/>
        <v>0</v>
      </c>
      <c r="AK340" s="122">
        <v>0</v>
      </c>
      <c r="AL340" s="122">
        <v>0</v>
      </c>
      <c r="AM340" s="122">
        <f t="shared" si="110"/>
        <v>0</v>
      </c>
      <c r="AN340" s="122">
        <v>0</v>
      </c>
      <c r="AO340" s="122">
        <v>0</v>
      </c>
      <c r="AP340" s="122">
        <f t="shared" si="111"/>
        <v>0</v>
      </c>
      <c r="AQ340" s="122">
        <v>0</v>
      </c>
      <c r="AR340" s="122">
        <v>0</v>
      </c>
      <c r="AS340" s="122">
        <f t="shared" si="112"/>
        <v>0</v>
      </c>
      <c r="AT340" s="122">
        <f t="shared" ref="AT340:AU348" si="143">+AB340-AE340-AH340-AK340-AN340-AQ340</f>
        <v>0</v>
      </c>
      <c r="AU340" s="122">
        <f t="shared" si="143"/>
        <v>0</v>
      </c>
      <c r="AV340" s="122">
        <f t="shared" si="113"/>
        <v>0</v>
      </c>
      <c r="AW340" s="125">
        <f t="shared" ref="AW340:AX348" si="144">+R340+V340-Z340</f>
        <v>0</v>
      </c>
      <c r="AX340" s="125">
        <f t="shared" si="144"/>
        <v>0</v>
      </c>
      <c r="AY340" s="125"/>
      <c r="AZ340" s="125"/>
      <c r="BA340" s="125"/>
      <c r="BB340" s="125"/>
      <c r="BC340" s="125">
        <f t="shared" ref="BC340:BD348" si="145">+AW340-AY340-BA340</f>
        <v>0</v>
      </c>
      <c r="BD340" s="125">
        <f t="shared" si="145"/>
        <v>0</v>
      </c>
    </row>
    <row r="341" spans="1:56" s="80" customFormat="1" ht="37.15" hidden="1" customHeight="1">
      <c r="A341" s="2"/>
      <c r="B341" s="111">
        <v>2024</v>
      </c>
      <c r="C341" s="112">
        <v>20.100000000000001</v>
      </c>
      <c r="D341" s="195" t="s">
        <v>50</v>
      </c>
      <c r="E341" s="112" t="s">
        <v>50</v>
      </c>
      <c r="F341" s="111">
        <v>1</v>
      </c>
      <c r="G341" s="111">
        <v>2</v>
      </c>
      <c r="H341" s="111">
        <v>4</v>
      </c>
      <c r="I341" s="111">
        <v>3000</v>
      </c>
      <c r="J341" s="111">
        <v>3300</v>
      </c>
      <c r="K341" s="111">
        <v>334</v>
      </c>
      <c r="L341" s="197">
        <v>1002002</v>
      </c>
      <c r="M341" s="198" t="s">
        <v>248</v>
      </c>
      <c r="N341" s="122">
        <v>0</v>
      </c>
      <c r="O341" s="122">
        <v>0</v>
      </c>
      <c r="P341" s="122">
        <f t="shared" si="106"/>
        <v>0</v>
      </c>
      <c r="Q341" s="116" t="s">
        <v>137</v>
      </c>
      <c r="R341" s="124"/>
      <c r="S341" s="124"/>
      <c r="T341" s="122">
        <v>0</v>
      </c>
      <c r="U341" s="122">
        <v>0</v>
      </c>
      <c r="V341" s="122">
        <v>0</v>
      </c>
      <c r="W341" s="122">
        <v>0</v>
      </c>
      <c r="X341" s="122">
        <v>0</v>
      </c>
      <c r="Y341" s="122">
        <v>0</v>
      </c>
      <c r="Z341" s="122">
        <v>0</v>
      </c>
      <c r="AA341" s="122">
        <v>0</v>
      </c>
      <c r="AB341" s="122">
        <f t="shared" si="142"/>
        <v>0</v>
      </c>
      <c r="AC341" s="122">
        <f t="shared" si="142"/>
        <v>0</v>
      </c>
      <c r="AD341" s="122">
        <f t="shared" si="107"/>
        <v>0</v>
      </c>
      <c r="AE341" s="122">
        <v>0</v>
      </c>
      <c r="AF341" s="122">
        <v>0</v>
      </c>
      <c r="AG341" s="122">
        <f t="shared" si="108"/>
        <v>0</v>
      </c>
      <c r="AH341" s="122">
        <v>0</v>
      </c>
      <c r="AI341" s="122">
        <v>0</v>
      </c>
      <c r="AJ341" s="122">
        <f t="shared" si="109"/>
        <v>0</v>
      </c>
      <c r="AK341" s="122">
        <v>0</v>
      </c>
      <c r="AL341" s="122">
        <v>0</v>
      </c>
      <c r="AM341" s="122">
        <f t="shared" si="110"/>
        <v>0</v>
      </c>
      <c r="AN341" s="122">
        <v>0</v>
      </c>
      <c r="AO341" s="122">
        <v>0</v>
      </c>
      <c r="AP341" s="122">
        <f t="shared" si="111"/>
        <v>0</v>
      </c>
      <c r="AQ341" s="122">
        <v>0</v>
      </c>
      <c r="AR341" s="122">
        <v>0</v>
      </c>
      <c r="AS341" s="122">
        <f t="shared" si="112"/>
        <v>0</v>
      </c>
      <c r="AT341" s="122">
        <f t="shared" si="143"/>
        <v>0</v>
      </c>
      <c r="AU341" s="122">
        <f t="shared" si="143"/>
        <v>0</v>
      </c>
      <c r="AV341" s="122">
        <f t="shared" si="113"/>
        <v>0</v>
      </c>
      <c r="AW341" s="125">
        <f t="shared" si="144"/>
        <v>0</v>
      </c>
      <c r="AX341" s="125">
        <f t="shared" si="144"/>
        <v>0</v>
      </c>
      <c r="AY341" s="125"/>
      <c r="AZ341" s="125"/>
      <c r="BA341" s="125"/>
      <c r="BB341" s="125"/>
      <c r="BC341" s="125">
        <f t="shared" si="145"/>
        <v>0</v>
      </c>
      <c r="BD341" s="125">
        <f t="shared" si="145"/>
        <v>0</v>
      </c>
    </row>
    <row r="342" spans="1:56" s="80" customFormat="1" ht="75.75" hidden="1" customHeight="1">
      <c r="A342" s="2"/>
      <c r="B342" s="111">
        <v>2024</v>
      </c>
      <c r="C342" s="112">
        <v>20.100000000000001</v>
      </c>
      <c r="D342" s="195" t="s">
        <v>50</v>
      </c>
      <c r="E342" s="112" t="s">
        <v>50</v>
      </c>
      <c r="F342" s="111">
        <v>1</v>
      </c>
      <c r="G342" s="111">
        <v>2</v>
      </c>
      <c r="H342" s="111">
        <v>4</v>
      </c>
      <c r="I342" s="111">
        <v>3000</v>
      </c>
      <c r="J342" s="111">
        <v>3300</v>
      </c>
      <c r="K342" s="111">
        <v>334</v>
      </c>
      <c r="L342" s="197">
        <v>1002003</v>
      </c>
      <c r="M342" s="200" t="s">
        <v>256</v>
      </c>
      <c r="N342" s="122">
        <v>0</v>
      </c>
      <c r="O342" s="122">
        <v>0</v>
      </c>
      <c r="P342" s="122">
        <f t="shared" si="106"/>
        <v>0</v>
      </c>
      <c r="Q342" s="116" t="s">
        <v>137</v>
      </c>
      <c r="R342" s="124"/>
      <c r="S342" s="124"/>
      <c r="T342" s="122">
        <v>0</v>
      </c>
      <c r="U342" s="122">
        <v>0</v>
      </c>
      <c r="V342" s="122">
        <v>0</v>
      </c>
      <c r="W342" s="122">
        <v>0</v>
      </c>
      <c r="X342" s="122">
        <v>0</v>
      </c>
      <c r="Y342" s="122">
        <v>0</v>
      </c>
      <c r="Z342" s="122">
        <v>0</v>
      </c>
      <c r="AA342" s="122">
        <v>0</v>
      </c>
      <c r="AB342" s="122">
        <f t="shared" si="142"/>
        <v>0</v>
      </c>
      <c r="AC342" s="122">
        <f t="shared" si="142"/>
        <v>0</v>
      </c>
      <c r="AD342" s="122">
        <f t="shared" si="107"/>
        <v>0</v>
      </c>
      <c r="AE342" s="122">
        <v>0</v>
      </c>
      <c r="AF342" s="122">
        <v>0</v>
      </c>
      <c r="AG342" s="122">
        <f t="shared" si="108"/>
        <v>0</v>
      </c>
      <c r="AH342" s="122">
        <v>0</v>
      </c>
      <c r="AI342" s="122">
        <v>0</v>
      </c>
      <c r="AJ342" s="122">
        <f t="shared" si="109"/>
        <v>0</v>
      </c>
      <c r="AK342" s="122">
        <v>0</v>
      </c>
      <c r="AL342" s="122">
        <v>0</v>
      </c>
      <c r="AM342" s="122">
        <f t="shared" si="110"/>
        <v>0</v>
      </c>
      <c r="AN342" s="122">
        <v>0</v>
      </c>
      <c r="AO342" s="122">
        <v>0</v>
      </c>
      <c r="AP342" s="122">
        <f t="shared" si="111"/>
        <v>0</v>
      </c>
      <c r="AQ342" s="122">
        <v>0</v>
      </c>
      <c r="AR342" s="122">
        <v>0</v>
      </c>
      <c r="AS342" s="122">
        <f t="shared" si="112"/>
        <v>0</v>
      </c>
      <c r="AT342" s="122">
        <f t="shared" si="143"/>
        <v>0</v>
      </c>
      <c r="AU342" s="122">
        <f t="shared" si="143"/>
        <v>0</v>
      </c>
      <c r="AV342" s="122">
        <f t="shared" si="113"/>
        <v>0</v>
      </c>
      <c r="AW342" s="125">
        <f t="shared" si="144"/>
        <v>0</v>
      </c>
      <c r="AX342" s="125">
        <f t="shared" si="144"/>
        <v>0</v>
      </c>
      <c r="AY342" s="125"/>
      <c r="AZ342" s="125"/>
      <c r="BA342" s="125"/>
      <c r="BB342" s="125"/>
      <c r="BC342" s="125">
        <f t="shared" si="145"/>
        <v>0</v>
      </c>
      <c r="BD342" s="125">
        <f t="shared" si="145"/>
        <v>0</v>
      </c>
    </row>
    <row r="343" spans="1:56" s="80" customFormat="1" ht="37.15" hidden="1" customHeight="1">
      <c r="A343" s="2"/>
      <c r="B343" s="111">
        <v>2024</v>
      </c>
      <c r="C343" s="112">
        <v>20.100000000000001</v>
      </c>
      <c r="D343" s="195" t="s">
        <v>50</v>
      </c>
      <c r="E343" s="112" t="s">
        <v>50</v>
      </c>
      <c r="F343" s="111">
        <v>1</v>
      </c>
      <c r="G343" s="111">
        <v>2</v>
      </c>
      <c r="H343" s="111">
        <v>4</v>
      </c>
      <c r="I343" s="111">
        <v>3000</v>
      </c>
      <c r="J343" s="111">
        <v>3300</v>
      </c>
      <c r="K343" s="111">
        <v>334</v>
      </c>
      <c r="L343" s="197">
        <v>1002004</v>
      </c>
      <c r="M343" s="198" t="s">
        <v>249</v>
      </c>
      <c r="N343" s="122">
        <v>0</v>
      </c>
      <c r="O343" s="122">
        <v>0</v>
      </c>
      <c r="P343" s="122">
        <f t="shared" si="106"/>
        <v>0</v>
      </c>
      <c r="Q343" s="116" t="s">
        <v>137</v>
      </c>
      <c r="R343" s="124"/>
      <c r="S343" s="124"/>
      <c r="T343" s="122">
        <v>0</v>
      </c>
      <c r="U343" s="122">
        <v>0</v>
      </c>
      <c r="V343" s="122">
        <v>0</v>
      </c>
      <c r="W343" s="122">
        <v>0</v>
      </c>
      <c r="X343" s="122">
        <v>0</v>
      </c>
      <c r="Y343" s="122">
        <v>0</v>
      </c>
      <c r="Z343" s="122">
        <v>0</v>
      </c>
      <c r="AA343" s="122">
        <v>0</v>
      </c>
      <c r="AB343" s="122">
        <f t="shared" si="142"/>
        <v>0</v>
      </c>
      <c r="AC343" s="122">
        <f t="shared" si="142"/>
        <v>0</v>
      </c>
      <c r="AD343" s="122">
        <f t="shared" si="107"/>
        <v>0</v>
      </c>
      <c r="AE343" s="122">
        <v>0</v>
      </c>
      <c r="AF343" s="122">
        <v>0</v>
      </c>
      <c r="AG343" s="122">
        <f t="shared" si="108"/>
        <v>0</v>
      </c>
      <c r="AH343" s="122">
        <v>0</v>
      </c>
      <c r="AI343" s="122">
        <v>0</v>
      </c>
      <c r="AJ343" s="122">
        <f t="shared" si="109"/>
        <v>0</v>
      </c>
      <c r="AK343" s="122">
        <v>0</v>
      </c>
      <c r="AL343" s="122">
        <v>0</v>
      </c>
      <c r="AM343" s="122">
        <f t="shared" si="110"/>
        <v>0</v>
      </c>
      <c r="AN343" s="122">
        <v>0</v>
      </c>
      <c r="AO343" s="122">
        <v>0</v>
      </c>
      <c r="AP343" s="122">
        <f t="shared" si="111"/>
        <v>0</v>
      </c>
      <c r="AQ343" s="122">
        <v>0</v>
      </c>
      <c r="AR343" s="122">
        <v>0</v>
      </c>
      <c r="AS343" s="122">
        <f t="shared" si="112"/>
        <v>0</v>
      </c>
      <c r="AT343" s="122">
        <f t="shared" si="143"/>
        <v>0</v>
      </c>
      <c r="AU343" s="122">
        <f t="shared" si="143"/>
        <v>0</v>
      </c>
      <c r="AV343" s="122">
        <f t="shared" si="113"/>
        <v>0</v>
      </c>
      <c r="AW343" s="125">
        <f t="shared" si="144"/>
        <v>0</v>
      </c>
      <c r="AX343" s="125">
        <f t="shared" si="144"/>
        <v>0</v>
      </c>
      <c r="AY343" s="125"/>
      <c r="AZ343" s="125"/>
      <c r="BA343" s="125"/>
      <c r="BB343" s="125"/>
      <c r="BC343" s="125">
        <f t="shared" si="145"/>
        <v>0</v>
      </c>
      <c r="BD343" s="125">
        <f t="shared" si="145"/>
        <v>0</v>
      </c>
    </row>
    <row r="344" spans="1:56" s="80" customFormat="1" ht="37.15" hidden="1" customHeight="1">
      <c r="A344" s="2"/>
      <c r="B344" s="111">
        <v>2024</v>
      </c>
      <c r="C344" s="112">
        <v>20.100000000000001</v>
      </c>
      <c r="D344" s="195" t="s">
        <v>50</v>
      </c>
      <c r="E344" s="112" t="s">
        <v>50</v>
      </c>
      <c r="F344" s="111">
        <v>1</v>
      </c>
      <c r="G344" s="111">
        <v>2</v>
      </c>
      <c r="H344" s="111">
        <v>4</v>
      </c>
      <c r="I344" s="111">
        <v>3000</v>
      </c>
      <c r="J344" s="111">
        <v>3300</v>
      </c>
      <c r="K344" s="111">
        <v>334</v>
      </c>
      <c r="L344" s="197">
        <v>1002005</v>
      </c>
      <c r="M344" s="198" t="s">
        <v>250</v>
      </c>
      <c r="N344" s="122">
        <v>0</v>
      </c>
      <c r="O344" s="122">
        <v>0</v>
      </c>
      <c r="P344" s="122">
        <f t="shared" si="106"/>
        <v>0</v>
      </c>
      <c r="Q344" s="116" t="s">
        <v>137</v>
      </c>
      <c r="R344" s="124"/>
      <c r="S344" s="124"/>
      <c r="T344" s="122">
        <v>0</v>
      </c>
      <c r="U344" s="122">
        <v>0</v>
      </c>
      <c r="V344" s="122">
        <v>0</v>
      </c>
      <c r="W344" s="122">
        <v>0</v>
      </c>
      <c r="X344" s="122">
        <v>0</v>
      </c>
      <c r="Y344" s="122">
        <v>0</v>
      </c>
      <c r="Z344" s="122">
        <v>0</v>
      </c>
      <c r="AA344" s="122">
        <v>0</v>
      </c>
      <c r="AB344" s="122">
        <f t="shared" si="142"/>
        <v>0</v>
      </c>
      <c r="AC344" s="122">
        <f t="shared" si="142"/>
        <v>0</v>
      </c>
      <c r="AD344" s="122">
        <f t="shared" si="107"/>
        <v>0</v>
      </c>
      <c r="AE344" s="122">
        <v>0</v>
      </c>
      <c r="AF344" s="122">
        <v>0</v>
      </c>
      <c r="AG344" s="122">
        <f t="shared" si="108"/>
        <v>0</v>
      </c>
      <c r="AH344" s="122">
        <v>0</v>
      </c>
      <c r="AI344" s="122">
        <v>0</v>
      </c>
      <c r="AJ344" s="122">
        <f t="shared" si="109"/>
        <v>0</v>
      </c>
      <c r="AK344" s="122">
        <v>0</v>
      </c>
      <c r="AL344" s="122">
        <v>0</v>
      </c>
      <c r="AM344" s="122">
        <f t="shared" si="110"/>
        <v>0</v>
      </c>
      <c r="AN344" s="122">
        <v>0</v>
      </c>
      <c r="AO344" s="122">
        <v>0</v>
      </c>
      <c r="AP344" s="122">
        <f t="shared" si="111"/>
        <v>0</v>
      </c>
      <c r="AQ344" s="122">
        <v>0</v>
      </c>
      <c r="AR344" s="122">
        <v>0</v>
      </c>
      <c r="AS344" s="122">
        <f t="shared" si="112"/>
        <v>0</v>
      </c>
      <c r="AT344" s="122">
        <f t="shared" si="143"/>
        <v>0</v>
      </c>
      <c r="AU344" s="122">
        <f t="shared" si="143"/>
        <v>0</v>
      </c>
      <c r="AV344" s="122">
        <f t="shared" si="113"/>
        <v>0</v>
      </c>
      <c r="AW344" s="125">
        <f t="shared" si="144"/>
        <v>0</v>
      </c>
      <c r="AX344" s="125">
        <f t="shared" si="144"/>
        <v>0</v>
      </c>
      <c r="AY344" s="125"/>
      <c r="AZ344" s="125"/>
      <c r="BA344" s="125"/>
      <c r="BB344" s="125"/>
      <c r="BC344" s="125">
        <f t="shared" si="145"/>
        <v>0</v>
      </c>
      <c r="BD344" s="125">
        <f t="shared" si="145"/>
        <v>0</v>
      </c>
    </row>
    <row r="345" spans="1:56" s="80" customFormat="1" ht="36.6" hidden="1" customHeight="1">
      <c r="A345" s="2"/>
      <c r="B345" s="111">
        <v>2024</v>
      </c>
      <c r="C345" s="112">
        <v>20.100000000000001</v>
      </c>
      <c r="D345" s="195" t="s">
        <v>50</v>
      </c>
      <c r="E345" s="112" t="s">
        <v>50</v>
      </c>
      <c r="F345" s="111">
        <v>1</v>
      </c>
      <c r="G345" s="111">
        <v>2</v>
      </c>
      <c r="H345" s="111">
        <v>4</v>
      </c>
      <c r="I345" s="111">
        <v>3000</v>
      </c>
      <c r="J345" s="111">
        <v>3300</v>
      </c>
      <c r="K345" s="111">
        <v>334</v>
      </c>
      <c r="L345" s="197">
        <v>1002006</v>
      </c>
      <c r="M345" s="198" t="s">
        <v>251</v>
      </c>
      <c r="N345" s="122">
        <v>0</v>
      </c>
      <c r="O345" s="122">
        <v>0</v>
      </c>
      <c r="P345" s="122">
        <f t="shared" ref="P345:P371" si="146">+N345+O345</f>
        <v>0</v>
      </c>
      <c r="Q345" s="116" t="s">
        <v>137</v>
      </c>
      <c r="R345" s="124"/>
      <c r="S345" s="124"/>
      <c r="T345" s="122">
        <v>0</v>
      </c>
      <c r="U345" s="122">
        <v>0</v>
      </c>
      <c r="V345" s="122">
        <v>0</v>
      </c>
      <c r="W345" s="122">
        <v>0</v>
      </c>
      <c r="X345" s="122">
        <v>0</v>
      </c>
      <c r="Y345" s="122">
        <v>0</v>
      </c>
      <c r="Z345" s="122">
        <v>0</v>
      </c>
      <c r="AA345" s="122">
        <v>0</v>
      </c>
      <c r="AB345" s="122">
        <f t="shared" si="142"/>
        <v>0</v>
      </c>
      <c r="AC345" s="122">
        <f t="shared" si="142"/>
        <v>0</v>
      </c>
      <c r="AD345" s="122">
        <f t="shared" ref="AD345:AD371" si="147">+AB345+AC345</f>
        <v>0</v>
      </c>
      <c r="AE345" s="122">
        <v>0</v>
      </c>
      <c r="AF345" s="122">
        <v>0</v>
      </c>
      <c r="AG345" s="122">
        <f t="shared" ref="AG345:AG371" si="148">+AE345+AF345</f>
        <v>0</v>
      </c>
      <c r="AH345" s="122">
        <v>0</v>
      </c>
      <c r="AI345" s="122">
        <v>0</v>
      </c>
      <c r="AJ345" s="122">
        <f t="shared" ref="AJ345:AJ371" si="149">+AH345+AI345</f>
        <v>0</v>
      </c>
      <c r="AK345" s="122">
        <v>0</v>
      </c>
      <c r="AL345" s="122">
        <v>0</v>
      </c>
      <c r="AM345" s="122">
        <f t="shared" ref="AM345:AM371" si="150">+AK345+AL345</f>
        <v>0</v>
      </c>
      <c r="AN345" s="122">
        <v>0</v>
      </c>
      <c r="AO345" s="122">
        <v>0</v>
      </c>
      <c r="AP345" s="122">
        <f t="shared" ref="AP345:AP371" si="151">+AN345+AO345</f>
        <v>0</v>
      </c>
      <c r="AQ345" s="122">
        <v>0</v>
      </c>
      <c r="AR345" s="122">
        <v>0</v>
      </c>
      <c r="AS345" s="122">
        <f t="shared" ref="AS345:AS371" si="152">+AQ345+AR345</f>
        <v>0</v>
      </c>
      <c r="AT345" s="122">
        <f t="shared" si="143"/>
        <v>0</v>
      </c>
      <c r="AU345" s="122">
        <f t="shared" si="143"/>
        <v>0</v>
      </c>
      <c r="AV345" s="122">
        <f t="shared" ref="AV345:AV371" si="153">+AT345+AU345</f>
        <v>0</v>
      </c>
      <c r="AW345" s="125">
        <f t="shared" si="144"/>
        <v>0</v>
      </c>
      <c r="AX345" s="125">
        <f t="shared" si="144"/>
        <v>0</v>
      </c>
      <c r="AY345" s="125"/>
      <c r="AZ345" s="125"/>
      <c r="BA345" s="125"/>
      <c r="BB345" s="125"/>
      <c r="BC345" s="125">
        <f t="shared" si="145"/>
        <v>0</v>
      </c>
      <c r="BD345" s="125">
        <f t="shared" si="145"/>
        <v>0</v>
      </c>
    </row>
    <row r="346" spans="1:56" s="80" customFormat="1" ht="37.9" hidden="1" customHeight="1">
      <c r="A346" s="2"/>
      <c r="B346" s="111">
        <v>2024</v>
      </c>
      <c r="C346" s="112">
        <v>20.100000000000001</v>
      </c>
      <c r="D346" s="195" t="s">
        <v>50</v>
      </c>
      <c r="E346" s="112" t="s">
        <v>50</v>
      </c>
      <c r="F346" s="111">
        <v>1</v>
      </c>
      <c r="G346" s="111">
        <v>2</v>
      </c>
      <c r="H346" s="111">
        <v>4</v>
      </c>
      <c r="I346" s="111">
        <v>3000</v>
      </c>
      <c r="J346" s="111">
        <v>3300</v>
      </c>
      <c r="K346" s="111">
        <v>334</v>
      </c>
      <c r="L346" s="197">
        <v>1002007</v>
      </c>
      <c r="M346" s="198" t="s">
        <v>257</v>
      </c>
      <c r="N346" s="122">
        <v>0</v>
      </c>
      <c r="O346" s="122">
        <v>0</v>
      </c>
      <c r="P346" s="122">
        <f t="shared" si="146"/>
        <v>0</v>
      </c>
      <c r="Q346" s="116" t="s">
        <v>137</v>
      </c>
      <c r="R346" s="124"/>
      <c r="S346" s="124"/>
      <c r="T346" s="122">
        <v>0</v>
      </c>
      <c r="U346" s="122">
        <v>0</v>
      </c>
      <c r="V346" s="122">
        <v>0</v>
      </c>
      <c r="W346" s="122">
        <v>0</v>
      </c>
      <c r="X346" s="122">
        <v>0</v>
      </c>
      <c r="Y346" s="122">
        <v>0</v>
      </c>
      <c r="Z346" s="122">
        <v>0</v>
      </c>
      <c r="AA346" s="122">
        <v>0</v>
      </c>
      <c r="AB346" s="122">
        <f t="shared" si="142"/>
        <v>0</v>
      </c>
      <c r="AC346" s="122">
        <f t="shared" si="142"/>
        <v>0</v>
      </c>
      <c r="AD346" s="122">
        <f t="shared" si="147"/>
        <v>0</v>
      </c>
      <c r="AE346" s="122">
        <v>0</v>
      </c>
      <c r="AF346" s="122">
        <v>0</v>
      </c>
      <c r="AG346" s="122">
        <f t="shared" si="148"/>
        <v>0</v>
      </c>
      <c r="AH346" s="122">
        <v>0</v>
      </c>
      <c r="AI346" s="122">
        <v>0</v>
      </c>
      <c r="AJ346" s="122">
        <f t="shared" si="149"/>
        <v>0</v>
      </c>
      <c r="AK346" s="122">
        <v>0</v>
      </c>
      <c r="AL346" s="122">
        <v>0</v>
      </c>
      <c r="AM346" s="122">
        <f t="shared" si="150"/>
        <v>0</v>
      </c>
      <c r="AN346" s="122">
        <v>0</v>
      </c>
      <c r="AO346" s="122">
        <v>0</v>
      </c>
      <c r="AP346" s="122">
        <f t="shared" si="151"/>
        <v>0</v>
      </c>
      <c r="AQ346" s="122">
        <v>0</v>
      </c>
      <c r="AR346" s="122">
        <v>0</v>
      </c>
      <c r="AS346" s="122">
        <f t="shared" si="152"/>
        <v>0</v>
      </c>
      <c r="AT346" s="122">
        <f t="shared" si="143"/>
        <v>0</v>
      </c>
      <c r="AU346" s="122">
        <f t="shared" si="143"/>
        <v>0</v>
      </c>
      <c r="AV346" s="122">
        <f t="shared" si="153"/>
        <v>0</v>
      </c>
      <c r="AW346" s="125">
        <f t="shared" si="144"/>
        <v>0</v>
      </c>
      <c r="AX346" s="125">
        <f t="shared" si="144"/>
        <v>0</v>
      </c>
      <c r="AY346" s="125"/>
      <c r="AZ346" s="125"/>
      <c r="BA346" s="125"/>
      <c r="BB346" s="125"/>
      <c r="BC346" s="125">
        <f t="shared" si="145"/>
        <v>0</v>
      </c>
      <c r="BD346" s="125">
        <f t="shared" si="145"/>
        <v>0</v>
      </c>
    </row>
    <row r="347" spans="1:56" s="80" customFormat="1" ht="39" hidden="1" customHeight="1">
      <c r="A347" s="2"/>
      <c r="B347" s="111">
        <v>2024</v>
      </c>
      <c r="C347" s="112">
        <v>20.100000000000001</v>
      </c>
      <c r="D347" s="195" t="s">
        <v>50</v>
      </c>
      <c r="E347" s="112" t="s">
        <v>50</v>
      </c>
      <c r="F347" s="111">
        <v>1</v>
      </c>
      <c r="G347" s="111">
        <v>2</v>
      </c>
      <c r="H347" s="111">
        <v>4</v>
      </c>
      <c r="I347" s="111">
        <v>3000</v>
      </c>
      <c r="J347" s="111">
        <v>3300</v>
      </c>
      <c r="K347" s="111">
        <v>334</v>
      </c>
      <c r="L347" s="197">
        <v>1002008</v>
      </c>
      <c r="M347" s="198" t="s">
        <v>258</v>
      </c>
      <c r="N347" s="122">
        <v>0</v>
      </c>
      <c r="O347" s="122">
        <v>0</v>
      </c>
      <c r="P347" s="122">
        <f t="shared" si="146"/>
        <v>0</v>
      </c>
      <c r="Q347" s="116" t="s">
        <v>137</v>
      </c>
      <c r="R347" s="124"/>
      <c r="S347" s="124"/>
      <c r="T347" s="122">
        <v>0</v>
      </c>
      <c r="U347" s="122">
        <v>0</v>
      </c>
      <c r="V347" s="122">
        <v>0</v>
      </c>
      <c r="W347" s="122">
        <v>0</v>
      </c>
      <c r="X347" s="122">
        <v>0</v>
      </c>
      <c r="Y347" s="122">
        <v>0</v>
      </c>
      <c r="Z347" s="122">
        <v>0</v>
      </c>
      <c r="AA347" s="122">
        <v>0</v>
      </c>
      <c r="AB347" s="122">
        <f t="shared" si="142"/>
        <v>0</v>
      </c>
      <c r="AC347" s="122">
        <f t="shared" si="142"/>
        <v>0</v>
      </c>
      <c r="AD347" s="122">
        <f t="shared" si="147"/>
        <v>0</v>
      </c>
      <c r="AE347" s="122">
        <v>0</v>
      </c>
      <c r="AF347" s="122">
        <v>0</v>
      </c>
      <c r="AG347" s="122">
        <f t="shared" si="148"/>
        <v>0</v>
      </c>
      <c r="AH347" s="122">
        <v>0</v>
      </c>
      <c r="AI347" s="122">
        <v>0</v>
      </c>
      <c r="AJ347" s="122">
        <f t="shared" si="149"/>
        <v>0</v>
      </c>
      <c r="AK347" s="122">
        <v>0</v>
      </c>
      <c r="AL347" s="122">
        <v>0</v>
      </c>
      <c r="AM347" s="122">
        <f t="shared" si="150"/>
        <v>0</v>
      </c>
      <c r="AN347" s="122">
        <v>0</v>
      </c>
      <c r="AO347" s="122">
        <v>0</v>
      </c>
      <c r="AP347" s="122">
        <f t="shared" si="151"/>
        <v>0</v>
      </c>
      <c r="AQ347" s="122">
        <v>0</v>
      </c>
      <c r="AR347" s="122">
        <v>0</v>
      </c>
      <c r="AS347" s="122">
        <f t="shared" si="152"/>
        <v>0</v>
      </c>
      <c r="AT347" s="122">
        <f t="shared" si="143"/>
        <v>0</v>
      </c>
      <c r="AU347" s="122">
        <f t="shared" si="143"/>
        <v>0</v>
      </c>
      <c r="AV347" s="122">
        <f t="shared" si="153"/>
        <v>0</v>
      </c>
      <c r="AW347" s="125">
        <f t="shared" si="144"/>
        <v>0</v>
      </c>
      <c r="AX347" s="125">
        <f t="shared" si="144"/>
        <v>0</v>
      </c>
      <c r="AY347" s="125"/>
      <c r="AZ347" s="125"/>
      <c r="BA347" s="125"/>
      <c r="BB347" s="125"/>
      <c r="BC347" s="125">
        <f t="shared" si="145"/>
        <v>0</v>
      </c>
      <c r="BD347" s="125">
        <f t="shared" si="145"/>
        <v>0</v>
      </c>
    </row>
    <row r="348" spans="1:56" s="80" customFormat="1" ht="39" hidden="1" customHeight="1">
      <c r="A348" s="2"/>
      <c r="B348" s="111">
        <v>2024</v>
      </c>
      <c r="C348" s="112">
        <v>20.100000000000001</v>
      </c>
      <c r="D348" s="195" t="s">
        <v>50</v>
      </c>
      <c r="E348" s="112" t="s">
        <v>50</v>
      </c>
      <c r="F348" s="111">
        <v>1</v>
      </c>
      <c r="G348" s="111">
        <v>2</v>
      </c>
      <c r="H348" s="111">
        <v>4</v>
      </c>
      <c r="I348" s="111">
        <v>3000</v>
      </c>
      <c r="J348" s="111">
        <v>3300</v>
      </c>
      <c r="K348" s="111">
        <v>334</v>
      </c>
      <c r="L348" s="197">
        <v>1002009</v>
      </c>
      <c r="M348" s="198" t="s">
        <v>259</v>
      </c>
      <c r="N348" s="122">
        <v>0</v>
      </c>
      <c r="O348" s="122">
        <v>0</v>
      </c>
      <c r="P348" s="122">
        <f t="shared" si="146"/>
        <v>0</v>
      </c>
      <c r="Q348" s="116" t="s">
        <v>137</v>
      </c>
      <c r="R348" s="124"/>
      <c r="S348" s="124"/>
      <c r="T348" s="122">
        <v>0</v>
      </c>
      <c r="U348" s="122">
        <v>0</v>
      </c>
      <c r="V348" s="122">
        <v>0</v>
      </c>
      <c r="W348" s="122">
        <v>0</v>
      </c>
      <c r="X348" s="122">
        <v>0</v>
      </c>
      <c r="Y348" s="122">
        <v>0</v>
      </c>
      <c r="Z348" s="122">
        <v>0</v>
      </c>
      <c r="AA348" s="122">
        <v>0</v>
      </c>
      <c r="AB348" s="122">
        <f t="shared" si="142"/>
        <v>0</v>
      </c>
      <c r="AC348" s="122">
        <f t="shared" si="142"/>
        <v>0</v>
      </c>
      <c r="AD348" s="122">
        <f t="shared" si="147"/>
        <v>0</v>
      </c>
      <c r="AE348" s="122">
        <v>0</v>
      </c>
      <c r="AF348" s="122">
        <v>0</v>
      </c>
      <c r="AG348" s="122">
        <f t="shared" si="148"/>
        <v>0</v>
      </c>
      <c r="AH348" s="122">
        <v>0</v>
      </c>
      <c r="AI348" s="122">
        <v>0</v>
      </c>
      <c r="AJ348" s="122">
        <f t="shared" si="149"/>
        <v>0</v>
      </c>
      <c r="AK348" s="122">
        <v>0</v>
      </c>
      <c r="AL348" s="122">
        <v>0</v>
      </c>
      <c r="AM348" s="122">
        <f t="shared" si="150"/>
        <v>0</v>
      </c>
      <c r="AN348" s="122">
        <v>0</v>
      </c>
      <c r="AO348" s="122">
        <v>0</v>
      </c>
      <c r="AP348" s="122">
        <f t="shared" si="151"/>
        <v>0</v>
      </c>
      <c r="AQ348" s="122">
        <v>0</v>
      </c>
      <c r="AR348" s="122">
        <v>0</v>
      </c>
      <c r="AS348" s="122">
        <f t="shared" si="152"/>
        <v>0</v>
      </c>
      <c r="AT348" s="122">
        <f t="shared" si="143"/>
        <v>0</v>
      </c>
      <c r="AU348" s="122">
        <f t="shared" si="143"/>
        <v>0</v>
      </c>
      <c r="AV348" s="122">
        <f t="shared" si="153"/>
        <v>0</v>
      </c>
      <c r="AW348" s="125">
        <f t="shared" si="144"/>
        <v>0</v>
      </c>
      <c r="AX348" s="125">
        <f t="shared" si="144"/>
        <v>0</v>
      </c>
      <c r="AY348" s="125"/>
      <c r="AZ348" s="125"/>
      <c r="BA348" s="125"/>
      <c r="BB348" s="125"/>
      <c r="BC348" s="125">
        <f t="shared" si="145"/>
        <v>0</v>
      </c>
      <c r="BD348" s="125">
        <f t="shared" si="145"/>
        <v>0</v>
      </c>
    </row>
    <row r="349" spans="1:56" s="80" customFormat="1" ht="52.5" hidden="1" customHeight="1">
      <c r="A349" s="2"/>
      <c r="B349" s="111">
        <v>2024</v>
      </c>
      <c r="C349" s="112">
        <v>20.100000000000001</v>
      </c>
      <c r="D349" s="195" t="s">
        <v>50</v>
      </c>
      <c r="E349" s="112" t="s">
        <v>50</v>
      </c>
      <c r="F349" s="111">
        <v>1</v>
      </c>
      <c r="G349" s="111">
        <v>2</v>
      </c>
      <c r="H349" s="111">
        <v>4</v>
      </c>
      <c r="I349" s="111">
        <v>3000</v>
      </c>
      <c r="J349" s="111">
        <v>3300</v>
      </c>
      <c r="K349" s="111">
        <v>334</v>
      </c>
      <c r="L349" s="120">
        <v>1003</v>
      </c>
      <c r="M349" s="196" t="s">
        <v>260</v>
      </c>
      <c r="N349" s="115">
        <f>+N350</f>
        <v>0</v>
      </c>
      <c r="O349" s="115">
        <f>+O350</f>
        <v>0</v>
      </c>
      <c r="P349" s="115">
        <f t="shared" si="146"/>
        <v>0</v>
      </c>
      <c r="Q349" s="116"/>
      <c r="R349" s="118"/>
      <c r="S349" s="118"/>
      <c r="T349" s="115">
        <f t="shared" ref="T349:AA349" si="154">+T350</f>
        <v>0</v>
      </c>
      <c r="U349" s="115">
        <f t="shared" si="154"/>
        <v>0</v>
      </c>
      <c r="V349" s="115">
        <f t="shared" si="154"/>
        <v>0</v>
      </c>
      <c r="W349" s="115">
        <f t="shared" si="154"/>
        <v>0</v>
      </c>
      <c r="X349" s="115">
        <f t="shared" si="154"/>
        <v>0</v>
      </c>
      <c r="Y349" s="115">
        <f t="shared" si="154"/>
        <v>0</v>
      </c>
      <c r="Z349" s="115">
        <f t="shared" si="154"/>
        <v>0</v>
      </c>
      <c r="AA349" s="115">
        <f t="shared" si="154"/>
        <v>0</v>
      </c>
      <c r="AB349" s="115">
        <f>+AB350</f>
        <v>0</v>
      </c>
      <c r="AC349" s="115">
        <f>+AC350</f>
        <v>0</v>
      </c>
      <c r="AD349" s="115">
        <f t="shared" si="147"/>
        <v>0</v>
      </c>
      <c r="AE349" s="115">
        <f>+AE350</f>
        <v>0</v>
      </c>
      <c r="AF349" s="115">
        <f>+AF350</f>
        <v>0</v>
      </c>
      <c r="AG349" s="115">
        <f t="shared" si="148"/>
        <v>0</v>
      </c>
      <c r="AH349" s="115">
        <f>+AH350</f>
        <v>0</v>
      </c>
      <c r="AI349" s="115">
        <f>+AI350</f>
        <v>0</v>
      </c>
      <c r="AJ349" s="115">
        <f t="shared" si="149"/>
        <v>0</v>
      </c>
      <c r="AK349" s="115">
        <f>+AK350</f>
        <v>0</v>
      </c>
      <c r="AL349" s="115">
        <f>+AL350</f>
        <v>0</v>
      </c>
      <c r="AM349" s="115">
        <f t="shared" si="150"/>
        <v>0</v>
      </c>
      <c r="AN349" s="115">
        <f>+AN350</f>
        <v>0</v>
      </c>
      <c r="AO349" s="115">
        <f>+AO350</f>
        <v>0</v>
      </c>
      <c r="AP349" s="115">
        <f t="shared" si="151"/>
        <v>0</v>
      </c>
      <c r="AQ349" s="115">
        <f>+AQ350</f>
        <v>0</v>
      </c>
      <c r="AR349" s="115">
        <f>+AR350</f>
        <v>0</v>
      </c>
      <c r="AS349" s="115">
        <f t="shared" si="152"/>
        <v>0</v>
      </c>
      <c r="AT349" s="115">
        <f>+AT350</f>
        <v>0</v>
      </c>
      <c r="AU349" s="115">
        <f>+AU350</f>
        <v>0</v>
      </c>
      <c r="AV349" s="115">
        <f t="shared" si="153"/>
        <v>0</v>
      </c>
      <c r="AW349" s="127"/>
      <c r="AX349" s="127"/>
      <c r="AY349" s="127"/>
      <c r="AZ349" s="127"/>
      <c r="BA349" s="127"/>
      <c r="BB349" s="127"/>
      <c r="BC349" s="127"/>
      <c r="BD349" s="127"/>
    </row>
    <row r="350" spans="1:56" s="80" customFormat="1" ht="66.75" hidden="1" customHeight="1">
      <c r="A350" s="2"/>
      <c r="B350" s="111">
        <v>2024</v>
      </c>
      <c r="C350" s="112">
        <v>20.100000000000001</v>
      </c>
      <c r="D350" s="195" t="s">
        <v>50</v>
      </c>
      <c r="E350" s="112" t="s">
        <v>50</v>
      </c>
      <c r="F350" s="111">
        <v>1</v>
      </c>
      <c r="G350" s="111">
        <v>2</v>
      </c>
      <c r="H350" s="111">
        <v>4</v>
      </c>
      <c r="I350" s="111">
        <v>3000</v>
      </c>
      <c r="J350" s="111">
        <v>3300</v>
      </c>
      <c r="K350" s="111">
        <v>334</v>
      </c>
      <c r="L350" s="197">
        <v>1003001</v>
      </c>
      <c r="M350" s="200" t="s">
        <v>261</v>
      </c>
      <c r="N350" s="122">
        <v>0</v>
      </c>
      <c r="O350" s="122">
        <v>0</v>
      </c>
      <c r="P350" s="122">
        <f t="shared" si="146"/>
        <v>0</v>
      </c>
      <c r="Q350" s="116" t="s">
        <v>137</v>
      </c>
      <c r="R350" s="124"/>
      <c r="S350" s="124"/>
      <c r="T350" s="122">
        <v>0</v>
      </c>
      <c r="U350" s="122">
        <v>0</v>
      </c>
      <c r="V350" s="122">
        <v>0</v>
      </c>
      <c r="W350" s="122">
        <v>0</v>
      </c>
      <c r="X350" s="122">
        <v>0</v>
      </c>
      <c r="Y350" s="122">
        <v>0</v>
      </c>
      <c r="Z350" s="122">
        <v>0</v>
      </c>
      <c r="AA350" s="122">
        <v>0</v>
      </c>
      <c r="AB350" s="122">
        <f>+N350+T350-X350</f>
        <v>0</v>
      </c>
      <c r="AC350" s="122">
        <f>+O350+U350-Y350</f>
        <v>0</v>
      </c>
      <c r="AD350" s="122">
        <f t="shared" si="147"/>
        <v>0</v>
      </c>
      <c r="AE350" s="122">
        <v>0</v>
      </c>
      <c r="AF350" s="122">
        <v>0</v>
      </c>
      <c r="AG350" s="122">
        <f t="shared" si="148"/>
        <v>0</v>
      </c>
      <c r="AH350" s="122">
        <v>0</v>
      </c>
      <c r="AI350" s="122">
        <v>0</v>
      </c>
      <c r="AJ350" s="122">
        <f t="shared" si="149"/>
        <v>0</v>
      </c>
      <c r="AK350" s="122">
        <v>0</v>
      </c>
      <c r="AL350" s="122">
        <v>0</v>
      </c>
      <c r="AM350" s="122">
        <f t="shared" si="150"/>
        <v>0</v>
      </c>
      <c r="AN350" s="122">
        <v>0</v>
      </c>
      <c r="AO350" s="122">
        <v>0</v>
      </c>
      <c r="AP350" s="122">
        <f t="shared" si="151"/>
        <v>0</v>
      </c>
      <c r="AQ350" s="122">
        <v>0</v>
      </c>
      <c r="AR350" s="122">
        <v>0</v>
      </c>
      <c r="AS350" s="122">
        <f t="shared" si="152"/>
        <v>0</v>
      </c>
      <c r="AT350" s="122">
        <f>+AB350-AE350-AH350-AK350-AN350-AQ350</f>
        <v>0</v>
      </c>
      <c r="AU350" s="122">
        <f>+AC350-AF350-AI350-AL350-AO350-AR350</f>
        <v>0</v>
      </c>
      <c r="AV350" s="122">
        <f>+AT350+AU350</f>
        <v>0</v>
      </c>
      <c r="AW350" s="125">
        <f>+R350+V350-Z350</f>
        <v>0</v>
      </c>
      <c r="AX350" s="125">
        <f>+S350+W350-AA350</f>
        <v>0</v>
      </c>
      <c r="AY350" s="125"/>
      <c r="AZ350" s="125"/>
      <c r="BA350" s="125"/>
      <c r="BB350" s="125"/>
      <c r="BC350" s="125">
        <f>+AW350-AY350-BA350</f>
        <v>0</v>
      </c>
      <c r="BD350" s="125">
        <f>+AX350-AZ350-BB350</f>
        <v>0</v>
      </c>
    </row>
    <row r="351" spans="1:56" s="80" customFormat="1" ht="48" hidden="1">
      <c r="A351" s="2"/>
      <c r="B351" s="104">
        <v>2024</v>
      </c>
      <c r="C351" s="105">
        <v>20.100000000000001</v>
      </c>
      <c r="D351" s="173" t="s">
        <v>50</v>
      </c>
      <c r="E351" s="105" t="s">
        <v>50</v>
      </c>
      <c r="F351" s="104">
        <v>1</v>
      </c>
      <c r="G351" s="104">
        <v>2</v>
      </c>
      <c r="H351" s="104">
        <v>4</v>
      </c>
      <c r="I351" s="104">
        <v>3000</v>
      </c>
      <c r="J351" s="104">
        <v>3300</v>
      </c>
      <c r="K351" s="104">
        <v>336</v>
      </c>
      <c r="L351" s="194"/>
      <c r="M351" s="107" t="s">
        <v>262</v>
      </c>
      <c r="N351" s="108">
        <f>+N352</f>
        <v>0</v>
      </c>
      <c r="O351" s="108">
        <f>+O352</f>
        <v>0</v>
      </c>
      <c r="P351" s="108">
        <f t="shared" si="146"/>
        <v>0</v>
      </c>
      <c r="Q351" s="128"/>
      <c r="R351" s="130"/>
      <c r="S351" s="134"/>
      <c r="T351" s="108">
        <f t="shared" ref="T351:AA351" si="155">+T352</f>
        <v>0</v>
      </c>
      <c r="U351" s="108">
        <f t="shared" si="155"/>
        <v>0</v>
      </c>
      <c r="V351" s="108">
        <f t="shared" si="155"/>
        <v>0</v>
      </c>
      <c r="W351" s="108">
        <f t="shared" si="155"/>
        <v>0</v>
      </c>
      <c r="X351" s="108">
        <f t="shared" si="155"/>
        <v>0</v>
      </c>
      <c r="Y351" s="108">
        <f t="shared" si="155"/>
        <v>0</v>
      </c>
      <c r="Z351" s="108">
        <f t="shared" si="155"/>
        <v>0</v>
      </c>
      <c r="AA351" s="108">
        <f t="shared" si="155"/>
        <v>0</v>
      </c>
      <c r="AB351" s="108">
        <f>+AB352</f>
        <v>0</v>
      </c>
      <c r="AC351" s="108">
        <f>+AC352</f>
        <v>0</v>
      </c>
      <c r="AD351" s="108">
        <f t="shared" si="147"/>
        <v>0</v>
      </c>
      <c r="AE351" s="108">
        <f>+AE352</f>
        <v>0</v>
      </c>
      <c r="AF351" s="108">
        <f>+AF352</f>
        <v>0</v>
      </c>
      <c r="AG351" s="108">
        <f t="shared" si="148"/>
        <v>0</v>
      </c>
      <c r="AH351" s="108">
        <f>+AH352</f>
        <v>0</v>
      </c>
      <c r="AI351" s="108">
        <f>+AI352</f>
        <v>0</v>
      </c>
      <c r="AJ351" s="108">
        <f t="shared" si="149"/>
        <v>0</v>
      </c>
      <c r="AK351" s="108">
        <f>+AK352</f>
        <v>0</v>
      </c>
      <c r="AL351" s="108">
        <f>+AL352</f>
        <v>0</v>
      </c>
      <c r="AM351" s="108">
        <f t="shared" si="150"/>
        <v>0</v>
      </c>
      <c r="AN351" s="108">
        <f>+AN352</f>
        <v>0</v>
      </c>
      <c r="AO351" s="108">
        <f>+AO352</f>
        <v>0</v>
      </c>
      <c r="AP351" s="108">
        <f t="shared" si="151"/>
        <v>0</v>
      </c>
      <c r="AQ351" s="108">
        <f>+AQ352</f>
        <v>0</v>
      </c>
      <c r="AR351" s="108">
        <f>+AR352</f>
        <v>0</v>
      </c>
      <c r="AS351" s="108">
        <f t="shared" si="152"/>
        <v>0</v>
      </c>
      <c r="AT351" s="108">
        <f>+AT352</f>
        <v>0</v>
      </c>
      <c r="AU351" s="108">
        <f>+AU352</f>
        <v>0</v>
      </c>
      <c r="AV351" s="108">
        <f t="shared" si="153"/>
        <v>0</v>
      </c>
      <c r="AW351" s="131"/>
      <c r="AX351" s="131"/>
      <c r="AY351" s="131"/>
      <c r="AZ351" s="131"/>
      <c r="BA351" s="131"/>
      <c r="BB351" s="131"/>
      <c r="BC351" s="131"/>
      <c r="BD351" s="131"/>
    </row>
    <row r="352" spans="1:56" s="80" customFormat="1" ht="75.75" hidden="1" customHeight="1">
      <c r="A352" s="2"/>
      <c r="B352" s="111">
        <v>2024</v>
      </c>
      <c r="C352" s="111">
        <v>20.100000000000001</v>
      </c>
      <c r="D352" s="169" t="s">
        <v>50</v>
      </c>
      <c r="E352" s="111" t="s">
        <v>50</v>
      </c>
      <c r="F352" s="111">
        <v>1</v>
      </c>
      <c r="G352" s="111">
        <v>2</v>
      </c>
      <c r="H352" s="111">
        <v>4</v>
      </c>
      <c r="I352" s="111">
        <v>3000</v>
      </c>
      <c r="J352" s="111">
        <v>3300</v>
      </c>
      <c r="K352" s="111">
        <v>336</v>
      </c>
      <c r="L352" s="113">
        <v>1</v>
      </c>
      <c r="M352" s="114" t="s">
        <v>263</v>
      </c>
      <c r="N352" s="115">
        <f>+SUM(N353:N361)</f>
        <v>0</v>
      </c>
      <c r="O352" s="115">
        <f>+SUM(O353:O361)</f>
        <v>0</v>
      </c>
      <c r="P352" s="115">
        <f t="shared" si="146"/>
        <v>0</v>
      </c>
      <c r="Q352" s="123"/>
      <c r="R352" s="201"/>
      <c r="S352" s="202"/>
      <c r="T352" s="115">
        <f t="shared" ref="T352:AA352" si="156">+SUM(T353:T361)</f>
        <v>0</v>
      </c>
      <c r="U352" s="115">
        <f t="shared" si="156"/>
        <v>0</v>
      </c>
      <c r="V352" s="115">
        <f t="shared" si="156"/>
        <v>0</v>
      </c>
      <c r="W352" s="115">
        <f t="shared" si="156"/>
        <v>0</v>
      </c>
      <c r="X352" s="115">
        <f t="shared" si="156"/>
        <v>0</v>
      </c>
      <c r="Y352" s="115">
        <f t="shared" si="156"/>
        <v>0</v>
      </c>
      <c r="Z352" s="115">
        <f t="shared" si="156"/>
        <v>0</v>
      </c>
      <c r="AA352" s="115">
        <f t="shared" si="156"/>
        <v>0</v>
      </c>
      <c r="AB352" s="115">
        <f>+SUM(AB353:AB361)</f>
        <v>0</v>
      </c>
      <c r="AC352" s="115">
        <f>+SUM(AC353:AC361)</f>
        <v>0</v>
      </c>
      <c r="AD352" s="115">
        <f t="shared" si="147"/>
        <v>0</v>
      </c>
      <c r="AE352" s="115">
        <f>+SUM(AE353:AE361)</f>
        <v>0</v>
      </c>
      <c r="AF352" s="115">
        <f>+SUM(AF353:AF361)</f>
        <v>0</v>
      </c>
      <c r="AG352" s="115">
        <f t="shared" si="148"/>
        <v>0</v>
      </c>
      <c r="AH352" s="115">
        <f>+SUM(AH353:AH361)</f>
        <v>0</v>
      </c>
      <c r="AI352" s="115">
        <f>+SUM(AI353:AI361)</f>
        <v>0</v>
      </c>
      <c r="AJ352" s="115">
        <f t="shared" si="149"/>
        <v>0</v>
      </c>
      <c r="AK352" s="115">
        <f>+SUM(AK353:AK361)</f>
        <v>0</v>
      </c>
      <c r="AL352" s="115">
        <f>+SUM(AL353:AL361)</f>
        <v>0</v>
      </c>
      <c r="AM352" s="115">
        <f t="shared" si="150"/>
        <v>0</v>
      </c>
      <c r="AN352" s="115">
        <f>+SUM(AN353:AN361)</f>
        <v>0</v>
      </c>
      <c r="AO352" s="115">
        <f>+SUM(AO353:AO361)</f>
        <v>0</v>
      </c>
      <c r="AP352" s="115">
        <f t="shared" si="151"/>
        <v>0</v>
      </c>
      <c r="AQ352" s="115">
        <f>+SUM(AQ353:AQ361)</f>
        <v>0</v>
      </c>
      <c r="AR352" s="115">
        <f>+SUM(AR353:AR361)</f>
        <v>0</v>
      </c>
      <c r="AS352" s="115">
        <f t="shared" si="152"/>
        <v>0</v>
      </c>
      <c r="AT352" s="115">
        <f>+SUM(AT353:AT361)</f>
        <v>0</v>
      </c>
      <c r="AU352" s="115">
        <f>+SUM(AU353:AU361)</f>
        <v>0</v>
      </c>
      <c r="AV352" s="115">
        <f t="shared" si="153"/>
        <v>0</v>
      </c>
      <c r="AW352" s="127"/>
      <c r="AX352" s="127"/>
      <c r="AY352" s="127"/>
      <c r="AZ352" s="127"/>
      <c r="BA352" s="127"/>
      <c r="BB352" s="127"/>
      <c r="BC352" s="127"/>
      <c r="BD352" s="127"/>
    </row>
    <row r="353" spans="1:56" s="80" customFormat="1" ht="30.6" hidden="1" customHeight="1">
      <c r="A353" s="2"/>
      <c r="B353" s="111">
        <v>2024</v>
      </c>
      <c r="C353" s="111">
        <v>20.100000000000001</v>
      </c>
      <c r="D353" s="169" t="s">
        <v>50</v>
      </c>
      <c r="E353" s="111" t="s">
        <v>50</v>
      </c>
      <c r="F353" s="111">
        <v>1</v>
      </c>
      <c r="G353" s="111">
        <v>2</v>
      </c>
      <c r="H353" s="111">
        <v>4</v>
      </c>
      <c r="I353" s="111">
        <v>3000</v>
      </c>
      <c r="J353" s="111">
        <v>3300</v>
      </c>
      <c r="K353" s="111">
        <v>336</v>
      </c>
      <c r="L353" s="120">
        <v>1001</v>
      </c>
      <c r="M353" s="203" t="s">
        <v>264</v>
      </c>
      <c r="N353" s="122">
        <v>0</v>
      </c>
      <c r="O353" s="122">
        <v>0</v>
      </c>
      <c r="P353" s="122">
        <f t="shared" si="146"/>
        <v>0</v>
      </c>
      <c r="Q353" s="123" t="s">
        <v>137</v>
      </c>
      <c r="R353" s="124"/>
      <c r="S353" s="124"/>
      <c r="T353" s="122">
        <v>0</v>
      </c>
      <c r="U353" s="122">
        <v>0</v>
      </c>
      <c r="V353" s="122">
        <v>0</v>
      </c>
      <c r="W353" s="122">
        <v>0</v>
      </c>
      <c r="X353" s="122">
        <v>0</v>
      </c>
      <c r="Y353" s="122">
        <v>0</v>
      </c>
      <c r="Z353" s="122">
        <v>0</v>
      </c>
      <c r="AA353" s="122">
        <v>0</v>
      </c>
      <c r="AB353" s="122">
        <f t="shared" ref="AB353:AC361" si="157">+N353+T353-X353</f>
        <v>0</v>
      </c>
      <c r="AC353" s="122">
        <f t="shared" si="157"/>
        <v>0</v>
      </c>
      <c r="AD353" s="122">
        <f t="shared" si="147"/>
        <v>0</v>
      </c>
      <c r="AE353" s="122">
        <v>0</v>
      </c>
      <c r="AF353" s="122">
        <v>0</v>
      </c>
      <c r="AG353" s="122">
        <f t="shared" si="148"/>
        <v>0</v>
      </c>
      <c r="AH353" s="122">
        <v>0</v>
      </c>
      <c r="AI353" s="122">
        <v>0</v>
      </c>
      <c r="AJ353" s="122">
        <f t="shared" si="149"/>
        <v>0</v>
      </c>
      <c r="AK353" s="122">
        <v>0</v>
      </c>
      <c r="AL353" s="122">
        <v>0</v>
      </c>
      <c r="AM353" s="122">
        <f t="shared" si="150"/>
        <v>0</v>
      </c>
      <c r="AN353" s="122">
        <v>0</v>
      </c>
      <c r="AO353" s="122">
        <v>0</v>
      </c>
      <c r="AP353" s="122">
        <f t="shared" si="151"/>
        <v>0</v>
      </c>
      <c r="AQ353" s="122">
        <v>0</v>
      </c>
      <c r="AR353" s="122">
        <v>0</v>
      </c>
      <c r="AS353" s="122">
        <f t="shared" si="152"/>
        <v>0</v>
      </c>
      <c r="AT353" s="122">
        <f t="shared" ref="AT353:AU361" si="158">+AB353-AE353-AH353-AK353-AN353-AQ353</f>
        <v>0</v>
      </c>
      <c r="AU353" s="122">
        <f t="shared" si="158"/>
        <v>0</v>
      </c>
      <c r="AV353" s="122">
        <f t="shared" si="153"/>
        <v>0</v>
      </c>
      <c r="AW353" s="125">
        <f t="shared" ref="AW353:AX361" si="159">+R353+V353-Z353</f>
        <v>0</v>
      </c>
      <c r="AX353" s="125">
        <f t="shared" si="159"/>
        <v>0</v>
      </c>
      <c r="AY353" s="125"/>
      <c r="AZ353" s="125"/>
      <c r="BA353" s="125"/>
      <c r="BB353" s="125"/>
      <c r="BC353" s="125">
        <f t="shared" ref="BC353:BD361" si="160">+AW353-AY353-BA353</f>
        <v>0</v>
      </c>
      <c r="BD353" s="125">
        <f t="shared" si="160"/>
        <v>0</v>
      </c>
    </row>
    <row r="354" spans="1:56" s="80" customFormat="1" ht="33.6" hidden="1" customHeight="1">
      <c r="A354" s="2"/>
      <c r="B354" s="111">
        <v>2024</v>
      </c>
      <c r="C354" s="111">
        <v>20.100000000000001</v>
      </c>
      <c r="D354" s="169" t="s">
        <v>50</v>
      </c>
      <c r="E354" s="111" t="s">
        <v>50</v>
      </c>
      <c r="F354" s="111">
        <v>1</v>
      </c>
      <c r="G354" s="111">
        <v>2</v>
      </c>
      <c r="H354" s="111">
        <v>4</v>
      </c>
      <c r="I354" s="111">
        <v>3000</v>
      </c>
      <c r="J354" s="111">
        <v>3300</v>
      </c>
      <c r="K354" s="111">
        <v>336</v>
      </c>
      <c r="L354" s="120">
        <v>1002</v>
      </c>
      <c r="M354" s="203" t="s">
        <v>265</v>
      </c>
      <c r="N354" s="122">
        <v>0</v>
      </c>
      <c r="O354" s="122">
        <v>0</v>
      </c>
      <c r="P354" s="122">
        <f t="shared" si="146"/>
        <v>0</v>
      </c>
      <c r="Q354" s="123" t="s">
        <v>137</v>
      </c>
      <c r="R354" s="124"/>
      <c r="S354" s="124"/>
      <c r="T354" s="122">
        <v>0</v>
      </c>
      <c r="U354" s="122">
        <v>0</v>
      </c>
      <c r="V354" s="122">
        <v>0</v>
      </c>
      <c r="W354" s="122">
        <v>0</v>
      </c>
      <c r="X354" s="122">
        <v>0</v>
      </c>
      <c r="Y354" s="122">
        <v>0</v>
      </c>
      <c r="Z354" s="122">
        <v>0</v>
      </c>
      <c r="AA354" s="122">
        <v>0</v>
      </c>
      <c r="AB354" s="122">
        <f t="shared" si="157"/>
        <v>0</v>
      </c>
      <c r="AC354" s="122">
        <f t="shared" si="157"/>
        <v>0</v>
      </c>
      <c r="AD354" s="122">
        <f t="shared" si="147"/>
        <v>0</v>
      </c>
      <c r="AE354" s="122">
        <v>0</v>
      </c>
      <c r="AF354" s="122">
        <v>0</v>
      </c>
      <c r="AG354" s="122">
        <f t="shared" si="148"/>
        <v>0</v>
      </c>
      <c r="AH354" s="122">
        <v>0</v>
      </c>
      <c r="AI354" s="122">
        <v>0</v>
      </c>
      <c r="AJ354" s="122">
        <f t="shared" si="149"/>
        <v>0</v>
      </c>
      <c r="AK354" s="122">
        <v>0</v>
      </c>
      <c r="AL354" s="122">
        <v>0</v>
      </c>
      <c r="AM354" s="122">
        <f t="shared" si="150"/>
        <v>0</v>
      </c>
      <c r="AN354" s="122">
        <v>0</v>
      </c>
      <c r="AO354" s="122">
        <v>0</v>
      </c>
      <c r="AP354" s="122">
        <f t="shared" si="151"/>
        <v>0</v>
      </c>
      <c r="AQ354" s="122">
        <v>0</v>
      </c>
      <c r="AR354" s="122">
        <v>0</v>
      </c>
      <c r="AS354" s="122">
        <f t="shared" si="152"/>
        <v>0</v>
      </c>
      <c r="AT354" s="122">
        <f t="shared" si="158"/>
        <v>0</v>
      </c>
      <c r="AU354" s="122">
        <f t="shared" si="158"/>
        <v>0</v>
      </c>
      <c r="AV354" s="122">
        <f t="shared" si="153"/>
        <v>0</v>
      </c>
      <c r="AW354" s="125">
        <f t="shared" si="159"/>
        <v>0</v>
      </c>
      <c r="AX354" s="125">
        <f t="shared" si="159"/>
        <v>0</v>
      </c>
      <c r="AY354" s="125"/>
      <c r="AZ354" s="125"/>
      <c r="BA354" s="125"/>
      <c r="BB354" s="125"/>
      <c r="BC354" s="125">
        <f t="shared" si="160"/>
        <v>0</v>
      </c>
      <c r="BD354" s="125">
        <f t="shared" si="160"/>
        <v>0</v>
      </c>
    </row>
    <row r="355" spans="1:56" s="80" customFormat="1" ht="33.6" hidden="1" customHeight="1">
      <c r="A355" s="2"/>
      <c r="B355" s="111">
        <v>2024</v>
      </c>
      <c r="C355" s="111">
        <v>20.100000000000001</v>
      </c>
      <c r="D355" s="169" t="s">
        <v>50</v>
      </c>
      <c r="E355" s="111" t="s">
        <v>50</v>
      </c>
      <c r="F355" s="111">
        <v>1</v>
      </c>
      <c r="G355" s="111">
        <v>2</v>
      </c>
      <c r="H355" s="111">
        <v>4</v>
      </c>
      <c r="I355" s="111">
        <v>3000</v>
      </c>
      <c r="J355" s="111">
        <v>3300</v>
      </c>
      <c r="K355" s="111">
        <v>336</v>
      </c>
      <c r="L355" s="120">
        <v>1003</v>
      </c>
      <c r="M355" s="203" t="s">
        <v>266</v>
      </c>
      <c r="N355" s="122">
        <v>0</v>
      </c>
      <c r="O355" s="122">
        <v>0</v>
      </c>
      <c r="P355" s="122">
        <f t="shared" si="146"/>
        <v>0</v>
      </c>
      <c r="Q355" s="123" t="s">
        <v>137</v>
      </c>
      <c r="R355" s="124"/>
      <c r="S355" s="124"/>
      <c r="T355" s="122">
        <v>0</v>
      </c>
      <c r="U355" s="122">
        <v>0</v>
      </c>
      <c r="V355" s="122">
        <v>0</v>
      </c>
      <c r="W355" s="122">
        <v>0</v>
      </c>
      <c r="X355" s="122">
        <v>0</v>
      </c>
      <c r="Y355" s="122">
        <v>0</v>
      </c>
      <c r="Z355" s="122">
        <v>0</v>
      </c>
      <c r="AA355" s="122">
        <v>0</v>
      </c>
      <c r="AB355" s="122">
        <f t="shared" si="157"/>
        <v>0</v>
      </c>
      <c r="AC355" s="122">
        <f t="shared" si="157"/>
        <v>0</v>
      </c>
      <c r="AD355" s="122">
        <f t="shared" si="147"/>
        <v>0</v>
      </c>
      <c r="AE355" s="122">
        <v>0</v>
      </c>
      <c r="AF355" s="122">
        <v>0</v>
      </c>
      <c r="AG355" s="122">
        <f t="shared" si="148"/>
        <v>0</v>
      </c>
      <c r="AH355" s="122">
        <v>0</v>
      </c>
      <c r="AI355" s="122">
        <v>0</v>
      </c>
      <c r="AJ355" s="122">
        <f t="shared" si="149"/>
        <v>0</v>
      </c>
      <c r="AK355" s="122">
        <v>0</v>
      </c>
      <c r="AL355" s="122">
        <v>0</v>
      </c>
      <c r="AM355" s="122">
        <f t="shared" si="150"/>
        <v>0</v>
      </c>
      <c r="AN355" s="122">
        <v>0</v>
      </c>
      <c r="AO355" s="122">
        <v>0</v>
      </c>
      <c r="AP355" s="122">
        <f t="shared" si="151"/>
        <v>0</v>
      </c>
      <c r="AQ355" s="122">
        <v>0</v>
      </c>
      <c r="AR355" s="122">
        <v>0</v>
      </c>
      <c r="AS355" s="122">
        <f t="shared" si="152"/>
        <v>0</v>
      </c>
      <c r="AT355" s="122">
        <f t="shared" si="158"/>
        <v>0</v>
      </c>
      <c r="AU355" s="122">
        <f t="shared" si="158"/>
        <v>0</v>
      </c>
      <c r="AV355" s="122">
        <f t="shared" si="153"/>
        <v>0</v>
      </c>
      <c r="AW355" s="125">
        <f t="shared" si="159"/>
        <v>0</v>
      </c>
      <c r="AX355" s="125">
        <f t="shared" si="159"/>
        <v>0</v>
      </c>
      <c r="AY355" s="125"/>
      <c r="AZ355" s="125"/>
      <c r="BA355" s="125"/>
      <c r="BB355" s="125"/>
      <c r="BC355" s="125">
        <f t="shared" si="160"/>
        <v>0</v>
      </c>
      <c r="BD355" s="125">
        <f t="shared" si="160"/>
        <v>0</v>
      </c>
    </row>
    <row r="356" spans="1:56" s="80" customFormat="1" ht="33.6" hidden="1" customHeight="1">
      <c r="A356" s="2"/>
      <c r="B356" s="111">
        <v>2024</v>
      </c>
      <c r="C356" s="111">
        <v>20.100000000000001</v>
      </c>
      <c r="D356" s="169" t="s">
        <v>50</v>
      </c>
      <c r="E356" s="111" t="s">
        <v>50</v>
      </c>
      <c r="F356" s="111">
        <v>1</v>
      </c>
      <c r="G356" s="111">
        <v>2</v>
      </c>
      <c r="H356" s="111">
        <v>4</v>
      </c>
      <c r="I356" s="111">
        <v>3000</v>
      </c>
      <c r="J356" s="111">
        <v>3300</v>
      </c>
      <c r="K356" s="111">
        <v>336</v>
      </c>
      <c r="L356" s="120">
        <v>1004</v>
      </c>
      <c r="M356" s="203" t="s">
        <v>267</v>
      </c>
      <c r="N356" s="122">
        <v>0</v>
      </c>
      <c r="O356" s="122">
        <v>0</v>
      </c>
      <c r="P356" s="122">
        <f t="shared" si="146"/>
        <v>0</v>
      </c>
      <c r="Q356" s="123" t="s">
        <v>137</v>
      </c>
      <c r="R356" s="124"/>
      <c r="S356" s="124"/>
      <c r="T356" s="122">
        <v>0</v>
      </c>
      <c r="U356" s="122">
        <v>0</v>
      </c>
      <c r="V356" s="122">
        <v>0</v>
      </c>
      <c r="W356" s="122">
        <v>0</v>
      </c>
      <c r="X356" s="122">
        <v>0</v>
      </c>
      <c r="Y356" s="122">
        <v>0</v>
      </c>
      <c r="Z356" s="122">
        <v>0</v>
      </c>
      <c r="AA356" s="122">
        <v>0</v>
      </c>
      <c r="AB356" s="122">
        <f t="shared" si="157"/>
        <v>0</v>
      </c>
      <c r="AC356" s="122">
        <f t="shared" si="157"/>
        <v>0</v>
      </c>
      <c r="AD356" s="122">
        <f t="shared" si="147"/>
        <v>0</v>
      </c>
      <c r="AE356" s="122">
        <v>0</v>
      </c>
      <c r="AF356" s="122">
        <v>0</v>
      </c>
      <c r="AG356" s="122">
        <f t="shared" si="148"/>
        <v>0</v>
      </c>
      <c r="AH356" s="122">
        <v>0</v>
      </c>
      <c r="AI356" s="122">
        <v>0</v>
      </c>
      <c r="AJ356" s="122">
        <f t="shared" si="149"/>
        <v>0</v>
      </c>
      <c r="AK356" s="122">
        <v>0</v>
      </c>
      <c r="AL356" s="122">
        <v>0</v>
      </c>
      <c r="AM356" s="122">
        <f t="shared" si="150"/>
        <v>0</v>
      </c>
      <c r="AN356" s="122">
        <v>0</v>
      </c>
      <c r="AO356" s="122">
        <v>0</v>
      </c>
      <c r="AP356" s="122">
        <f t="shared" si="151"/>
        <v>0</v>
      </c>
      <c r="AQ356" s="122">
        <v>0</v>
      </c>
      <c r="AR356" s="122">
        <v>0</v>
      </c>
      <c r="AS356" s="122">
        <f t="shared" si="152"/>
        <v>0</v>
      </c>
      <c r="AT356" s="122">
        <f t="shared" si="158"/>
        <v>0</v>
      </c>
      <c r="AU356" s="122">
        <f t="shared" si="158"/>
        <v>0</v>
      </c>
      <c r="AV356" s="122">
        <f t="shared" si="153"/>
        <v>0</v>
      </c>
      <c r="AW356" s="125">
        <f t="shared" si="159"/>
        <v>0</v>
      </c>
      <c r="AX356" s="125">
        <f t="shared" si="159"/>
        <v>0</v>
      </c>
      <c r="AY356" s="125"/>
      <c r="AZ356" s="125"/>
      <c r="BA356" s="125"/>
      <c r="BB356" s="125"/>
      <c r="BC356" s="125">
        <f t="shared" si="160"/>
        <v>0</v>
      </c>
      <c r="BD356" s="125">
        <f t="shared" si="160"/>
        <v>0</v>
      </c>
    </row>
    <row r="357" spans="1:56" s="80" customFormat="1" ht="61.15" hidden="1" customHeight="1">
      <c r="A357" s="2"/>
      <c r="B357" s="111">
        <v>2024</v>
      </c>
      <c r="C357" s="111">
        <v>20.100000000000001</v>
      </c>
      <c r="D357" s="169" t="s">
        <v>50</v>
      </c>
      <c r="E357" s="111" t="s">
        <v>50</v>
      </c>
      <c r="F357" s="111">
        <v>1</v>
      </c>
      <c r="G357" s="111">
        <v>2</v>
      </c>
      <c r="H357" s="111">
        <v>4</v>
      </c>
      <c r="I357" s="111">
        <v>3000</v>
      </c>
      <c r="J357" s="111">
        <v>3300</v>
      </c>
      <c r="K357" s="111">
        <v>336</v>
      </c>
      <c r="L357" s="120">
        <v>1005</v>
      </c>
      <c r="M357" s="203" t="s">
        <v>268</v>
      </c>
      <c r="N357" s="122">
        <v>0</v>
      </c>
      <c r="O357" s="122">
        <v>0</v>
      </c>
      <c r="P357" s="122">
        <f t="shared" si="146"/>
        <v>0</v>
      </c>
      <c r="Q357" s="123" t="s">
        <v>269</v>
      </c>
      <c r="R357" s="124"/>
      <c r="S357" s="124"/>
      <c r="T357" s="122">
        <v>0</v>
      </c>
      <c r="U357" s="122">
        <v>0</v>
      </c>
      <c r="V357" s="122">
        <v>0</v>
      </c>
      <c r="W357" s="122">
        <v>0</v>
      </c>
      <c r="X357" s="122">
        <v>0</v>
      </c>
      <c r="Y357" s="122">
        <v>0</v>
      </c>
      <c r="Z357" s="122">
        <v>0</v>
      </c>
      <c r="AA357" s="122">
        <v>0</v>
      </c>
      <c r="AB357" s="122">
        <f t="shared" si="157"/>
        <v>0</v>
      </c>
      <c r="AC357" s="122">
        <f t="shared" si="157"/>
        <v>0</v>
      </c>
      <c r="AD357" s="122">
        <f t="shared" si="147"/>
        <v>0</v>
      </c>
      <c r="AE357" s="122">
        <v>0</v>
      </c>
      <c r="AF357" s="122">
        <v>0</v>
      </c>
      <c r="AG357" s="122">
        <f t="shared" si="148"/>
        <v>0</v>
      </c>
      <c r="AH357" s="122">
        <v>0</v>
      </c>
      <c r="AI357" s="122">
        <v>0</v>
      </c>
      <c r="AJ357" s="122">
        <f t="shared" si="149"/>
        <v>0</v>
      </c>
      <c r="AK357" s="122">
        <v>0</v>
      </c>
      <c r="AL357" s="122">
        <v>0</v>
      </c>
      <c r="AM357" s="122">
        <f t="shared" si="150"/>
        <v>0</v>
      </c>
      <c r="AN357" s="122">
        <v>0</v>
      </c>
      <c r="AO357" s="122">
        <v>0</v>
      </c>
      <c r="AP357" s="122">
        <f t="shared" si="151"/>
        <v>0</v>
      </c>
      <c r="AQ357" s="122">
        <v>0</v>
      </c>
      <c r="AR357" s="122">
        <v>0</v>
      </c>
      <c r="AS357" s="122">
        <f t="shared" si="152"/>
        <v>0</v>
      </c>
      <c r="AT357" s="122">
        <f t="shared" si="158"/>
        <v>0</v>
      </c>
      <c r="AU357" s="122">
        <f t="shared" si="158"/>
        <v>0</v>
      </c>
      <c r="AV357" s="122">
        <f t="shared" si="153"/>
        <v>0</v>
      </c>
      <c r="AW357" s="125">
        <f t="shared" si="159"/>
        <v>0</v>
      </c>
      <c r="AX357" s="125">
        <f t="shared" si="159"/>
        <v>0</v>
      </c>
      <c r="AY357" s="125"/>
      <c r="AZ357" s="125"/>
      <c r="BA357" s="125"/>
      <c r="BB357" s="125"/>
      <c r="BC357" s="125">
        <f t="shared" si="160"/>
        <v>0</v>
      </c>
      <c r="BD357" s="125">
        <f t="shared" si="160"/>
        <v>0</v>
      </c>
    </row>
    <row r="358" spans="1:56" s="80" customFormat="1" ht="49.5" hidden="1" customHeight="1">
      <c r="A358" s="2"/>
      <c r="B358" s="111">
        <v>2024</v>
      </c>
      <c r="C358" s="111">
        <v>20.100000000000001</v>
      </c>
      <c r="D358" s="169" t="s">
        <v>50</v>
      </c>
      <c r="E358" s="111" t="s">
        <v>50</v>
      </c>
      <c r="F358" s="111">
        <v>1</v>
      </c>
      <c r="G358" s="111">
        <v>2</v>
      </c>
      <c r="H358" s="111">
        <v>4</v>
      </c>
      <c r="I358" s="111">
        <v>3000</v>
      </c>
      <c r="J358" s="111">
        <v>3300</v>
      </c>
      <c r="K358" s="111">
        <v>336</v>
      </c>
      <c r="L358" s="120">
        <v>1006</v>
      </c>
      <c r="M358" s="203" t="s">
        <v>270</v>
      </c>
      <c r="N358" s="122">
        <v>0</v>
      </c>
      <c r="O358" s="122">
        <v>0</v>
      </c>
      <c r="P358" s="122">
        <f t="shared" si="146"/>
        <v>0</v>
      </c>
      <c r="Q358" s="123" t="s">
        <v>269</v>
      </c>
      <c r="R358" s="124"/>
      <c r="S358" s="124"/>
      <c r="T358" s="122">
        <v>0</v>
      </c>
      <c r="U358" s="122">
        <v>0</v>
      </c>
      <c r="V358" s="122">
        <v>0</v>
      </c>
      <c r="W358" s="122">
        <v>0</v>
      </c>
      <c r="X358" s="122">
        <v>0</v>
      </c>
      <c r="Y358" s="122">
        <v>0</v>
      </c>
      <c r="Z358" s="122">
        <v>0</v>
      </c>
      <c r="AA358" s="122">
        <v>0</v>
      </c>
      <c r="AB358" s="122">
        <f t="shared" si="157"/>
        <v>0</v>
      </c>
      <c r="AC358" s="122">
        <f t="shared" si="157"/>
        <v>0</v>
      </c>
      <c r="AD358" s="122">
        <f t="shared" si="147"/>
        <v>0</v>
      </c>
      <c r="AE358" s="122">
        <v>0</v>
      </c>
      <c r="AF358" s="122">
        <v>0</v>
      </c>
      <c r="AG358" s="122">
        <f t="shared" si="148"/>
        <v>0</v>
      </c>
      <c r="AH358" s="122">
        <v>0</v>
      </c>
      <c r="AI358" s="122">
        <v>0</v>
      </c>
      <c r="AJ358" s="122">
        <f t="shared" si="149"/>
        <v>0</v>
      </c>
      <c r="AK358" s="122">
        <v>0</v>
      </c>
      <c r="AL358" s="122">
        <v>0</v>
      </c>
      <c r="AM358" s="122">
        <f t="shared" si="150"/>
        <v>0</v>
      </c>
      <c r="AN358" s="122">
        <v>0</v>
      </c>
      <c r="AO358" s="122">
        <v>0</v>
      </c>
      <c r="AP358" s="122">
        <f t="shared" si="151"/>
        <v>0</v>
      </c>
      <c r="AQ358" s="122">
        <v>0</v>
      </c>
      <c r="AR358" s="122">
        <v>0</v>
      </c>
      <c r="AS358" s="122">
        <f t="shared" si="152"/>
        <v>0</v>
      </c>
      <c r="AT358" s="122">
        <f t="shared" si="158"/>
        <v>0</v>
      </c>
      <c r="AU358" s="122">
        <f t="shared" si="158"/>
        <v>0</v>
      </c>
      <c r="AV358" s="122">
        <f t="shared" si="153"/>
        <v>0</v>
      </c>
      <c r="AW358" s="125">
        <f t="shared" si="159"/>
        <v>0</v>
      </c>
      <c r="AX358" s="125">
        <f t="shared" si="159"/>
        <v>0</v>
      </c>
      <c r="AY358" s="125"/>
      <c r="AZ358" s="125"/>
      <c r="BA358" s="125"/>
      <c r="BB358" s="125"/>
      <c r="BC358" s="125">
        <f t="shared" si="160"/>
        <v>0</v>
      </c>
      <c r="BD358" s="125">
        <f t="shared" si="160"/>
        <v>0</v>
      </c>
    </row>
    <row r="359" spans="1:56" s="80" customFormat="1" ht="106.9" hidden="1" customHeight="1">
      <c r="A359" s="2"/>
      <c r="B359" s="111">
        <v>2024</v>
      </c>
      <c r="C359" s="111">
        <v>20.100000000000001</v>
      </c>
      <c r="D359" s="169" t="s">
        <v>50</v>
      </c>
      <c r="E359" s="111" t="s">
        <v>50</v>
      </c>
      <c r="F359" s="111">
        <v>1</v>
      </c>
      <c r="G359" s="111">
        <v>2</v>
      </c>
      <c r="H359" s="111">
        <v>4</v>
      </c>
      <c r="I359" s="111">
        <v>3000</v>
      </c>
      <c r="J359" s="111">
        <v>3300</v>
      </c>
      <c r="K359" s="111">
        <v>336</v>
      </c>
      <c r="L359" s="120">
        <v>1007</v>
      </c>
      <c r="M359" s="132" t="s">
        <v>271</v>
      </c>
      <c r="N359" s="122">
        <v>0</v>
      </c>
      <c r="O359" s="122">
        <v>0</v>
      </c>
      <c r="P359" s="122">
        <f t="shared" si="146"/>
        <v>0</v>
      </c>
      <c r="Q359" s="123" t="s">
        <v>269</v>
      </c>
      <c r="R359" s="124"/>
      <c r="S359" s="124"/>
      <c r="T359" s="122">
        <v>0</v>
      </c>
      <c r="U359" s="122">
        <v>0</v>
      </c>
      <c r="V359" s="122">
        <v>0</v>
      </c>
      <c r="W359" s="122">
        <v>0</v>
      </c>
      <c r="X359" s="122">
        <v>0</v>
      </c>
      <c r="Y359" s="122">
        <v>0</v>
      </c>
      <c r="Z359" s="122">
        <v>0</v>
      </c>
      <c r="AA359" s="122">
        <v>0</v>
      </c>
      <c r="AB359" s="122">
        <f t="shared" si="157"/>
        <v>0</v>
      </c>
      <c r="AC359" s="122">
        <f t="shared" si="157"/>
        <v>0</v>
      </c>
      <c r="AD359" s="122">
        <f t="shared" si="147"/>
        <v>0</v>
      </c>
      <c r="AE359" s="122">
        <v>0</v>
      </c>
      <c r="AF359" s="122">
        <v>0</v>
      </c>
      <c r="AG359" s="122">
        <f t="shared" si="148"/>
        <v>0</v>
      </c>
      <c r="AH359" s="122">
        <v>0</v>
      </c>
      <c r="AI359" s="122">
        <v>0</v>
      </c>
      <c r="AJ359" s="122">
        <f t="shared" si="149"/>
        <v>0</v>
      </c>
      <c r="AK359" s="122">
        <v>0</v>
      </c>
      <c r="AL359" s="122">
        <v>0</v>
      </c>
      <c r="AM359" s="122">
        <f t="shared" si="150"/>
        <v>0</v>
      </c>
      <c r="AN359" s="122">
        <v>0</v>
      </c>
      <c r="AO359" s="122">
        <v>0</v>
      </c>
      <c r="AP359" s="122">
        <f t="shared" si="151"/>
        <v>0</v>
      </c>
      <c r="AQ359" s="122">
        <v>0</v>
      </c>
      <c r="AR359" s="122">
        <v>0</v>
      </c>
      <c r="AS359" s="122">
        <f t="shared" si="152"/>
        <v>0</v>
      </c>
      <c r="AT359" s="122">
        <f t="shared" si="158"/>
        <v>0</v>
      </c>
      <c r="AU359" s="122">
        <f t="shared" si="158"/>
        <v>0</v>
      </c>
      <c r="AV359" s="122">
        <f t="shared" si="153"/>
        <v>0</v>
      </c>
      <c r="AW359" s="125">
        <f t="shared" si="159"/>
        <v>0</v>
      </c>
      <c r="AX359" s="125">
        <f t="shared" si="159"/>
        <v>0</v>
      </c>
      <c r="AY359" s="125"/>
      <c r="AZ359" s="125"/>
      <c r="BA359" s="125"/>
      <c r="BB359" s="125"/>
      <c r="BC359" s="125">
        <f t="shared" si="160"/>
        <v>0</v>
      </c>
      <c r="BD359" s="125">
        <f t="shared" si="160"/>
        <v>0</v>
      </c>
    </row>
    <row r="360" spans="1:56" s="80" customFormat="1" ht="48.6" hidden="1" customHeight="1">
      <c r="A360" s="2"/>
      <c r="B360" s="111">
        <v>2024</v>
      </c>
      <c r="C360" s="111">
        <v>20.100000000000001</v>
      </c>
      <c r="D360" s="169" t="s">
        <v>50</v>
      </c>
      <c r="E360" s="111" t="s">
        <v>50</v>
      </c>
      <c r="F360" s="111">
        <v>1</v>
      </c>
      <c r="G360" s="111">
        <v>2</v>
      </c>
      <c r="H360" s="111">
        <v>4</v>
      </c>
      <c r="I360" s="111">
        <v>3000</v>
      </c>
      <c r="J360" s="111">
        <v>3300</v>
      </c>
      <c r="K360" s="111">
        <v>336</v>
      </c>
      <c r="L360" s="120">
        <v>1008</v>
      </c>
      <c r="M360" s="203" t="s">
        <v>272</v>
      </c>
      <c r="N360" s="122">
        <v>0</v>
      </c>
      <c r="O360" s="122">
        <v>0</v>
      </c>
      <c r="P360" s="122">
        <f t="shared" si="146"/>
        <v>0</v>
      </c>
      <c r="Q360" s="123" t="s">
        <v>273</v>
      </c>
      <c r="R360" s="124"/>
      <c r="S360" s="124"/>
      <c r="T360" s="122">
        <v>0</v>
      </c>
      <c r="U360" s="122">
        <v>0</v>
      </c>
      <c r="V360" s="122">
        <v>0</v>
      </c>
      <c r="W360" s="122">
        <v>0</v>
      </c>
      <c r="X360" s="122">
        <v>0</v>
      </c>
      <c r="Y360" s="122">
        <v>0</v>
      </c>
      <c r="Z360" s="122">
        <v>0</v>
      </c>
      <c r="AA360" s="122">
        <v>0</v>
      </c>
      <c r="AB360" s="122">
        <f t="shared" si="157"/>
        <v>0</v>
      </c>
      <c r="AC360" s="122">
        <f t="shared" si="157"/>
        <v>0</v>
      </c>
      <c r="AD360" s="122">
        <f t="shared" si="147"/>
        <v>0</v>
      </c>
      <c r="AE360" s="122">
        <v>0</v>
      </c>
      <c r="AF360" s="122">
        <v>0</v>
      </c>
      <c r="AG360" s="122">
        <f t="shared" si="148"/>
        <v>0</v>
      </c>
      <c r="AH360" s="122">
        <v>0</v>
      </c>
      <c r="AI360" s="122">
        <v>0</v>
      </c>
      <c r="AJ360" s="122">
        <f t="shared" si="149"/>
        <v>0</v>
      </c>
      <c r="AK360" s="122">
        <v>0</v>
      </c>
      <c r="AL360" s="122">
        <v>0</v>
      </c>
      <c r="AM360" s="122">
        <f t="shared" si="150"/>
        <v>0</v>
      </c>
      <c r="AN360" s="122">
        <v>0</v>
      </c>
      <c r="AO360" s="122">
        <v>0</v>
      </c>
      <c r="AP360" s="122">
        <f t="shared" si="151"/>
        <v>0</v>
      </c>
      <c r="AQ360" s="122">
        <v>0</v>
      </c>
      <c r="AR360" s="122">
        <v>0</v>
      </c>
      <c r="AS360" s="122">
        <f t="shared" si="152"/>
        <v>0</v>
      </c>
      <c r="AT360" s="122">
        <f t="shared" si="158"/>
        <v>0</v>
      </c>
      <c r="AU360" s="122">
        <f t="shared" si="158"/>
        <v>0</v>
      </c>
      <c r="AV360" s="122">
        <f t="shared" si="153"/>
        <v>0</v>
      </c>
      <c r="AW360" s="125">
        <f t="shared" si="159"/>
        <v>0</v>
      </c>
      <c r="AX360" s="125">
        <f t="shared" si="159"/>
        <v>0</v>
      </c>
      <c r="AY360" s="125"/>
      <c r="AZ360" s="125"/>
      <c r="BA360" s="125"/>
      <c r="BB360" s="125"/>
      <c r="BC360" s="125">
        <f t="shared" si="160"/>
        <v>0</v>
      </c>
      <c r="BD360" s="125">
        <f t="shared" si="160"/>
        <v>0</v>
      </c>
    </row>
    <row r="361" spans="1:56" s="80" customFormat="1" ht="46.9" hidden="1" customHeight="1">
      <c r="A361" s="2"/>
      <c r="B361" s="111">
        <v>2024</v>
      </c>
      <c r="C361" s="111">
        <v>20.100000000000001</v>
      </c>
      <c r="D361" s="169" t="s">
        <v>50</v>
      </c>
      <c r="E361" s="111" t="s">
        <v>50</v>
      </c>
      <c r="F361" s="111">
        <v>1</v>
      </c>
      <c r="G361" s="111">
        <v>2</v>
      </c>
      <c r="H361" s="111">
        <v>4</v>
      </c>
      <c r="I361" s="111">
        <v>3000</v>
      </c>
      <c r="J361" s="111">
        <v>3300</v>
      </c>
      <c r="K361" s="111">
        <v>336</v>
      </c>
      <c r="L361" s="120">
        <v>1009</v>
      </c>
      <c r="M361" s="203" t="s">
        <v>274</v>
      </c>
      <c r="N361" s="122">
        <v>0</v>
      </c>
      <c r="O361" s="122">
        <v>0</v>
      </c>
      <c r="P361" s="122">
        <f t="shared" si="146"/>
        <v>0</v>
      </c>
      <c r="Q361" s="123" t="s">
        <v>273</v>
      </c>
      <c r="R361" s="124"/>
      <c r="S361" s="124"/>
      <c r="T361" s="122">
        <v>0</v>
      </c>
      <c r="U361" s="122">
        <v>0</v>
      </c>
      <c r="V361" s="122">
        <v>0</v>
      </c>
      <c r="W361" s="122">
        <v>0</v>
      </c>
      <c r="X361" s="122">
        <v>0</v>
      </c>
      <c r="Y361" s="122">
        <v>0</v>
      </c>
      <c r="Z361" s="122">
        <v>0</v>
      </c>
      <c r="AA361" s="122">
        <v>0</v>
      </c>
      <c r="AB361" s="122">
        <f t="shared" si="157"/>
        <v>0</v>
      </c>
      <c r="AC361" s="122">
        <f t="shared" si="157"/>
        <v>0</v>
      </c>
      <c r="AD361" s="122">
        <f t="shared" si="147"/>
        <v>0</v>
      </c>
      <c r="AE361" s="122">
        <v>0</v>
      </c>
      <c r="AF361" s="122">
        <v>0</v>
      </c>
      <c r="AG361" s="122">
        <f t="shared" si="148"/>
        <v>0</v>
      </c>
      <c r="AH361" s="122">
        <v>0</v>
      </c>
      <c r="AI361" s="122">
        <v>0</v>
      </c>
      <c r="AJ361" s="122">
        <f t="shared" si="149"/>
        <v>0</v>
      </c>
      <c r="AK361" s="122">
        <v>0</v>
      </c>
      <c r="AL361" s="122">
        <v>0</v>
      </c>
      <c r="AM361" s="122">
        <f t="shared" si="150"/>
        <v>0</v>
      </c>
      <c r="AN361" s="122">
        <v>0</v>
      </c>
      <c r="AO361" s="122">
        <v>0</v>
      </c>
      <c r="AP361" s="122">
        <f t="shared" si="151"/>
        <v>0</v>
      </c>
      <c r="AQ361" s="122">
        <v>0</v>
      </c>
      <c r="AR361" s="122">
        <v>0</v>
      </c>
      <c r="AS361" s="122">
        <f t="shared" si="152"/>
        <v>0</v>
      </c>
      <c r="AT361" s="122">
        <f t="shared" si="158"/>
        <v>0</v>
      </c>
      <c r="AU361" s="122">
        <f t="shared" si="158"/>
        <v>0</v>
      </c>
      <c r="AV361" s="122">
        <f t="shared" si="153"/>
        <v>0</v>
      </c>
      <c r="AW361" s="125">
        <f t="shared" si="159"/>
        <v>0</v>
      </c>
      <c r="AX361" s="125">
        <f t="shared" si="159"/>
        <v>0</v>
      </c>
      <c r="AY361" s="125"/>
      <c r="AZ361" s="125"/>
      <c r="BA361" s="125"/>
      <c r="BB361" s="125"/>
      <c r="BC361" s="125">
        <f t="shared" si="160"/>
        <v>0</v>
      </c>
      <c r="BD361" s="125">
        <f t="shared" si="160"/>
        <v>0</v>
      </c>
    </row>
    <row r="362" spans="1:56" s="80" customFormat="1" ht="46.5" hidden="1" customHeight="1">
      <c r="A362" s="2"/>
      <c r="B362" s="104">
        <v>2024</v>
      </c>
      <c r="C362" s="105">
        <v>20.100000000000001</v>
      </c>
      <c r="D362" s="173" t="s">
        <v>50</v>
      </c>
      <c r="E362" s="105" t="s">
        <v>50</v>
      </c>
      <c r="F362" s="104">
        <v>1</v>
      </c>
      <c r="G362" s="104">
        <v>2</v>
      </c>
      <c r="H362" s="104">
        <v>4</v>
      </c>
      <c r="I362" s="104">
        <v>3000</v>
      </c>
      <c r="J362" s="104">
        <v>3300</v>
      </c>
      <c r="K362" s="104">
        <v>339</v>
      </c>
      <c r="L362" s="194"/>
      <c r="M362" s="186" t="s">
        <v>239</v>
      </c>
      <c r="N362" s="187">
        <f>+N363</f>
        <v>0</v>
      </c>
      <c r="O362" s="187">
        <f>+O363</f>
        <v>0</v>
      </c>
      <c r="P362" s="187">
        <f t="shared" si="146"/>
        <v>0</v>
      </c>
      <c r="Q362" s="128"/>
      <c r="R362" s="204"/>
      <c r="S362" s="129"/>
      <c r="T362" s="187">
        <f t="shared" ref="T362:AA362" si="161">+T363</f>
        <v>0</v>
      </c>
      <c r="U362" s="187">
        <f t="shared" si="161"/>
        <v>0</v>
      </c>
      <c r="V362" s="187">
        <f t="shared" si="161"/>
        <v>0</v>
      </c>
      <c r="W362" s="187">
        <f t="shared" si="161"/>
        <v>0</v>
      </c>
      <c r="X362" s="187">
        <f t="shared" si="161"/>
        <v>0</v>
      </c>
      <c r="Y362" s="187">
        <f t="shared" si="161"/>
        <v>0</v>
      </c>
      <c r="Z362" s="187">
        <f t="shared" si="161"/>
        <v>0</v>
      </c>
      <c r="AA362" s="187">
        <f t="shared" si="161"/>
        <v>0</v>
      </c>
      <c r="AB362" s="187">
        <f>+AB363</f>
        <v>0</v>
      </c>
      <c r="AC362" s="187">
        <f>+AC363</f>
        <v>0</v>
      </c>
      <c r="AD362" s="187">
        <f t="shared" si="147"/>
        <v>0</v>
      </c>
      <c r="AE362" s="187">
        <f>+AE363</f>
        <v>0</v>
      </c>
      <c r="AF362" s="187">
        <f>+AF363</f>
        <v>0</v>
      </c>
      <c r="AG362" s="187">
        <f t="shared" si="148"/>
        <v>0</v>
      </c>
      <c r="AH362" s="187">
        <f>+AH363</f>
        <v>0</v>
      </c>
      <c r="AI362" s="187">
        <f>+AI363</f>
        <v>0</v>
      </c>
      <c r="AJ362" s="187">
        <f t="shared" si="149"/>
        <v>0</v>
      </c>
      <c r="AK362" s="187">
        <f>+AK363</f>
        <v>0</v>
      </c>
      <c r="AL362" s="187">
        <f>+AL363</f>
        <v>0</v>
      </c>
      <c r="AM362" s="187">
        <f t="shared" si="150"/>
        <v>0</v>
      </c>
      <c r="AN362" s="187">
        <f>+AN363</f>
        <v>0</v>
      </c>
      <c r="AO362" s="187">
        <f>+AO363</f>
        <v>0</v>
      </c>
      <c r="AP362" s="187">
        <f t="shared" si="151"/>
        <v>0</v>
      </c>
      <c r="AQ362" s="187">
        <f>+AQ363</f>
        <v>0</v>
      </c>
      <c r="AR362" s="187">
        <f>+AR363</f>
        <v>0</v>
      </c>
      <c r="AS362" s="187">
        <f t="shared" si="152"/>
        <v>0</v>
      </c>
      <c r="AT362" s="187">
        <f>+AT363</f>
        <v>0</v>
      </c>
      <c r="AU362" s="187">
        <f>+AU363</f>
        <v>0</v>
      </c>
      <c r="AV362" s="187">
        <f t="shared" si="153"/>
        <v>0</v>
      </c>
      <c r="AW362" s="188"/>
      <c r="AX362" s="188"/>
      <c r="AY362" s="188"/>
      <c r="AZ362" s="188"/>
      <c r="BA362" s="188"/>
      <c r="BB362" s="188"/>
      <c r="BC362" s="188"/>
      <c r="BD362" s="188"/>
    </row>
    <row r="363" spans="1:56" s="80" customFormat="1" ht="31.9" hidden="1" customHeight="1">
      <c r="A363" s="2"/>
      <c r="B363" s="111">
        <v>2024</v>
      </c>
      <c r="C363" s="112">
        <v>20.100000000000001</v>
      </c>
      <c r="D363" s="195" t="s">
        <v>50</v>
      </c>
      <c r="E363" s="112" t="s">
        <v>50</v>
      </c>
      <c r="F363" s="111">
        <v>1</v>
      </c>
      <c r="G363" s="111">
        <v>2</v>
      </c>
      <c r="H363" s="111">
        <v>4</v>
      </c>
      <c r="I363" s="111">
        <v>3000</v>
      </c>
      <c r="J363" s="111">
        <v>3300</v>
      </c>
      <c r="K363" s="111">
        <v>339</v>
      </c>
      <c r="L363" s="113">
        <v>1</v>
      </c>
      <c r="M363" s="114" t="s">
        <v>275</v>
      </c>
      <c r="N363" s="115">
        <f>+N364+N365</f>
        <v>0</v>
      </c>
      <c r="O363" s="115">
        <f>+O364+O365</f>
        <v>0</v>
      </c>
      <c r="P363" s="115">
        <f t="shared" si="146"/>
        <v>0</v>
      </c>
      <c r="Q363" s="116"/>
      <c r="R363" s="205"/>
      <c r="S363" s="124"/>
      <c r="T363" s="115">
        <f t="shared" ref="T363:AA363" si="162">+T364+T365</f>
        <v>0</v>
      </c>
      <c r="U363" s="115">
        <f t="shared" si="162"/>
        <v>0</v>
      </c>
      <c r="V363" s="115">
        <f t="shared" si="162"/>
        <v>0</v>
      </c>
      <c r="W363" s="115">
        <f t="shared" si="162"/>
        <v>0</v>
      </c>
      <c r="X363" s="115">
        <f t="shared" si="162"/>
        <v>0</v>
      </c>
      <c r="Y363" s="115">
        <f t="shared" si="162"/>
        <v>0</v>
      </c>
      <c r="Z363" s="115">
        <f t="shared" si="162"/>
        <v>0</v>
      </c>
      <c r="AA363" s="115">
        <f t="shared" si="162"/>
        <v>0</v>
      </c>
      <c r="AB363" s="115">
        <f>+AB364+AB365</f>
        <v>0</v>
      </c>
      <c r="AC363" s="115">
        <f>+AC364+AC365</f>
        <v>0</v>
      </c>
      <c r="AD363" s="115">
        <f t="shared" si="147"/>
        <v>0</v>
      </c>
      <c r="AE363" s="115">
        <f>+AE364+AE365</f>
        <v>0</v>
      </c>
      <c r="AF363" s="115">
        <f>+AF364+AF365</f>
        <v>0</v>
      </c>
      <c r="AG363" s="115">
        <f t="shared" si="148"/>
        <v>0</v>
      </c>
      <c r="AH363" s="115">
        <f>+AH364+AH365</f>
        <v>0</v>
      </c>
      <c r="AI363" s="115">
        <f>+AI364+AI365</f>
        <v>0</v>
      </c>
      <c r="AJ363" s="115">
        <f t="shared" si="149"/>
        <v>0</v>
      </c>
      <c r="AK363" s="115">
        <f>+AK364+AK365</f>
        <v>0</v>
      </c>
      <c r="AL363" s="115">
        <f>+AL364+AL365</f>
        <v>0</v>
      </c>
      <c r="AM363" s="115">
        <f t="shared" si="150"/>
        <v>0</v>
      </c>
      <c r="AN363" s="115">
        <f>+AN364+AN365</f>
        <v>0</v>
      </c>
      <c r="AO363" s="115">
        <f>+AO364+AO365</f>
        <v>0</v>
      </c>
      <c r="AP363" s="115">
        <f t="shared" si="151"/>
        <v>0</v>
      </c>
      <c r="AQ363" s="115">
        <f>+AQ364+AQ365</f>
        <v>0</v>
      </c>
      <c r="AR363" s="115">
        <f>+AR364+AR365</f>
        <v>0</v>
      </c>
      <c r="AS363" s="115">
        <f t="shared" si="152"/>
        <v>0</v>
      </c>
      <c r="AT363" s="115">
        <f>+AT364+AT365</f>
        <v>0</v>
      </c>
      <c r="AU363" s="115">
        <f>+AU364+AU365</f>
        <v>0</v>
      </c>
      <c r="AV363" s="115">
        <f t="shared" si="153"/>
        <v>0</v>
      </c>
      <c r="AW363" s="127"/>
      <c r="AX363" s="127"/>
      <c r="AY363" s="127"/>
      <c r="AZ363" s="127"/>
      <c r="BA363" s="127"/>
      <c r="BB363" s="127"/>
      <c r="BC363" s="127"/>
      <c r="BD363" s="127"/>
    </row>
    <row r="364" spans="1:56" s="80" customFormat="1" ht="66" hidden="1" customHeight="1">
      <c r="A364" s="2"/>
      <c r="B364" s="111">
        <v>2024</v>
      </c>
      <c r="C364" s="111">
        <v>20.100000000000001</v>
      </c>
      <c r="D364" s="169" t="s">
        <v>50</v>
      </c>
      <c r="E364" s="111" t="s">
        <v>50</v>
      </c>
      <c r="F364" s="111">
        <v>1</v>
      </c>
      <c r="G364" s="111">
        <v>2</v>
      </c>
      <c r="H364" s="111">
        <v>4</v>
      </c>
      <c r="I364" s="111">
        <v>3000</v>
      </c>
      <c r="J364" s="111">
        <v>3300</v>
      </c>
      <c r="K364" s="111">
        <v>339</v>
      </c>
      <c r="L364" s="120">
        <v>1001</v>
      </c>
      <c r="M364" s="206" t="s">
        <v>276</v>
      </c>
      <c r="N364" s="122">
        <v>0</v>
      </c>
      <c r="O364" s="122">
        <v>0</v>
      </c>
      <c r="P364" s="122">
        <f t="shared" si="146"/>
        <v>0</v>
      </c>
      <c r="Q364" s="123" t="s">
        <v>273</v>
      </c>
      <c r="R364" s="124"/>
      <c r="S364" s="124"/>
      <c r="T364" s="122">
        <v>0</v>
      </c>
      <c r="U364" s="122">
        <v>0</v>
      </c>
      <c r="V364" s="122">
        <v>0</v>
      </c>
      <c r="W364" s="122">
        <v>0</v>
      </c>
      <c r="X364" s="122">
        <v>0</v>
      </c>
      <c r="Y364" s="122">
        <v>0</v>
      </c>
      <c r="Z364" s="122">
        <v>0</v>
      </c>
      <c r="AA364" s="122">
        <v>0</v>
      </c>
      <c r="AB364" s="122">
        <f t="shared" ref="AB364:AC365" si="163">+N364+T364-X364</f>
        <v>0</v>
      </c>
      <c r="AC364" s="122">
        <f t="shared" si="163"/>
        <v>0</v>
      </c>
      <c r="AD364" s="122">
        <f t="shared" si="147"/>
        <v>0</v>
      </c>
      <c r="AE364" s="122">
        <v>0</v>
      </c>
      <c r="AF364" s="122">
        <v>0</v>
      </c>
      <c r="AG364" s="122">
        <f t="shared" si="148"/>
        <v>0</v>
      </c>
      <c r="AH364" s="122">
        <v>0</v>
      </c>
      <c r="AI364" s="122">
        <v>0</v>
      </c>
      <c r="AJ364" s="122">
        <f t="shared" si="149"/>
        <v>0</v>
      </c>
      <c r="AK364" s="122">
        <v>0</v>
      </c>
      <c r="AL364" s="122">
        <v>0</v>
      </c>
      <c r="AM364" s="122">
        <f t="shared" si="150"/>
        <v>0</v>
      </c>
      <c r="AN364" s="122">
        <v>0</v>
      </c>
      <c r="AO364" s="122">
        <v>0</v>
      </c>
      <c r="AP364" s="122">
        <f t="shared" si="151"/>
        <v>0</v>
      </c>
      <c r="AQ364" s="122">
        <v>0</v>
      </c>
      <c r="AR364" s="122">
        <v>0</v>
      </c>
      <c r="AS364" s="122">
        <f t="shared" si="152"/>
        <v>0</v>
      </c>
      <c r="AT364" s="122">
        <f t="shared" ref="AT364:AU365" si="164">+AB364-AE364-AH364-AK364-AN364-AQ364</f>
        <v>0</v>
      </c>
      <c r="AU364" s="122">
        <f t="shared" si="164"/>
        <v>0</v>
      </c>
      <c r="AV364" s="122">
        <f t="shared" si="153"/>
        <v>0</v>
      </c>
      <c r="AW364" s="125">
        <f t="shared" ref="AW364:AX365" si="165">+R364+V364-Z364</f>
        <v>0</v>
      </c>
      <c r="AX364" s="125">
        <f t="shared" si="165"/>
        <v>0</v>
      </c>
      <c r="AY364" s="125"/>
      <c r="AZ364" s="125"/>
      <c r="BA364" s="125"/>
      <c r="BB364" s="125"/>
      <c r="BC364" s="125">
        <f t="shared" ref="BC364:BD365" si="166">+AW364-AY364-BA364</f>
        <v>0</v>
      </c>
      <c r="BD364" s="125">
        <f t="shared" si="166"/>
        <v>0</v>
      </c>
    </row>
    <row r="365" spans="1:56" s="80" customFormat="1" ht="66" hidden="1" customHeight="1">
      <c r="A365" s="2"/>
      <c r="B365" s="111">
        <v>2024</v>
      </c>
      <c r="C365" s="111">
        <v>20.100000000000001</v>
      </c>
      <c r="D365" s="169" t="s">
        <v>50</v>
      </c>
      <c r="E365" s="111" t="s">
        <v>50</v>
      </c>
      <c r="F365" s="111">
        <v>1</v>
      </c>
      <c r="G365" s="111">
        <v>2</v>
      </c>
      <c r="H365" s="111">
        <v>4</v>
      </c>
      <c r="I365" s="111">
        <v>3000</v>
      </c>
      <c r="J365" s="111">
        <v>3300</v>
      </c>
      <c r="K365" s="111">
        <v>339</v>
      </c>
      <c r="L365" s="120">
        <v>1002</v>
      </c>
      <c r="M365" s="206" t="s">
        <v>277</v>
      </c>
      <c r="N365" s="122">
        <v>0</v>
      </c>
      <c r="O365" s="122">
        <v>0</v>
      </c>
      <c r="P365" s="122">
        <f t="shared" si="146"/>
        <v>0</v>
      </c>
      <c r="Q365" s="123" t="s">
        <v>273</v>
      </c>
      <c r="R365" s="124"/>
      <c r="S365" s="124"/>
      <c r="T365" s="122">
        <v>0</v>
      </c>
      <c r="U365" s="122">
        <v>0</v>
      </c>
      <c r="V365" s="122">
        <v>0</v>
      </c>
      <c r="W365" s="122">
        <v>0</v>
      </c>
      <c r="X365" s="122">
        <v>0</v>
      </c>
      <c r="Y365" s="122">
        <v>0</v>
      </c>
      <c r="Z365" s="122">
        <v>0</v>
      </c>
      <c r="AA365" s="122">
        <v>0</v>
      </c>
      <c r="AB365" s="122">
        <f t="shared" si="163"/>
        <v>0</v>
      </c>
      <c r="AC365" s="122">
        <f t="shared" si="163"/>
        <v>0</v>
      </c>
      <c r="AD365" s="122">
        <f t="shared" si="147"/>
        <v>0</v>
      </c>
      <c r="AE365" s="122">
        <v>0</v>
      </c>
      <c r="AF365" s="122">
        <v>0</v>
      </c>
      <c r="AG365" s="122">
        <f t="shared" si="148"/>
        <v>0</v>
      </c>
      <c r="AH365" s="122">
        <v>0</v>
      </c>
      <c r="AI365" s="122">
        <v>0</v>
      </c>
      <c r="AJ365" s="122">
        <f t="shared" si="149"/>
        <v>0</v>
      </c>
      <c r="AK365" s="122">
        <v>0</v>
      </c>
      <c r="AL365" s="122">
        <v>0</v>
      </c>
      <c r="AM365" s="122">
        <f t="shared" si="150"/>
        <v>0</v>
      </c>
      <c r="AN365" s="122">
        <v>0</v>
      </c>
      <c r="AO365" s="122">
        <v>0</v>
      </c>
      <c r="AP365" s="122">
        <f t="shared" si="151"/>
        <v>0</v>
      </c>
      <c r="AQ365" s="122">
        <v>0</v>
      </c>
      <c r="AR365" s="122">
        <v>0</v>
      </c>
      <c r="AS365" s="122">
        <f t="shared" si="152"/>
        <v>0</v>
      </c>
      <c r="AT365" s="122">
        <f t="shared" si="164"/>
        <v>0</v>
      </c>
      <c r="AU365" s="122">
        <f t="shared" si="164"/>
        <v>0</v>
      </c>
      <c r="AV365" s="122">
        <f t="shared" si="153"/>
        <v>0</v>
      </c>
      <c r="AW365" s="125">
        <f t="shared" si="165"/>
        <v>0</v>
      </c>
      <c r="AX365" s="125">
        <f t="shared" si="165"/>
        <v>0</v>
      </c>
      <c r="AY365" s="125"/>
      <c r="AZ365" s="125"/>
      <c r="BA365" s="125"/>
      <c r="BB365" s="125"/>
      <c r="BC365" s="125">
        <f t="shared" si="166"/>
        <v>0</v>
      </c>
      <c r="BD365" s="125">
        <f t="shared" si="166"/>
        <v>0</v>
      </c>
    </row>
    <row r="366" spans="1:56" ht="42.6" hidden="1" customHeight="1">
      <c r="B366" s="88">
        <v>2024</v>
      </c>
      <c r="C366" s="89">
        <v>20.100000000000001</v>
      </c>
      <c r="D366" s="182" t="s">
        <v>50</v>
      </c>
      <c r="E366" s="89" t="s">
        <v>50</v>
      </c>
      <c r="F366" s="88">
        <v>1</v>
      </c>
      <c r="G366" s="88">
        <v>2</v>
      </c>
      <c r="H366" s="88">
        <v>4</v>
      </c>
      <c r="I366" s="88">
        <v>4000</v>
      </c>
      <c r="J366" s="88"/>
      <c r="K366" s="88"/>
      <c r="L366" s="90"/>
      <c r="M366" s="91" t="s">
        <v>278</v>
      </c>
      <c r="N366" s="92">
        <f t="shared" ref="N366:O368" si="167">+N367</f>
        <v>0</v>
      </c>
      <c r="O366" s="92">
        <f t="shared" si="167"/>
        <v>0</v>
      </c>
      <c r="P366" s="92">
        <f t="shared" si="146"/>
        <v>0</v>
      </c>
      <c r="Q366" s="93"/>
      <c r="R366" s="94"/>
      <c r="S366" s="95"/>
      <c r="T366" s="92">
        <f t="shared" ref="T366:AC368" si="168">+T367</f>
        <v>0</v>
      </c>
      <c r="U366" s="92">
        <f t="shared" si="168"/>
        <v>0</v>
      </c>
      <c r="V366" s="92">
        <f t="shared" si="168"/>
        <v>0</v>
      </c>
      <c r="W366" s="92">
        <f t="shared" si="168"/>
        <v>0</v>
      </c>
      <c r="X366" s="92">
        <f t="shared" si="168"/>
        <v>0</v>
      </c>
      <c r="Y366" s="92">
        <f t="shared" si="168"/>
        <v>0</v>
      </c>
      <c r="Z366" s="92">
        <f t="shared" si="168"/>
        <v>0</v>
      </c>
      <c r="AA366" s="92">
        <f t="shared" si="168"/>
        <v>0</v>
      </c>
      <c r="AB366" s="92">
        <f t="shared" si="168"/>
        <v>0</v>
      </c>
      <c r="AC366" s="92">
        <f t="shared" si="168"/>
        <v>0</v>
      </c>
      <c r="AD366" s="92">
        <f t="shared" si="147"/>
        <v>0</v>
      </c>
      <c r="AE366" s="92">
        <f t="shared" ref="AE366:AT368" si="169">+AE367</f>
        <v>0</v>
      </c>
      <c r="AF366" s="92">
        <f t="shared" si="169"/>
        <v>0</v>
      </c>
      <c r="AG366" s="92">
        <f t="shared" si="148"/>
        <v>0</v>
      </c>
      <c r="AH366" s="92">
        <f t="shared" si="169"/>
        <v>0</v>
      </c>
      <c r="AI366" s="92">
        <f t="shared" si="169"/>
        <v>0</v>
      </c>
      <c r="AJ366" s="92">
        <f t="shared" si="149"/>
        <v>0</v>
      </c>
      <c r="AK366" s="92">
        <f t="shared" si="169"/>
        <v>0</v>
      </c>
      <c r="AL366" s="92">
        <f t="shared" si="169"/>
        <v>0</v>
      </c>
      <c r="AM366" s="92">
        <f t="shared" si="150"/>
        <v>0</v>
      </c>
      <c r="AN366" s="92">
        <f t="shared" si="169"/>
        <v>0</v>
      </c>
      <c r="AO366" s="92">
        <f t="shared" si="169"/>
        <v>0</v>
      </c>
      <c r="AP366" s="92">
        <f t="shared" si="151"/>
        <v>0</v>
      </c>
      <c r="AQ366" s="92">
        <f t="shared" si="169"/>
        <v>0</v>
      </c>
      <c r="AR366" s="92">
        <f t="shared" si="169"/>
        <v>0</v>
      </c>
      <c r="AS366" s="92">
        <f t="shared" si="152"/>
        <v>0</v>
      </c>
      <c r="AT366" s="92">
        <f t="shared" si="169"/>
        <v>0</v>
      </c>
      <c r="AU366" s="92">
        <f t="shared" ref="AT366:AU368" si="170">+AU367</f>
        <v>0</v>
      </c>
      <c r="AV366" s="92">
        <f t="shared" si="153"/>
        <v>0</v>
      </c>
      <c r="AW366" s="168"/>
      <c r="AX366" s="168"/>
      <c r="AY366" s="168"/>
      <c r="AZ366" s="168"/>
      <c r="BA366" s="168"/>
      <c r="BB366" s="168"/>
      <c r="BC366" s="168"/>
      <c r="BD366" s="168"/>
    </row>
    <row r="367" spans="1:56" ht="24" hidden="1">
      <c r="B367" s="96">
        <v>2024</v>
      </c>
      <c r="C367" s="97">
        <v>20.100000000000001</v>
      </c>
      <c r="D367" s="172" t="s">
        <v>50</v>
      </c>
      <c r="E367" s="97" t="s">
        <v>50</v>
      </c>
      <c r="F367" s="96">
        <v>1</v>
      </c>
      <c r="G367" s="96">
        <v>2</v>
      </c>
      <c r="H367" s="96">
        <v>4</v>
      </c>
      <c r="I367" s="96">
        <v>4000</v>
      </c>
      <c r="J367" s="96">
        <v>4400</v>
      </c>
      <c r="K367" s="96"/>
      <c r="L367" s="98"/>
      <c r="M367" s="99" t="s">
        <v>279</v>
      </c>
      <c r="N367" s="100">
        <f t="shared" si="167"/>
        <v>0</v>
      </c>
      <c r="O367" s="100">
        <f t="shared" si="167"/>
        <v>0</v>
      </c>
      <c r="P367" s="100">
        <f t="shared" si="146"/>
        <v>0</v>
      </c>
      <c r="Q367" s="101"/>
      <c r="R367" s="102"/>
      <c r="S367" s="103"/>
      <c r="T367" s="100">
        <f t="shared" si="168"/>
        <v>0</v>
      </c>
      <c r="U367" s="100">
        <f t="shared" si="168"/>
        <v>0</v>
      </c>
      <c r="V367" s="100">
        <f t="shared" si="168"/>
        <v>0</v>
      </c>
      <c r="W367" s="100">
        <f t="shared" si="168"/>
        <v>0</v>
      </c>
      <c r="X367" s="100">
        <f t="shared" si="168"/>
        <v>0</v>
      </c>
      <c r="Y367" s="100">
        <f t="shared" si="168"/>
        <v>0</v>
      </c>
      <c r="Z367" s="100">
        <f t="shared" si="168"/>
        <v>0</v>
      </c>
      <c r="AA367" s="100">
        <f t="shared" si="168"/>
        <v>0</v>
      </c>
      <c r="AB367" s="100">
        <f t="shared" si="168"/>
        <v>0</v>
      </c>
      <c r="AC367" s="100">
        <f t="shared" si="168"/>
        <v>0</v>
      </c>
      <c r="AD367" s="100">
        <f t="shared" si="147"/>
        <v>0</v>
      </c>
      <c r="AE367" s="100">
        <f t="shared" si="169"/>
        <v>0</v>
      </c>
      <c r="AF367" s="100">
        <f t="shared" si="169"/>
        <v>0</v>
      </c>
      <c r="AG367" s="100">
        <f t="shared" si="148"/>
        <v>0</v>
      </c>
      <c r="AH367" s="100">
        <f t="shared" si="169"/>
        <v>0</v>
      </c>
      <c r="AI367" s="100">
        <f t="shared" si="169"/>
        <v>0</v>
      </c>
      <c r="AJ367" s="100">
        <f t="shared" si="149"/>
        <v>0</v>
      </c>
      <c r="AK367" s="100">
        <f t="shared" si="169"/>
        <v>0</v>
      </c>
      <c r="AL367" s="100">
        <f t="shared" si="169"/>
        <v>0</v>
      </c>
      <c r="AM367" s="100">
        <f t="shared" si="150"/>
        <v>0</v>
      </c>
      <c r="AN367" s="100">
        <f t="shared" si="169"/>
        <v>0</v>
      </c>
      <c r="AO367" s="100">
        <f t="shared" si="169"/>
        <v>0</v>
      </c>
      <c r="AP367" s="100">
        <f t="shared" si="151"/>
        <v>0</v>
      </c>
      <c r="AQ367" s="100">
        <f t="shared" si="169"/>
        <v>0</v>
      </c>
      <c r="AR367" s="100">
        <f t="shared" si="169"/>
        <v>0</v>
      </c>
      <c r="AS367" s="100">
        <f t="shared" si="152"/>
        <v>0</v>
      </c>
      <c r="AT367" s="100">
        <f t="shared" si="170"/>
        <v>0</v>
      </c>
      <c r="AU367" s="100">
        <f t="shared" si="170"/>
        <v>0</v>
      </c>
      <c r="AV367" s="100">
        <f t="shared" si="153"/>
        <v>0</v>
      </c>
      <c r="AW367" s="133"/>
      <c r="AX367" s="133"/>
      <c r="AY367" s="133"/>
      <c r="AZ367" s="133"/>
      <c r="BA367" s="133"/>
      <c r="BB367" s="133"/>
      <c r="BC367" s="133"/>
      <c r="BD367" s="133"/>
    </row>
    <row r="368" spans="1:56" s="80" customFormat="1" ht="48" hidden="1" customHeight="1">
      <c r="A368" s="2"/>
      <c r="B368" s="104">
        <v>2024</v>
      </c>
      <c r="C368" s="105">
        <v>20.100000000000001</v>
      </c>
      <c r="D368" s="173" t="s">
        <v>50</v>
      </c>
      <c r="E368" s="105" t="s">
        <v>50</v>
      </c>
      <c r="F368" s="104">
        <v>1</v>
      </c>
      <c r="G368" s="104">
        <v>2</v>
      </c>
      <c r="H368" s="104">
        <v>4</v>
      </c>
      <c r="I368" s="104">
        <v>4000</v>
      </c>
      <c r="J368" s="104">
        <v>4400</v>
      </c>
      <c r="K368" s="104">
        <v>442</v>
      </c>
      <c r="L368" s="106"/>
      <c r="M368" s="107" t="s">
        <v>280</v>
      </c>
      <c r="N368" s="108">
        <f t="shared" si="167"/>
        <v>0</v>
      </c>
      <c r="O368" s="108">
        <f t="shared" si="167"/>
        <v>0</v>
      </c>
      <c r="P368" s="108">
        <f t="shared" si="146"/>
        <v>0</v>
      </c>
      <c r="Q368" s="128"/>
      <c r="R368" s="130"/>
      <c r="S368" s="134"/>
      <c r="T368" s="108">
        <f t="shared" si="168"/>
        <v>0</v>
      </c>
      <c r="U368" s="108">
        <f t="shared" si="168"/>
        <v>0</v>
      </c>
      <c r="V368" s="108">
        <f t="shared" si="168"/>
        <v>0</v>
      </c>
      <c r="W368" s="108">
        <f t="shared" si="168"/>
        <v>0</v>
      </c>
      <c r="X368" s="108">
        <f t="shared" si="168"/>
        <v>0</v>
      </c>
      <c r="Y368" s="108">
        <f t="shared" si="168"/>
        <v>0</v>
      </c>
      <c r="Z368" s="108">
        <f t="shared" si="168"/>
        <v>0</v>
      </c>
      <c r="AA368" s="108">
        <f t="shared" si="168"/>
        <v>0</v>
      </c>
      <c r="AB368" s="108">
        <f t="shared" si="168"/>
        <v>0</v>
      </c>
      <c r="AC368" s="108">
        <f t="shared" si="168"/>
        <v>0</v>
      </c>
      <c r="AD368" s="108">
        <f t="shared" si="147"/>
        <v>0</v>
      </c>
      <c r="AE368" s="108">
        <f t="shared" si="169"/>
        <v>0</v>
      </c>
      <c r="AF368" s="108">
        <f t="shared" si="169"/>
        <v>0</v>
      </c>
      <c r="AG368" s="108">
        <f t="shared" si="148"/>
        <v>0</v>
      </c>
      <c r="AH368" s="108">
        <f t="shared" si="169"/>
        <v>0</v>
      </c>
      <c r="AI368" s="108">
        <f t="shared" si="169"/>
        <v>0</v>
      </c>
      <c r="AJ368" s="108">
        <f t="shared" si="149"/>
        <v>0</v>
      </c>
      <c r="AK368" s="108">
        <f t="shared" si="169"/>
        <v>0</v>
      </c>
      <c r="AL368" s="108">
        <f t="shared" si="169"/>
        <v>0</v>
      </c>
      <c r="AM368" s="108">
        <f t="shared" si="150"/>
        <v>0</v>
      </c>
      <c r="AN368" s="108">
        <f t="shared" si="169"/>
        <v>0</v>
      </c>
      <c r="AO368" s="108">
        <f t="shared" si="169"/>
        <v>0</v>
      </c>
      <c r="AP368" s="108">
        <f t="shared" si="151"/>
        <v>0</v>
      </c>
      <c r="AQ368" s="108">
        <f t="shared" si="169"/>
        <v>0</v>
      </c>
      <c r="AR368" s="108">
        <f t="shared" si="169"/>
        <v>0</v>
      </c>
      <c r="AS368" s="108">
        <f t="shared" si="152"/>
        <v>0</v>
      </c>
      <c r="AT368" s="108">
        <f t="shared" si="170"/>
        <v>0</v>
      </c>
      <c r="AU368" s="108">
        <f t="shared" si="170"/>
        <v>0</v>
      </c>
      <c r="AV368" s="108">
        <f t="shared" si="153"/>
        <v>0</v>
      </c>
      <c r="AW368" s="131"/>
      <c r="AX368" s="131"/>
      <c r="AY368" s="131"/>
      <c r="AZ368" s="131"/>
      <c r="BA368" s="131"/>
      <c r="BB368" s="131"/>
      <c r="BC368" s="131"/>
      <c r="BD368" s="131"/>
    </row>
    <row r="369" spans="1:56" s="80" customFormat="1" ht="40.9" hidden="1" customHeight="1">
      <c r="A369" s="2"/>
      <c r="B369" s="111">
        <v>2024</v>
      </c>
      <c r="C369" s="112">
        <v>20.100000000000001</v>
      </c>
      <c r="D369" s="195" t="s">
        <v>50</v>
      </c>
      <c r="E369" s="112" t="s">
        <v>50</v>
      </c>
      <c r="F369" s="111">
        <v>1</v>
      </c>
      <c r="G369" s="111">
        <v>2</v>
      </c>
      <c r="H369" s="111">
        <v>4</v>
      </c>
      <c r="I369" s="111">
        <v>4000</v>
      </c>
      <c r="J369" s="111">
        <v>4400</v>
      </c>
      <c r="K369" s="111">
        <v>442</v>
      </c>
      <c r="L369" s="113">
        <v>1</v>
      </c>
      <c r="M369" s="114" t="s">
        <v>280</v>
      </c>
      <c r="N369" s="115">
        <f>+N370+N371</f>
        <v>0</v>
      </c>
      <c r="O369" s="115">
        <f>+O370+O371</f>
        <v>0</v>
      </c>
      <c r="P369" s="115">
        <f t="shared" si="146"/>
        <v>0</v>
      </c>
      <c r="Q369" s="116"/>
      <c r="R369" s="124"/>
      <c r="S369" s="124"/>
      <c r="T369" s="115">
        <f t="shared" ref="T369:AA369" si="171">+T370+T371</f>
        <v>0</v>
      </c>
      <c r="U369" s="115">
        <f t="shared" si="171"/>
        <v>0</v>
      </c>
      <c r="V369" s="115">
        <f t="shared" si="171"/>
        <v>0</v>
      </c>
      <c r="W369" s="115">
        <f t="shared" si="171"/>
        <v>0</v>
      </c>
      <c r="X369" s="115">
        <f t="shared" si="171"/>
        <v>0</v>
      </c>
      <c r="Y369" s="115">
        <f t="shared" si="171"/>
        <v>0</v>
      </c>
      <c r="Z369" s="115">
        <f t="shared" si="171"/>
        <v>0</v>
      </c>
      <c r="AA369" s="115">
        <f t="shared" si="171"/>
        <v>0</v>
      </c>
      <c r="AB369" s="115">
        <f>+AB370+AB371</f>
        <v>0</v>
      </c>
      <c r="AC369" s="115">
        <f>+AC370+AC371</f>
        <v>0</v>
      </c>
      <c r="AD369" s="115">
        <f t="shared" si="147"/>
        <v>0</v>
      </c>
      <c r="AE369" s="115">
        <f>+AE370+AE371</f>
        <v>0</v>
      </c>
      <c r="AF369" s="115">
        <f>+AF370+AF371</f>
        <v>0</v>
      </c>
      <c r="AG369" s="115">
        <f t="shared" si="148"/>
        <v>0</v>
      </c>
      <c r="AH369" s="115">
        <f>+AH370+AH371</f>
        <v>0</v>
      </c>
      <c r="AI369" s="115">
        <f>+AI370+AI371</f>
        <v>0</v>
      </c>
      <c r="AJ369" s="115">
        <f t="shared" si="149"/>
        <v>0</v>
      </c>
      <c r="AK369" s="115">
        <f>+AK370+AK371</f>
        <v>0</v>
      </c>
      <c r="AL369" s="115">
        <f>+AL370+AL371</f>
        <v>0</v>
      </c>
      <c r="AM369" s="115">
        <f t="shared" si="150"/>
        <v>0</v>
      </c>
      <c r="AN369" s="115">
        <f>+AN370+AN371</f>
        <v>0</v>
      </c>
      <c r="AO369" s="115">
        <f>+AO370+AO371</f>
        <v>0</v>
      </c>
      <c r="AP369" s="115">
        <f t="shared" si="151"/>
        <v>0</v>
      </c>
      <c r="AQ369" s="115">
        <f>+AQ370+AQ371</f>
        <v>0</v>
      </c>
      <c r="AR369" s="115">
        <f>+AR370+AR371</f>
        <v>0</v>
      </c>
      <c r="AS369" s="115">
        <f t="shared" si="152"/>
        <v>0</v>
      </c>
      <c r="AT369" s="115">
        <f>+AT370+AT371</f>
        <v>0</v>
      </c>
      <c r="AU369" s="115">
        <f>+AU370+AU371</f>
        <v>0</v>
      </c>
      <c r="AV369" s="115">
        <f t="shared" si="153"/>
        <v>0</v>
      </c>
      <c r="AW369" s="127"/>
      <c r="AX369" s="127"/>
      <c r="AY369" s="127"/>
      <c r="AZ369" s="127"/>
      <c r="BA369" s="127"/>
      <c r="BB369" s="127"/>
      <c r="BC369" s="127"/>
      <c r="BD369" s="127"/>
    </row>
    <row r="370" spans="1:56" s="80" customFormat="1" ht="39" hidden="1" customHeight="1">
      <c r="A370" s="2"/>
      <c r="B370" s="111">
        <v>2024</v>
      </c>
      <c r="C370" s="111">
        <v>20.100000000000001</v>
      </c>
      <c r="D370" s="169" t="s">
        <v>50</v>
      </c>
      <c r="E370" s="111" t="s">
        <v>50</v>
      </c>
      <c r="F370" s="111">
        <v>1</v>
      </c>
      <c r="G370" s="111">
        <v>2</v>
      </c>
      <c r="H370" s="111">
        <v>4</v>
      </c>
      <c r="I370" s="111">
        <v>4000</v>
      </c>
      <c r="J370" s="111">
        <v>4400</v>
      </c>
      <c r="K370" s="111">
        <v>442</v>
      </c>
      <c r="L370" s="120">
        <v>1001</v>
      </c>
      <c r="M370" s="206" t="s">
        <v>281</v>
      </c>
      <c r="N370" s="122">
        <v>0</v>
      </c>
      <c r="O370" s="122">
        <v>0</v>
      </c>
      <c r="P370" s="122">
        <f t="shared" si="146"/>
        <v>0</v>
      </c>
      <c r="Q370" s="123" t="s">
        <v>282</v>
      </c>
      <c r="R370" s="124"/>
      <c r="S370" s="124"/>
      <c r="T370" s="122">
        <v>0</v>
      </c>
      <c r="U370" s="122">
        <v>0</v>
      </c>
      <c r="V370" s="122">
        <v>0</v>
      </c>
      <c r="W370" s="122">
        <v>0</v>
      </c>
      <c r="X370" s="122">
        <v>0</v>
      </c>
      <c r="Y370" s="122">
        <v>0</v>
      </c>
      <c r="Z370" s="122">
        <v>0</v>
      </c>
      <c r="AA370" s="122">
        <v>0</v>
      </c>
      <c r="AB370" s="122">
        <f t="shared" ref="AB370:AC371" si="172">+N370+T370-X370</f>
        <v>0</v>
      </c>
      <c r="AC370" s="122">
        <f t="shared" si="172"/>
        <v>0</v>
      </c>
      <c r="AD370" s="122">
        <f t="shared" si="147"/>
        <v>0</v>
      </c>
      <c r="AE370" s="122">
        <v>0</v>
      </c>
      <c r="AF370" s="122">
        <v>0</v>
      </c>
      <c r="AG370" s="122">
        <f t="shared" si="148"/>
        <v>0</v>
      </c>
      <c r="AH370" s="122">
        <v>0</v>
      </c>
      <c r="AI370" s="122">
        <v>0</v>
      </c>
      <c r="AJ370" s="122">
        <f t="shared" si="149"/>
        <v>0</v>
      </c>
      <c r="AK370" s="122">
        <v>0</v>
      </c>
      <c r="AL370" s="122">
        <v>0</v>
      </c>
      <c r="AM370" s="122">
        <f t="shared" si="150"/>
        <v>0</v>
      </c>
      <c r="AN370" s="122">
        <v>0</v>
      </c>
      <c r="AO370" s="122">
        <v>0</v>
      </c>
      <c r="AP370" s="122">
        <f t="shared" si="151"/>
        <v>0</v>
      </c>
      <c r="AQ370" s="122">
        <v>0</v>
      </c>
      <c r="AR370" s="122">
        <v>0</v>
      </c>
      <c r="AS370" s="122">
        <f t="shared" si="152"/>
        <v>0</v>
      </c>
      <c r="AT370" s="122">
        <f t="shared" ref="AT370:AU371" si="173">+AB370-AE370-AH370-AK370-AN370-AQ370</f>
        <v>0</v>
      </c>
      <c r="AU370" s="122">
        <f t="shared" si="173"/>
        <v>0</v>
      </c>
      <c r="AV370" s="122">
        <f t="shared" si="153"/>
        <v>0</v>
      </c>
      <c r="AW370" s="125">
        <f t="shared" ref="AW370:AX371" si="174">+R370+V370-Z370</f>
        <v>0</v>
      </c>
      <c r="AX370" s="125">
        <f t="shared" si="174"/>
        <v>0</v>
      </c>
      <c r="AY370" s="125"/>
      <c r="AZ370" s="125"/>
      <c r="BA370" s="125"/>
      <c r="BB370" s="125"/>
      <c r="BC370" s="125">
        <f t="shared" ref="BC370:BD371" si="175">+AW370-AY370-BA370</f>
        <v>0</v>
      </c>
      <c r="BD370" s="125">
        <f t="shared" si="175"/>
        <v>0</v>
      </c>
    </row>
    <row r="371" spans="1:56" s="80" customFormat="1" ht="36" hidden="1" customHeight="1" thickBot="1">
      <c r="A371" s="2"/>
      <c r="B371" s="207">
        <v>2024</v>
      </c>
      <c r="C371" s="207">
        <v>20.100000000000001</v>
      </c>
      <c r="D371" s="208" t="s">
        <v>50</v>
      </c>
      <c r="E371" s="207" t="s">
        <v>50</v>
      </c>
      <c r="F371" s="207">
        <v>1</v>
      </c>
      <c r="G371" s="207">
        <v>2</v>
      </c>
      <c r="H371" s="207">
        <v>4</v>
      </c>
      <c r="I371" s="207">
        <v>4000</v>
      </c>
      <c r="J371" s="207">
        <v>4400</v>
      </c>
      <c r="K371" s="207">
        <v>442</v>
      </c>
      <c r="L371" s="209">
        <v>1002</v>
      </c>
      <c r="M371" s="210" t="s">
        <v>283</v>
      </c>
      <c r="N371" s="211">
        <v>0</v>
      </c>
      <c r="O371" s="211">
        <v>0</v>
      </c>
      <c r="P371" s="211">
        <f t="shared" si="146"/>
        <v>0</v>
      </c>
      <c r="Q371" s="212" t="s">
        <v>282</v>
      </c>
      <c r="R371" s="213"/>
      <c r="S371" s="213"/>
      <c r="T371" s="122">
        <v>0</v>
      </c>
      <c r="U371" s="122">
        <v>0</v>
      </c>
      <c r="V371" s="122">
        <v>0</v>
      </c>
      <c r="W371" s="122">
        <v>0</v>
      </c>
      <c r="X371" s="122">
        <v>0</v>
      </c>
      <c r="Y371" s="122">
        <v>0</v>
      </c>
      <c r="Z371" s="122">
        <v>0</v>
      </c>
      <c r="AA371" s="122">
        <v>0</v>
      </c>
      <c r="AB371" s="122">
        <f t="shared" si="172"/>
        <v>0</v>
      </c>
      <c r="AC371" s="122">
        <f t="shared" si="172"/>
        <v>0</v>
      </c>
      <c r="AD371" s="122">
        <f t="shared" si="147"/>
        <v>0</v>
      </c>
      <c r="AE371" s="122">
        <v>0</v>
      </c>
      <c r="AF371" s="122">
        <v>0</v>
      </c>
      <c r="AG371" s="122">
        <f t="shared" si="148"/>
        <v>0</v>
      </c>
      <c r="AH371" s="122">
        <v>0</v>
      </c>
      <c r="AI371" s="122">
        <v>0</v>
      </c>
      <c r="AJ371" s="122">
        <f t="shared" si="149"/>
        <v>0</v>
      </c>
      <c r="AK371" s="122">
        <v>0</v>
      </c>
      <c r="AL371" s="122">
        <v>0</v>
      </c>
      <c r="AM371" s="122">
        <f t="shared" si="150"/>
        <v>0</v>
      </c>
      <c r="AN371" s="122">
        <v>0</v>
      </c>
      <c r="AO371" s="122">
        <v>0</v>
      </c>
      <c r="AP371" s="122">
        <f t="shared" si="151"/>
        <v>0</v>
      </c>
      <c r="AQ371" s="122">
        <v>0</v>
      </c>
      <c r="AR371" s="122">
        <v>0</v>
      </c>
      <c r="AS371" s="122">
        <f t="shared" si="152"/>
        <v>0</v>
      </c>
      <c r="AT371" s="122">
        <f t="shared" si="173"/>
        <v>0</v>
      </c>
      <c r="AU371" s="122">
        <f t="shared" si="173"/>
        <v>0</v>
      </c>
      <c r="AV371" s="122">
        <f t="shared" si="153"/>
        <v>0</v>
      </c>
      <c r="AW371" s="125">
        <f t="shared" si="174"/>
        <v>0</v>
      </c>
      <c r="AX371" s="125">
        <f t="shared" si="174"/>
        <v>0</v>
      </c>
      <c r="AY371" s="125"/>
      <c r="AZ371" s="125"/>
      <c r="BA371" s="125"/>
      <c r="BB371" s="125"/>
      <c r="BC371" s="125">
        <f t="shared" si="175"/>
        <v>0</v>
      </c>
      <c r="BD371" s="125">
        <f t="shared" si="175"/>
        <v>0</v>
      </c>
    </row>
    <row r="372" spans="1:56" ht="37.15" customHeight="1">
      <c r="N372" s="215"/>
      <c r="O372" s="215"/>
      <c r="P372" s="215"/>
      <c r="Q372" s="216"/>
      <c r="T372" s="218"/>
      <c r="U372" s="218"/>
      <c r="V372" s="218"/>
      <c r="W372" s="218"/>
      <c r="X372" s="218"/>
      <c r="Y372" s="218"/>
      <c r="Z372" s="218"/>
      <c r="AA372" s="218"/>
      <c r="AB372" s="215"/>
      <c r="AC372" s="215"/>
      <c r="AD372" s="215"/>
      <c r="AE372" s="215"/>
      <c r="AF372" s="215"/>
      <c r="AG372" s="215"/>
      <c r="AH372" s="215"/>
      <c r="AI372" s="215"/>
      <c r="AJ372" s="215"/>
      <c r="AK372" s="215"/>
      <c r="AL372" s="215"/>
      <c r="AM372" s="215"/>
      <c r="AN372" s="215"/>
      <c r="AO372" s="215"/>
      <c r="AP372" s="215"/>
      <c r="AQ372" s="215"/>
      <c r="AR372" s="215"/>
      <c r="AS372" s="215"/>
      <c r="AT372" s="215"/>
      <c r="AU372" s="215"/>
      <c r="AV372" s="215"/>
      <c r="AW372" s="218"/>
      <c r="AX372" s="218"/>
      <c r="AY372" s="218"/>
      <c r="AZ372" s="218"/>
      <c r="BA372" s="218"/>
      <c r="BB372" s="218"/>
      <c r="BC372" s="218"/>
      <c r="BD372" s="218"/>
    </row>
    <row r="373" spans="1:56" ht="37.15" customHeight="1">
      <c r="N373" s="215"/>
      <c r="O373" s="215"/>
      <c r="P373" s="215"/>
      <c r="Q373" s="216"/>
      <c r="T373" s="218"/>
      <c r="U373" s="218"/>
      <c r="V373" s="218"/>
      <c r="W373" s="218"/>
      <c r="X373" s="218"/>
      <c r="Y373" s="218"/>
      <c r="Z373" s="218"/>
      <c r="AA373" s="218"/>
      <c r="AB373" s="215"/>
      <c r="AC373" s="215"/>
      <c r="AD373" s="215"/>
      <c r="AE373" s="215"/>
      <c r="AF373" s="215"/>
      <c r="AG373" s="215"/>
      <c r="AH373" s="215"/>
      <c r="AI373" s="215"/>
      <c r="AJ373" s="215"/>
      <c r="AK373" s="215"/>
      <c r="AL373" s="215"/>
      <c r="AM373" s="215"/>
      <c r="AN373" s="215"/>
      <c r="AO373" s="215"/>
      <c r="AP373" s="215"/>
      <c r="AQ373" s="215"/>
      <c r="AR373" s="215"/>
      <c r="AS373" s="215"/>
      <c r="AT373" s="215"/>
      <c r="AU373" s="215"/>
      <c r="AV373" s="215"/>
      <c r="AW373" s="218"/>
      <c r="AX373" s="218"/>
      <c r="AY373" s="218"/>
      <c r="AZ373" s="218"/>
      <c r="BA373" s="218"/>
      <c r="BB373" s="218"/>
      <c r="BC373" s="218"/>
      <c r="BD373" s="218"/>
    </row>
    <row r="374" spans="1:56" ht="37.15" customHeight="1">
      <c r="N374" s="215"/>
      <c r="O374" s="215"/>
      <c r="P374" s="215"/>
      <c r="Q374" s="216"/>
      <c r="T374" s="218"/>
      <c r="U374" s="218"/>
      <c r="V374" s="218"/>
      <c r="W374" s="218"/>
      <c r="X374" s="218"/>
      <c r="Y374" s="218"/>
      <c r="Z374" s="218"/>
      <c r="AA374" s="218"/>
      <c r="AB374" s="215"/>
      <c r="AC374" s="215"/>
      <c r="AD374" s="215"/>
      <c r="AE374" s="215"/>
      <c r="AF374" s="215"/>
      <c r="AG374" s="215"/>
      <c r="AH374" s="215"/>
      <c r="AI374" s="215"/>
      <c r="AJ374" s="215"/>
      <c r="AK374" s="215"/>
      <c r="AL374" s="215"/>
      <c r="AM374" s="215"/>
      <c r="AN374" s="215"/>
      <c r="AO374" s="215"/>
      <c r="AP374" s="215"/>
      <c r="AQ374" s="215"/>
      <c r="AR374" s="215"/>
      <c r="AS374" s="215"/>
      <c r="AT374" s="215"/>
      <c r="AU374" s="215"/>
      <c r="AV374" s="215"/>
      <c r="AW374" s="218"/>
      <c r="AX374" s="218"/>
      <c r="AY374" s="218"/>
      <c r="AZ374" s="218"/>
      <c r="BA374" s="218"/>
      <c r="BB374" s="218"/>
      <c r="BC374" s="218"/>
      <c r="BD374" s="218"/>
    </row>
    <row r="375" spans="1:56" ht="37.15" customHeight="1">
      <c r="N375" s="215"/>
      <c r="O375" s="215"/>
      <c r="P375" s="215"/>
      <c r="Q375" s="216"/>
      <c r="T375" s="218"/>
      <c r="U375" s="218"/>
      <c r="V375" s="218"/>
      <c r="W375" s="218"/>
      <c r="X375" s="218"/>
      <c r="Y375" s="218"/>
      <c r="Z375" s="218"/>
      <c r="AA375" s="218"/>
      <c r="AB375" s="215"/>
      <c r="AC375" s="215"/>
      <c r="AD375" s="215"/>
      <c r="AE375" s="215"/>
      <c r="AF375" s="215"/>
      <c r="AG375" s="215"/>
      <c r="AH375" s="215"/>
      <c r="AI375" s="215"/>
      <c r="AJ375" s="215"/>
      <c r="AK375" s="215"/>
      <c r="AL375" s="215"/>
      <c r="AM375" s="215"/>
      <c r="AN375" s="215"/>
      <c r="AO375" s="215"/>
      <c r="AP375" s="215"/>
      <c r="AQ375" s="215"/>
      <c r="AR375" s="215"/>
      <c r="AS375" s="215"/>
      <c r="AT375" s="215"/>
      <c r="AU375" s="215"/>
      <c r="AV375" s="215"/>
      <c r="AW375" s="218"/>
      <c r="AX375" s="218"/>
      <c r="AY375" s="218"/>
      <c r="AZ375" s="218"/>
      <c r="BA375" s="218"/>
      <c r="BB375" s="218"/>
      <c r="BC375" s="218"/>
      <c r="BD375" s="218"/>
    </row>
    <row r="376" spans="1:56" ht="37.15" customHeight="1">
      <c r="N376" s="215"/>
      <c r="O376" s="215"/>
      <c r="P376" s="215"/>
      <c r="Q376" s="216"/>
      <c r="T376" s="218"/>
      <c r="U376" s="218"/>
      <c r="V376" s="218"/>
      <c r="W376" s="218"/>
      <c r="X376" s="218"/>
      <c r="Y376" s="218"/>
      <c r="Z376" s="218"/>
      <c r="AA376" s="218"/>
      <c r="AB376" s="215"/>
      <c r="AC376" s="215"/>
      <c r="AD376" s="215"/>
      <c r="AE376" s="215"/>
      <c r="AF376" s="215"/>
      <c r="AG376" s="215"/>
      <c r="AH376" s="215"/>
      <c r="AI376" s="215"/>
      <c r="AJ376" s="215"/>
      <c r="AK376" s="215"/>
      <c r="AL376" s="215"/>
      <c r="AM376" s="215"/>
      <c r="AN376" s="215"/>
      <c r="AO376" s="215"/>
      <c r="AP376" s="215"/>
      <c r="AQ376" s="215"/>
      <c r="AR376" s="215"/>
      <c r="AS376" s="215"/>
      <c r="AT376" s="215"/>
      <c r="AU376" s="215"/>
      <c r="AV376" s="215"/>
      <c r="AW376" s="218"/>
      <c r="AX376" s="218"/>
      <c r="AY376" s="218"/>
      <c r="AZ376" s="218"/>
      <c r="BA376" s="218"/>
      <c r="BB376" s="218"/>
      <c r="BC376" s="218"/>
      <c r="BD376" s="218"/>
    </row>
    <row r="377" spans="1:56" ht="37.15" customHeight="1">
      <c r="N377" s="215"/>
      <c r="O377" s="215"/>
      <c r="P377" s="215"/>
      <c r="Q377" s="216"/>
      <c r="T377" s="218"/>
      <c r="U377" s="218"/>
      <c r="V377" s="218"/>
      <c r="W377" s="218"/>
      <c r="X377" s="218"/>
      <c r="Y377" s="218"/>
      <c r="Z377" s="218"/>
      <c r="AA377" s="218"/>
      <c r="AB377" s="215"/>
      <c r="AC377" s="215"/>
      <c r="AD377" s="215"/>
      <c r="AE377" s="215"/>
      <c r="AF377" s="215"/>
      <c r="AG377" s="215"/>
      <c r="AH377" s="215"/>
      <c r="AI377" s="215"/>
      <c r="AJ377" s="215"/>
      <c r="AK377" s="215"/>
      <c r="AL377" s="215"/>
      <c r="AM377" s="215"/>
      <c r="AN377" s="215"/>
      <c r="AO377" s="215"/>
      <c r="AP377" s="215"/>
      <c r="AQ377" s="215"/>
      <c r="AR377" s="215"/>
      <c r="AS377" s="215"/>
      <c r="AT377" s="215"/>
      <c r="AU377" s="215"/>
      <c r="AV377" s="215"/>
      <c r="AW377" s="218"/>
      <c r="AX377" s="218"/>
      <c r="AY377" s="218"/>
      <c r="AZ377" s="218"/>
      <c r="BA377" s="218"/>
      <c r="BB377" s="218"/>
      <c r="BC377" s="218"/>
      <c r="BD377" s="218"/>
    </row>
    <row r="378" spans="1:56" ht="37.15" customHeight="1">
      <c r="N378" s="215"/>
      <c r="O378" s="215"/>
      <c r="P378" s="215"/>
      <c r="Q378" s="216"/>
      <c r="T378" s="218"/>
      <c r="U378" s="218"/>
      <c r="V378" s="218"/>
      <c r="W378" s="218"/>
      <c r="X378" s="218"/>
      <c r="Y378" s="218"/>
      <c r="Z378" s="218"/>
      <c r="AA378" s="218"/>
      <c r="AB378" s="215"/>
      <c r="AC378" s="215"/>
      <c r="AD378" s="215"/>
      <c r="AE378" s="215"/>
      <c r="AF378" s="215"/>
      <c r="AG378" s="215"/>
      <c r="AH378" s="215"/>
      <c r="AI378" s="215"/>
      <c r="AJ378" s="215"/>
      <c r="AK378" s="215"/>
      <c r="AL378" s="215"/>
      <c r="AM378" s="215"/>
      <c r="AN378" s="215"/>
      <c r="AO378" s="215"/>
      <c r="AP378" s="215"/>
      <c r="AQ378" s="215"/>
      <c r="AR378" s="215"/>
      <c r="AS378" s="215"/>
      <c r="AT378" s="215"/>
      <c r="AU378" s="215"/>
      <c r="AV378" s="215"/>
      <c r="AW378" s="218"/>
      <c r="AX378" s="218"/>
      <c r="AY378" s="218"/>
      <c r="AZ378" s="218"/>
      <c r="BA378" s="218"/>
      <c r="BB378" s="218"/>
      <c r="BC378" s="218"/>
      <c r="BD378" s="218"/>
    </row>
    <row r="379" spans="1:56" ht="37.15" customHeight="1">
      <c r="N379" s="215"/>
      <c r="O379" s="215"/>
      <c r="P379" s="215"/>
      <c r="Q379" s="216"/>
      <c r="T379" s="218"/>
      <c r="U379" s="218"/>
      <c r="V379" s="218"/>
      <c r="W379" s="218"/>
      <c r="X379" s="218"/>
      <c r="Y379" s="218"/>
      <c r="Z379" s="218"/>
      <c r="AA379" s="218"/>
      <c r="AB379" s="215"/>
      <c r="AC379" s="215"/>
      <c r="AD379" s="215"/>
      <c r="AE379" s="215"/>
      <c r="AF379" s="215"/>
      <c r="AG379" s="215"/>
      <c r="AH379" s="215"/>
      <c r="AI379" s="215"/>
      <c r="AJ379" s="215"/>
      <c r="AK379" s="215"/>
      <c r="AL379" s="215"/>
      <c r="AM379" s="215"/>
      <c r="AN379" s="215"/>
      <c r="AO379" s="215"/>
      <c r="AP379" s="215"/>
      <c r="AQ379" s="215"/>
      <c r="AR379" s="215"/>
      <c r="AS379" s="215"/>
      <c r="AT379" s="215"/>
      <c r="AU379" s="215"/>
      <c r="AV379" s="215"/>
      <c r="AW379" s="218"/>
      <c r="AX379" s="218"/>
      <c r="AY379" s="218"/>
      <c r="AZ379" s="218"/>
      <c r="BA379" s="218"/>
      <c r="BB379" s="218"/>
      <c r="BC379" s="218"/>
      <c r="BD379" s="218"/>
    </row>
    <row r="380" spans="1:56" ht="37.15" customHeight="1">
      <c r="N380" s="215"/>
      <c r="O380" s="215"/>
      <c r="P380" s="215"/>
      <c r="Q380" s="216"/>
      <c r="T380" s="218"/>
      <c r="U380" s="218"/>
      <c r="V380" s="218"/>
      <c r="W380" s="218"/>
      <c r="X380" s="218"/>
      <c r="Y380" s="218"/>
      <c r="Z380" s="218"/>
      <c r="AA380" s="218"/>
      <c r="AB380" s="215"/>
      <c r="AC380" s="215"/>
      <c r="AD380" s="215"/>
      <c r="AE380" s="215"/>
      <c r="AF380" s="215"/>
      <c r="AG380" s="215"/>
      <c r="AH380" s="215"/>
      <c r="AI380" s="215"/>
      <c r="AJ380" s="215"/>
      <c r="AK380" s="215"/>
      <c r="AL380" s="215"/>
      <c r="AM380" s="215"/>
      <c r="AN380" s="215"/>
      <c r="AO380" s="215"/>
      <c r="AP380" s="215"/>
      <c r="AQ380" s="215"/>
      <c r="AR380" s="215"/>
      <c r="AS380" s="215"/>
      <c r="AT380" s="215"/>
      <c r="AU380" s="215"/>
      <c r="AV380" s="215"/>
      <c r="AW380" s="218"/>
      <c r="AX380" s="218"/>
      <c r="AY380" s="218"/>
      <c r="AZ380" s="218"/>
      <c r="BA380" s="218"/>
      <c r="BB380" s="218"/>
      <c r="BC380" s="218"/>
      <c r="BD380" s="218"/>
    </row>
    <row r="381" spans="1:56" ht="37.15" customHeight="1">
      <c r="N381" s="215"/>
      <c r="O381" s="215"/>
      <c r="P381" s="215"/>
      <c r="Q381" s="216"/>
      <c r="T381" s="218"/>
      <c r="U381" s="218"/>
      <c r="V381" s="218"/>
      <c r="W381" s="218"/>
      <c r="X381" s="218"/>
      <c r="Y381" s="218"/>
      <c r="Z381" s="218"/>
      <c r="AA381" s="218"/>
      <c r="AB381" s="215"/>
      <c r="AC381" s="215"/>
      <c r="AD381" s="215"/>
      <c r="AE381" s="215"/>
      <c r="AF381" s="215"/>
      <c r="AG381" s="215"/>
      <c r="AH381" s="215"/>
      <c r="AI381" s="215"/>
      <c r="AJ381" s="215"/>
      <c r="AK381" s="215"/>
      <c r="AL381" s="215"/>
      <c r="AM381" s="215"/>
      <c r="AN381" s="215"/>
      <c r="AO381" s="215"/>
      <c r="AP381" s="215"/>
      <c r="AQ381" s="215"/>
      <c r="AR381" s="215"/>
      <c r="AS381" s="215"/>
      <c r="AT381" s="215"/>
      <c r="AU381" s="215"/>
      <c r="AV381" s="215"/>
      <c r="AW381" s="218"/>
      <c r="AX381" s="218"/>
      <c r="AY381" s="218"/>
      <c r="AZ381" s="218"/>
      <c r="BA381" s="218"/>
      <c r="BB381" s="218"/>
      <c r="BC381" s="218"/>
      <c r="BD381" s="218"/>
    </row>
    <row r="382" spans="1:56" ht="37.15" customHeight="1">
      <c r="N382" s="215"/>
      <c r="O382" s="215"/>
      <c r="P382" s="215"/>
      <c r="Q382" s="216"/>
      <c r="T382" s="218"/>
      <c r="U382" s="218"/>
      <c r="V382" s="218"/>
      <c r="W382" s="218"/>
      <c r="X382" s="218"/>
      <c r="Y382" s="218"/>
      <c r="Z382" s="218"/>
      <c r="AA382" s="218"/>
      <c r="AB382" s="215"/>
      <c r="AC382" s="215"/>
      <c r="AD382" s="215"/>
      <c r="AE382" s="215"/>
      <c r="AF382" s="215"/>
      <c r="AG382" s="215"/>
      <c r="AH382" s="215"/>
      <c r="AI382" s="215"/>
      <c r="AJ382" s="215"/>
      <c r="AK382" s="215"/>
      <c r="AL382" s="215"/>
      <c r="AM382" s="215"/>
      <c r="AN382" s="215"/>
      <c r="AO382" s="215"/>
      <c r="AP382" s="215"/>
      <c r="AQ382" s="215"/>
      <c r="AR382" s="215"/>
      <c r="AS382" s="215"/>
      <c r="AT382" s="215"/>
      <c r="AU382" s="215"/>
      <c r="AV382" s="215"/>
      <c r="AW382" s="218"/>
      <c r="AX382" s="218"/>
      <c r="AY382" s="218"/>
      <c r="AZ382" s="218"/>
      <c r="BA382" s="218"/>
      <c r="BB382" s="218"/>
      <c r="BC382" s="218"/>
      <c r="BD382" s="218"/>
    </row>
    <row r="383" spans="1:56" ht="37.15" customHeight="1">
      <c r="N383" s="215"/>
      <c r="O383" s="215"/>
      <c r="P383" s="215"/>
      <c r="Q383" s="216"/>
      <c r="T383" s="218"/>
      <c r="U383" s="218"/>
      <c r="V383" s="218"/>
      <c r="W383" s="218"/>
      <c r="X383" s="218"/>
      <c r="Y383" s="218"/>
      <c r="Z383" s="218"/>
      <c r="AA383" s="218"/>
      <c r="AB383" s="215"/>
      <c r="AC383" s="215"/>
      <c r="AD383" s="215"/>
      <c r="AE383" s="215"/>
      <c r="AF383" s="215"/>
      <c r="AG383" s="215"/>
      <c r="AH383" s="215"/>
      <c r="AI383" s="215"/>
      <c r="AJ383" s="215"/>
      <c r="AK383" s="215"/>
      <c r="AL383" s="215"/>
      <c r="AM383" s="215"/>
      <c r="AN383" s="215"/>
      <c r="AO383" s="215"/>
      <c r="AP383" s="215"/>
      <c r="AQ383" s="215"/>
      <c r="AR383" s="215"/>
      <c r="AS383" s="215"/>
      <c r="AT383" s="215"/>
      <c r="AU383" s="215"/>
      <c r="AV383" s="215"/>
      <c r="AW383" s="218"/>
      <c r="AX383" s="218"/>
      <c r="AY383" s="218"/>
      <c r="AZ383" s="218"/>
      <c r="BA383" s="218"/>
      <c r="BB383" s="218"/>
      <c r="BC383" s="218"/>
      <c r="BD383" s="218"/>
    </row>
    <row r="384" spans="1:56" ht="37.15" customHeight="1">
      <c r="N384" s="215"/>
      <c r="O384" s="215"/>
      <c r="P384" s="215"/>
      <c r="Q384" s="216"/>
      <c r="T384" s="218"/>
      <c r="U384" s="218"/>
      <c r="V384" s="218"/>
      <c r="W384" s="218"/>
      <c r="X384" s="218"/>
      <c r="Y384" s="218"/>
      <c r="Z384" s="218"/>
      <c r="AA384" s="218"/>
      <c r="AB384" s="215"/>
      <c r="AC384" s="215"/>
      <c r="AD384" s="215"/>
      <c r="AE384" s="215"/>
      <c r="AF384" s="215"/>
      <c r="AG384" s="215"/>
      <c r="AH384" s="215"/>
      <c r="AI384" s="215"/>
      <c r="AJ384" s="215"/>
      <c r="AK384" s="215"/>
      <c r="AL384" s="215"/>
      <c r="AM384" s="215"/>
      <c r="AN384" s="215"/>
      <c r="AO384" s="215"/>
      <c r="AP384" s="215"/>
      <c r="AQ384" s="215"/>
      <c r="AR384" s="215"/>
      <c r="AS384" s="215"/>
      <c r="AT384" s="215"/>
      <c r="AU384" s="215"/>
      <c r="AV384" s="215"/>
      <c r="AW384" s="218"/>
      <c r="AX384" s="218"/>
      <c r="AY384" s="218"/>
      <c r="AZ384" s="218"/>
      <c r="BA384" s="218"/>
      <c r="BB384" s="218"/>
      <c r="BC384" s="218"/>
      <c r="BD384" s="218"/>
    </row>
    <row r="385" spans="14:56" ht="37.15" customHeight="1">
      <c r="N385" s="215"/>
      <c r="O385" s="215"/>
      <c r="P385" s="215"/>
      <c r="Q385" s="216"/>
      <c r="T385" s="218"/>
      <c r="U385" s="218"/>
      <c r="V385" s="218"/>
      <c r="W385" s="218"/>
      <c r="X385" s="218"/>
      <c r="Y385" s="218"/>
      <c r="Z385" s="218"/>
      <c r="AA385" s="218"/>
      <c r="AB385" s="215"/>
      <c r="AC385" s="215"/>
      <c r="AD385" s="215"/>
      <c r="AE385" s="215"/>
      <c r="AF385" s="215"/>
      <c r="AG385" s="215"/>
      <c r="AH385" s="215"/>
      <c r="AI385" s="215"/>
      <c r="AJ385" s="215"/>
      <c r="AK385" s="215"/>
      <c r="AL385" s="215"/>
      <c r="AM385" s="215"/>
      <c r="AN385" s="215"/>
      <c r="AO385" s="215"/>
      <c r="AP385" s="215"/>
      <c r="AQ385" s="215"/>
      <c r="AR385" s="215"/>
      <c r="AS385" s="215"/>
      <c r="AT385" s="215"/>
      <c r="AU385" s="215"/>
      <c r="AV385" s="215"/>
      <c r="AW385" s="218"/>
      <c r="AX385" s="218"/>
      <c r="AY385" s="218"/>
      <c r="AZ385" s="218"/>
      <c r="BA385" s="218"/>
      <c r="BB385" s="218"/>
      <c r="BC385" s="218"/>
      <c r="BD385" s="218"/>
    </row>
    <row r="386" spans="14:56" ht="37.15" customHeight="1">
      <c r="N386" s="215"/>
      <c r="O386" s="215"/>
      <c r="P386" s="215"/>
      <c r="Q386" s="216"/>
      <c r="T386" s="218"/>
      <c r="U386" s="218"/>
      <c r="V386" s="218"/>
      <c r="W386" s="218"/>
      <c r="X386" s="218"/>
      <c r="Y386" s="218"/>
      <c r="Z386" s="218"/>
      <c r="AA386" s="218"/>
      <c r="AB386" s="215"/>
      <c r="AC386" s="215"/>
      <c r="AD386" s="215"/>
      <c r="AE386" s="215"/>
      <c r="AF386" s="215"/>
      <c r="AG386" s="215"/>
      <c r="AH386" s="215"/>
      <c r="AI386" s="215"/>
      <c r="AJ386" s="215"/>
      <c r="AK386" s="215"/>
      <c r="AL386" s="215"/>
      <c r="AM386" s="215"/>
      <c r="AN386" s="215"/>
      <c r="AO386" s="215"/>
      <c r="AP386" s="215"/>
      <c r="AQ386" s="215"/>
      <c r="AR386" s="215"/>
      <c r="AS386" s="215"/>
      <c r="AT386" s="215"/>
      <c r="AU386" s="215"/>
      <c r="AV386" s="215"/>
      <c r="AW386" s="218"/>
      <c r="AX386" s="218"/>
      <c r="AY386" s="218"/>
      <c r="AZ386" s="218"/>
      <c r="BA386" s="218"/>
      <c r="BB386" s="218"/>
      <c r="BC386" s="218"/>
      <c r="BD386" s="218"/>
    </row>
    <row r="387" spans="14:56" ht="37.15" customHeight="1">
      <c r="N387" s="215"/>
      <c r="O387" s="215"/>
      <c r="P387" s="215"/>
      <c r="Q387" s="216"/>
      <c r="T387" s="218"/>
      <c r="U387" s="218"/>
      <c r="V387" s="218"/>
      <c r="W387" s="218"/>
      <c r="X387" s="218"/>
      <c r="Y387" s="218"/>
      <c r="Z387" s="218"/>
      <c r="AA387" s="218"/>
      <c r="AB387" s="215"/>
      <c r="AC387" s="215"/>
      <c r="AD387" s="215"/>
      <c r="AE387" s="215"/>
      <c r="AF387" s="215"/>
      <c r="AG387" s="215"/>
      <c r="AH387" s="215"/>
      <c r="AI387" s="215"/>
      <c r="AJ387" s="215"/>
      <c r="AK387" s="215"/>
      <c r="AL387" s="215"/>
      <c r="AM387" s="215"/>
      <c r="AN387" s="215"/>
      <c r="AO387" s="215"/>
      <c r="AP387" s="215"/>
      <c r="AQ387" s="215"/>
      <c r="AR387" s="215"/>
      <c r="AS387" s="215"/>
      <c r="AT387" s="215"/>
      <c r="AU387" s="215"/>
      <c r="AV387" s="215"/>
      <c r="AW387" s="218"/>
      <c r="AX387" s="218"/>
      <c r="AY387" s="218"/>
      <c r="AZ387" s="218"/>
      <c r="BA387" s="218"/>
      <c r="BB387" s="218"/>
      <c r="BC387" s="218"/>
      <c r="BD387" s="218"/>
    </row>
    <row r="388" spans="14:56" ht="37.15" customHeight="1">
      <c r="N388" s="215"/>
      <c r="O388" s="215"/>
      <c r="P388" s="215"/>
      <c r="Q388" s="216"/>
      <c r="T388" s="218"/>
      <c r="U388" s="218"/>
      <c r="V388" s="218"/>
      <c r="W388" s="218"/>
      <c r="X388" s="218"/>
      <c r="Y388" s="218"/>
      <c r="Z388" s="218"/>
      <c r="AA388" s="218"/>
      <c r="AB388" s="215"/>
      <c r="AC388" s="215"/>
      <c r="AD388" s="215"/>
      <c r="AE388" s="215"/>
      <c r="AF388" s="215"/>
      <c r="AG388" s="215"/>
      <c r="AH388" s="215"/>
      <c r="AI388" s="215"/>
      <c r="AJ388" s="215"/>
      <c r="AK388" s="215"/>
      <c r="AL388" s="215"/>
      <c r="AM388" s="215"/>
      <c r="AN388" s="215"/>
      <c r="AO388" s="215"/>
      <c r="AP388" s="215"/>
      <c r="AQ388" s="215"/>
      <c r="AR388" s="215"/>
      <c r="AS388" s="215"/>
      <c r="AT388" s="215"/>
      <c r="AU388" s="215"/>
      <c r="AV388" s="215"/>
      <c r="AW388" s="218"/>
      <c r="AX388" s="218"/>
      <c r="AY388" s="218"/>
      <c r="AZ388" s="218"/>
      <c r="BA388" s="218"/>
      <c r="BB388" s="218"/>
      <c r="BC388" s="218"/>
      <c r="BD388" s="218"/>
    </row>
    <row r="389" spans="14:56" ht="37.15" customHeight="1">
      <c r="N389" s="215"/>
      <c r="O389" s="215"/>
      <c r="P389" s="215"/>
      <c r="Q389" s="216"/>
      <c r="T389" s="218"/>
      <c r="U389" s="218"/>
      <c r="V389" s="218"/>
      <c r="W389" s="218"/>
      <c r="X389" s="218"/>
      <c r="Y389" s="218"/>
      <c r="Z389" s="218"/>
      <c r="AA389" s="218"/>
      <c r="AB389" s="215"/>
      <c r="AC389" s="215"/>
      <c r="AD389" s="215"/>
      <c r="AE389" s="215"/>
      <c r="AF389" s="215"/>
      <c r="AG389" s="215"/>
      <c r="AH389" s="215"/>
      <c r="AI389" s="215"/>
      <c r="AJ389" s="215"/>
      <c r="AK389" s="215"/>
      <c r="AL389" s="215"/>
      <c r="AM389" s="215"/>
      <c r="AN389" s="215"/>
      <c r="AO389" s="215"/>
      <c r="AP389" s="215"/>
      <c r="AQ389" s="215"/>
      <c r="AR389" s="215"/>
      <c r="AS389" s="215"/>
      <c r="AT389" s="215"/>
      <c r="AU389" s="215"/>
      <c r="AV389" s="215"/>
      <c r="AW389" s="218"/>
      <c r="AX389" s="218"/>
      <c r="AY389" s="218"/>
      <c r="AZ389" s="218"/>
      <c r="BA389" s="218"/>
      <c r="BB389" s="218"/>
      <c r="BC389" s="218"/>
      <c r="BD389" s="218"/>
    </row>
    <row r="390" spans="14:56" ht="37.15" customHeight="1">
      <c r="N390" s="215"/>
      <c r="O390" s="215"/>
      <c r="P390" s="215"/>
      <c r="Q390" s="216"/>
      <c r="T390" s="218"/>
      <c r="U390" s="218"/>
      <c r="V390" s="218"/>
      <c r="W390" s="218"/>
      <c r="X390" s="218"/>
      <c r="Y390" s="218"/>
      <c r="Z390" s="218"/>
      <c r="AA390" s="218"/>
      <c r="AB390" s="215"/>
      <c r="AC390" s="215"/>
      <c r="AD390" s="215"/>
      <c r="AE390" s="215"/>
      <c r="AF390" s="215"/>
      <c r="AG390" s="215"/>
      <c r="AH390" s="215"/>
      <c r="AI390" s="215"/>
      <c r="AJ390" s="215"/>
      <c r="AK390" s="215"/>
      <c r="AL390" s="215"/>
      <c r="AM390" s="215"/>
      <c r="AN390" s="215"/>
      <c r="AO390" s="215"/>
      <c r="AP390" s="215"/>
      <c r="AQ390" s="215"/>
      <c r="AR390" s="215"/>
      <c r="AS390" s="215"/>
      <c r="AT390" s="215"/>
      <c r="AU390" s="215"/>
      <c r="AV390" s="215"/>
      <c r="AW390" s="218"/>
      <c r="AX390" s="218"/>
      <c r="AY390" s="218"/>
      <c r="AZ390" s="218"/>
      <c r="BA390" s="218"/>
      <c r="BB390" s="218"/>
      <c r="BC390" s="218"/>
      <c r="BD390" s="218"/>
    </row>
    <row r="391" spans="14:56" ht="37.15" customHeight="1">
      <c r="N391" s="215"/>
      <c r="O391" s="215"/>
      <c r="P391" s="215"/>
      <c r="Q391" s="216"/>
      <c r="T391" s="218"/>
      <c r="U391" s="218"/>
      <c r="V391" s="218"/>
      <c r="W391" s="218"/>
      <c r="X391" s="218"/>
      <c r="Y391" s="218"/>
      <c r="Z391" s="218"/>
      <c r="AA391" s="218"/>
      <c r="AB391" s="215"/>
      <c r="AC391" s="215"/>
      <c r="AD391" s="215"/>
      <c r="AE391" s="215"/>
      <c r="AF391" s="215"/>
      <c r="AG391" s="215"/>
      <c r="AH391" s="215"/>
      <c r="AI391" s="215"/>
      <c r="AJ391" s="215"/>
      <c r="AK391" s="215"/>
      <c r="AL391" s="215"/>
      <c r="AM391" s="215"/>
      <c r="AN391" s="215"/>
      <c r="AO391" s="215"/>
      <c r="AP391" s="215"/>
      <c r="AQ391" s="215"/>
      <c r="AR391" s="215"/>
      <c r="AS391" s="215"/>
      <c r="AT391" s="215"/>
      <c r="AU391" s="215"/>
      <c r="AV391" s="215"/>
      <c r="AW391" s="218"/>
      <c r="AX391" s="218"/>
      <c r="AY391" s="218"/>
      <c r="AZ391" s="218"/>
      <c r="BA391" s="218"/>
      <c r="BB391" s="218"/>
      <c r="BC391" s="218"/>
      <c r="BD391" s="218"/>
    </row>
    <row r="392" spans="14:56" ht="37.15" customHeight="1">
      <c r="N392" s="215"/>
      <c r="O392" s="215"/>
      <c r="P392" s="215"/>
      <c r="Q392" s="216"/>
      <c r="T392" s="218"/>
      <c r="U392" s="218"/>
      <c r="V392" s="218"/>
      <c r="W392" s="218"/>
      <c r="X392" s="218"/>
      <c r="Y392" s="218"/>
      <c r="Z392" s="218"/>
      <c r="AA392" s="218"/>
      <c r="AB392" s="215"/>
      <c r="AC392" s="215"/>
      <c r="AD392" s="215"/>
      <c r="AE392" s="215"/>
      <c r="AF392" s="215"/>
      <c r="AG392" s="215"/>
      <c r="AH392" s="215"/>
      <c r="AI392" s="215"/>
      <c r="AJ392" s="215"/>
      <c r="AK392" s="215"/>
      <c r="AL392" s="215"/>
      <c r="AM392" s="215"/>
      <c r="AN392" s="215"/>
      <c r="AO392" s="215"/>
      <c r="AP392" s="215"/>
      <c r="AQ392" s="215"/>
      <c r="AR392" s="215"/>
      <c r="AS392" s="215"/>
      <c r="AT392" s="215"/>
      <c r="AU392" s="215"/>
      <c r="AV392" s="215"/>
      <c r="AW392" s="218"/>
      <c r="AX392" s="218"/>
      <c r="AY392" s="218"/>
      <c r="AZ392" s="218"/>
      <c r="BA392" s="218"/>
      <c r="BB392" s="218"/>
      <c r="BC392" s="218"/>
      <c r="BD392" s="218"/>
    </row>
    <row r="393" spans="14:56" ht="37.15" customHeight="1">
      <c r="N393" s="215"/>
      <c r="O393" s="215"/>
      <c r="P393" s="215"/>
      <c r="Q393" s="216"/>
      <c r="T393" s="218"/>
      <c r="U393" s="218"/>
      <c r="V393" s="218"/>
      <c r="W393" s="218"/>
      <c r="X393" s="218"/>
      <c r="Y393" s="218"/>
      <c r="Z393" s="218"/>
      <c r="AA393" s="218"/>
      <c r="AB393" s="215"/>
      <c r="AC393" s="215"/>
      <c r="AD393" s="215"/>
      <c r="AE393" s="215"/>
      <c r="AF393" s="215"/>
      <c r="AG393" s="215"/>
      <c r="AH393" s="215"/>
      <c r="AI393" s="215"/>
      <c r="AJ393" s="215"/>
      <c r="AK393" s="215"/>
      <c r="AL393" s="215"/>
      <c r="AM393" s="215"/>
      <c r="AN393" s="215"/>
      <c r="AO393" s="215"/>
      <c r="AP393" s="215"/>
      <c r="AQ393" s="215"/>
      <c r="AR393" s="215"/>
      <c r="AS393" s="215"/>
      <c r="AT393" s="215"/>
      <c r="AU393" s="215"/>
      <c r="AV393" s="215"/>
      <c r="AW393" s="218"/>
      <c r="AX393" s="218"/>
      <c r="AY393" s="218"/>
      <c r="AZ393" s="218"/>
      <c r="BA393" s="218"/>
      <c r="BB393" s="218"/>
      <c r="BC393" s="218"/>
      <c r="BD393" s="218"/>
    </row>
    <row r="394" spans="14:56" ht="37.15" customHeight="1">
      <c r="N394" s="215"/>
      <c r="O394" s="215"/>
      <c r="P394" s="215"/>
      <c r="Q394" s="216"/>
      <c r="T394" s="218"/>
      <c r="U394" s="218"/>
      <c r="V394" s="218"/>
      <c r="W394" s="218"/>
      <c r="X394" s="218"/>
      <c r="Y394" s="218"/>
      <c r="Z394" s="218"/>
      <c r="AA394" s="218"/>
      <c r="AB394" s="215"/>
      <c r="AC394" s="215"/>
      <c r="AD394" s="215"/>
      <c r="AE394" s="215"/>
      <c r="AF394" s="215"/>
      <c r="AG394" s="215"/>
      <c r="AH394" s="215"/>
      <c r="AI394" s="215"/>
      <c r="AJ394" s="215"/>
      <c r="AK394" s="215"/>
      <c r="AL394" s="215"/>
      <c r="AM394" s="215"/>
      <c r="AN394" s="215"/>
      <c r="AO394" s="215"/>
      <c r="AP394" s="215"/>
      <c r="AQ394" s="215"/>
      <c r="AR394" s="215"/>
      <c r="AS394" s="215"/>
      <c r="AT394" s="215"/>
      <c r="AU394" s="215"/>
      <c r="AV394" s="215"/>
      <c r="AW394" s="218"/>
      <c r="AX394" s="218"/>
      <c r="AY394" s="218"/>
      <c r="AZ394" s="218"/>
      <c r="BA394" s="218"/>
      <c r="BB394" s="218"/>
      <c r="BC394" s="218"/>
      <c r="BD394" s="218"/>
    </row>
    <row r="395" spans="14:56" ht="37.15" customHeight="1">
      <c r="N395" s="215"/>
      <c r="O395" s="215"/>
      <c r="P395" s="215"/>
      <c r="Q395" s="216"/>
      <c r="T395" s="218"/>
      <c r="U395" s="218"/>
      <c r="V395" s="218"/>
      <c r="W395" s="218"/>
      <c r="X395" s="218"/>
      <c r="Y395" s="218"/>
      <c r="Z395" s="218"/>
      <c r="AA395" s="218"/>
      <c r="AB395" s="215"/>
      <c r="AC395" s="215"/>
      <c r="AD395" s="215"/>
      <c r="AE395" s="215"/>
      <c r="AF395" s="215"/>
      <c r="AG395" s="215"/>
      <c r="AH395" s="215"/>
      <c r="AI395" s="215"/>
      <c r="AJ395" s="215"/>
      <c r="AK395" s="215"/>
      <c r="AL395" s="215"/>
      <c r="AM395" s="215"/>
      <c r="AN395" s="215"/>
      <c r="AO395" s="215"/>
      <c r="AP395" s="215"/>
      <c r="AQ395" s="215"/>
      <c r="AR395" s="215"/>
      <c r="AS395" s="215"/>
      <c r="AT395" s="215"/>
      <c r="AU395" s="215"/>
      <c r="AV395" s="215"/>
      <c r="AW395" s="218"/>
      <c r="AX395" s="218"/>
      <c r="AY395" s="218"/>
      <c r="AZ395" s="218"/>
      <c r="BA395" s="218"/>
      <c r="BB395" s="218"/>
      <c r="BC395" s="218"/>
      <c r="BD395" s="218"/>
    </row>
    <row r="396" spans="14:56" ht="37.15" customHeight="1">
      <c r="N396" s="215"/>
      <c r="O396" s="215"/>
      <c r="P396" s="215"/>
      <c r="Q396" s="216"/>
      <c r="T396" s="218"/>
      <c r="U396" s="218"/>
      <c r="V396" s="218"/>
      <c r="W396" s="218"/>
      <c r="X396" s="218"/>
      <c r="Y396" s="218"/>
      <c r="Z396" s="218"/>
      <c r="AA396" s="218"/>
      <c r="AB396" s="215"/>
      <c r="AC396" s="215"/>
      <c r="AD396" s="215"/>
      <c r="AE396" s="215"/>
      <c r="AF396" s="215"/>
      <c r="AG396" s="215"/>
      <c r="AH396" s="215"/>
      <c r="AI396" s="215"/>
      <c r="AJ396" s="215"/>
      <c r="AK396" s="215"/>
      <c r="AL396" s="215"/>
      <c r="AM396" s="215"/>
      <c r="AN396" s="215"/>
      <c r="AO396" s="215"/>
      <c r="AP396" s="215"/>
      <c r="AQ396" s="215"/>
      <c r="AR396" s="215"/>
      <c r="AS396" s="215"/>
      <c r="AT396" s="215"/>
      <c r="AU396" s="215"/>
      <c r="AV396" s="215"/>
      <c r="AW396" s="218"/>
      <c r="AX396" s="218"/>
      <c r="AY396" s="218"/>
      <c r="AZ396" s="218"/>
      <c r="BA396" s="218"/>
      <c r="BB396" s="218"/>
      <c r="BC396" s="218"/>
      <c r="BD396" s="218"/>
    </row>
    <row r="397" spans="14:56" ht="37.15" customHeight="1">
      <c r="N397" s="215"/>
      <c r="O397" s="215"/>
      <c r="P397" s="215"/>
      <c r="Q397" s="216"/>
      <c r="T397" s="218"/>
      <c r="U397" s="218"/>
      <c r="V397" s="218"/>
      <c r="W397" s="218"/>
      <c r="X397" s="218"/>
      <c r="Y397" s="218"/>
      <c r="Z397" s="218"/>
      <c r="AA397" s="218"/>
      <c r="AB397" s="215"/>
      <c r="AC397" s="215"/>
      <c r="AD397" s="215"/>
      <c r="AE397" s="215"/>
      <c r="AF397" s="215"/>
      <c r="AG397" s="215"/>
      <c r="AH397" s="215"/>
      <c r="AI397" s="215"/>
      <c r="AJ397" s="215"/>
      <c r="AK397" s="215"/>
      <c r="AL397" s="215"/>
      <c r="AM397" s="215"/>
      <c r="AN397" s="215"/>
      <c r="AO397" s="215"/>
      <c r="AP397" s="215"/>
      <c r="AQ397" s="215"/>
      <c r="AR397" s="215"/>
      <c r="AS397" s="215"/>
      <c r="AT397" s="215"/>
      <c r="AU397" s="215"/>
      <c r="AV397" s="215"/>
      <c r="AW397" s="218"/>
      <c r="AX397" s="218"/>
      <c r="AY397" s="218"/>
      <c r="AZ397" s="218"/>
      <c r="BA397" s="218"/>
      <c r="BB397" s="218"/>
      <c r="BC397" s="218"/>
      <c r="BD397" s="218"/>
    </row>
    <row r="398" spans="14:56" ht="37.15" customHeight="1">
      <c r="N398" s="215"/>
      <c r="O398" s="215"/>
      <c r="P398" s="215"/>
      <c r="Q398" s="216"/>
      <c r="T398" s="218"/>
      <c r="U398" s="218"/>
      <c r="V398" s="218"/>
      <c r="W398" s="218"/>
      <c r="X398" s="218"/>
      <c r="Y398" s="218"/>
      <c r="Z398" s="218"/>
      <c r="AA398" s="218"/>
      <c r="AB398" s="215"/>
      <c r="AC398" s="215"/>
      <c r="AD398" s="215"/>
      <c r="AE398" s="215"/>
      <c r="AF398" s="215"/>
      <c r="AG398" s="215"/>
      <c r="AH398" s="215"/>
      <c r="AI398" s="215"/>
      <c r="AJ398" s="215"/>
      <c r="AK398" s="215"/>
      <c r="AL398" s="215"/>
      <c r="AM398" s="215"/>
      <c r="AN398" s="215"/>
      <c r="AO398" s="215"/>
      <c r="AP398" s="215"/>
      <c r="AQ398" s="215"/>
      <c r="AR398" s="215"/>
      <c r="AS398" s="215"/>
      <c r="AT398" s="215"/>
      <c r="AU398" s="215"/>
      <c r="AV398" s="215"/>
      <c r="AW398" s="218"/>
      <c r="AX398" s="218"/>
      <c r="AY398" s="218"/>
      <c r="AZ398" s="218"/>
      <c r="BA398" s="218"/>
      <c r="BB398" s="218"/>
      <c r="BC398" s="218"/>
      <c r="BD398" s="218"/>
    </row>
    <row r="399" spans="14:56" ht="37.15" customHeight="1">
      <c r="N399" s="215"/>
      <c r="O399" s="215"/>
      <c r="P399" s="215"/>
      <c r="Q399" s="216"/>
      <c r="T399" s="218"/>
      <c r="U399" s="218"/>
      <c r="V399" s="218"/>
      <c r="W399" s="218"/>
      <c r="X399" s="218"/>
      <c r="Y399" s="218"/>
      <c r="Z399" s="218"/>
      <c r="AA399" s="218"/>
      <c r="AB399" s="215"/>
      <c r="AC399" s="215"/>
      <c r="AD399" s="215"/>
      <c r="AE399" s="215"/>
      <c r="AF399" s="215"/>
      <c r="AG399" s="215"/>
      <c r="AH399" s="215"/>
      <c r="AI399" s="215"/>
      <c r="AJ399" s="215"/>
      <c r="AK399" s="215"/>
      <c r="AL399" s="215"/>
      <c r="AM399" s="215"/>
      <c r="AN399" s="215"/>
      <c r="AO399" s="215"/>
      <c r="AP399" s="215"/>
      <c r="AQ399" s="215"/>
      <c r="AR399" s="215"/>
      <c r="AS399" s="215"/>
      <c r="AT399" s="215"/>
      <c r="AU399" s="215"/>
      <c r="AV399" s="215"/>
      <c r="AW399" s="218"/>
      <c r="AX399" s="218"/>
      <c r="AY399" s="218"/>
      <c r="AZ399" s="218"/>
      <c r="BA399" s="218"/>
      <c r="BB399" s="218"/>
      <c r="BC399" s="218"/>
      <c r="BD399" s="218"/>
    </row>
    <row r="400" spans="14:56" ht="37.15" customHeight="1">
      <c r="N400" s="215"/>
      <c r="O400" s="215"/>
      <c r="P400" s="215"/>
      <c r="Q400" s="216"/>
      <c r="T400" s="218"/>
      <c r="U400" s="218"/>
      <c r="V400" s="218"/>
      <c r="W400" s="218"/>
      <c r="X400" s="218"/>
      <c r="Y400" s="218"/>
      <c r="Z400" s="218"/>
      <c r="AA400" s="218"/>
      <c r="AB400" s="215"/>
      <c r="AC400" s="215"/>
      <c r="AD400" s="215"/>
      <c r="AE400" s="215"/>
      <c r="AF400" s="215"/>
      <c r="AG400" s="215"/>
      <c r="AH400" s="215"/>
      <c r="AI400" s="215"/>
      <c r="AJ400" s="215"/>
      <c r="AK400" s="215"/>
      <c r="AL400" s="215"/>
      <c r="AM400" s="215"/>
      <c r="AN400" s="215"/>
      <c r="AO400" s="215"/>
      <c r="AP400" s="215"/>
      <c r="AQ400" s="215"/>
      <c r="AR400" s="215"/>
      <c r="AS400" s="215"/>
      <c r="AT400" s="215"/>
      <c r="AU400" s="215"/>
      <c r="AV400" s="215"/>
      <c r="AW400" s="218"/>
      <c r="AX400" s="218"/>
      <c r="AY400" s="218"/>
      <c r="AZ400" s="218"/>
      <c r="BA400" s="218"/>
      <c r="BB400" s="218"/>
      <c r="BC400" s="218"/>
      <c r="BD400" s="218"/>
    </row>
    <row r="401" spans="14:56" ht="37.15" customHeight="1">
      <c r="N401" s="215"/>
      <c r="O401" s="215"/>
      <c r="P401" s="215"/>
      <c r="Q401" s="216"/>
      <c r="T401" s="218"/>
      <c r="U401" s="218"/>
      <c r="V401" s="218"/>
      <c r="W401" s="218"/>
      <c r="X401" s="218"/>
      <c r="Y401" s="218"/>
      <c r="Z401" s="218"/>
      <c r="AA401" s="218"/>
      <c r="AB401" s="215"/>
      <c r="AC401" s="215"/>
      <c r="AD401" s="215"/>
      <c r="AE401" s="215"/>
      <c r="AF401" s="215"/>
      <c r="AG401" s="215"/>
      <c r="AH401" s="215"/>
      <c r="AI401" s="215"/>
      <c r="AJ401" s="215"/>
      <c r="AK401" s="215"/>
      <c r="AL401" s="215"/>
      <c r="AM401" s="215"/>
      <c r="AN401" s="215"/>
      <c r="AO401" s="215"/>
      <c r="AP401" s="215"/>
      <c r="AQ401" s="215"/>
      <c r="AR401" s="215"/>
      <c r="AS401" s="215"/>
      <c r="AT401" s="215"/>
      <c r="AU401" s="215"/>
      <c r="AV401" s="215"/>
      <c r="AW401" s="218"/>
      <c r="AX401" s="218"/>
      <c r="AY401" s="218"/>
      <c r="AZ401" s="218"/>
      <c r="BA401" s="218"/>
      <c r="BB401" s="218"/>
      <c r="BC401" s="218"/>
      <c r="BD401" s="218"/>
    </row>
    <row r="402" spans="14:56" ht="37.15" customHeight="1">
      <c r="N402" s="215"/>
      <c r="O402" s="215"/>
      <c r="P402" s="215"/>
      <c r="Q402" s="216"/>
      <c r="T402" s="218"/>
      <c r="U402" s="218"/>
      <c r="V402" s="218"/>
      <c r="W402" s="218"/>
      <c r="X402" s="218"/>
      <c r="Y402" s="218"/>
      <c r="Z402" s="218"/>
      <c r="AA402" s="218"/>
      <c r="AB402" s="215"/>
      <c r="AC402" s="215"/>
      <c r="AD402" s="215"/>
      <c r="AE402" s="215"/>
      <c r="AF402" s="215"/>
      <c r="AG402" s="215"/>
      <c r="AH402" s="215"/>
      <c r="AI402" s="215"/>
      <c r="AJ402" s="215"/>
      <c r="AK402" s="215"/>
      <c r="AL402" s="215"/>
      <c r="AM402" s="215"/>
      <c r="AN402" s="215"/>
      <c r="AO402" s="215"/>
      <c r="AP402" s="215"/>
      <c r="AQ402" s="215"/>
      <c r="AR402" s="215"/>
      <c r="AS402" s="215"/>
      <c r="AT402" s="215"/>
      <c r="AU402" s="215"/>
      <c r="AV402" s="215"/>
      <c r="AW402" s="218"/>
      <c r="AX402" s="218"/>
      <c r="AY402" s="218"/>
      <c r="AZ402" s="218"/>
      <c r="BA402" s="218"/>
      <c r="BB402" s="218"/>
      <c r="BC402" s="218"/>
      <c r="BD402" s="218"/>
    </row>
    <row r="403" spans="14:56" ht="37.15" customHeight="1">
      <c r="N403" s="215"/>
      <c r="O403" s="215"/>
      <c r="P403" s="215"/>
      <c r="Q403" s="216"/>
      <c r="T403" s="218"/>
      <c r="U403" s="218"/>
      <c r="V403" s="218"/>
      <c r="W403" s="218"/>
      <c r="X403" s="218"/>
      <c r="Y403" s="218"/>
      <c r="Z403" s="218"/>
      <c r="AA403" s="218"/>
      <c r="AB403" s="215"/>
      <c r="AC403" s="215"/>
      <c r="AD403" s="215"/>
      <c r="AE403" s="215"/>
      <c r="AF403" s="215"/>
      <c r="AG403" s="215"/>
      <c r="AH403" s="215"/>
      <c r="AI403" s="215"/>
      <c r="AJ403" s="215"/>
      <c r="AK403" s="215"/>
      <c r="AL403" s="215"/>
      <c r="AM403" s="215"/>
      <c r="AN403" s="215"/>
      <c r="AO403" s="215"/>
      <c r="AP403" s="215"/>
      <c r="AQ403" s="215"/>
      <c r="AR403" s="215"/>
      <c r="AS403" s="215"/>
      <c r="AT403" s="215"/>
      <c r="AU403" s="215"/>
      <c r="AV403" s="215"/>
      <c r="AW403" s="218"/>
      <c r="AX403" s="218"/>
      <c r="AY403" s="218"/>
      <c r="AZ403" s="218"/>
      <c r="BA403" s="218"/>
      <c r="BB403" s="218"/>
      <c r="BC403" s="218"/>
      <c r="BD403" s="218"/>
    </row>
    <row r="404" spans="14:56" ht="37.15" customHeight="1">
      <c r="N404" s="215"/>
      <c r="O404" s="215"/>
      <c r="P404" s="215"/>
      <c r="Q404" s="216"/>
      <c r="T404" s="218"/>
      <c r="U404" s="218"/>
      <c r="V404" s="218"/>
      <c r="W404" s="218"/>
      <c r="X404" s="218"/>
      <c r="Y404" s="218"/>
      <c r="Z404" s="218"/>
      <c r="AA404" s="218"/>
      <c r="AB404" s="215"/>
      <c r="AC404" s="215"/>
      <c r="AD404" s="215"/>
      <c r="AE404" s="215"/>
      <c r="AF404" s="215"/>
      <c r="AG404" s="215"/>
      <c r="AH404" s="215"/>
      <c r="AI404" s="215"/>
      <c r="AJ404" s="215"/>
      <c r="AK404" s="215"/>
      <c r="AL404" s="215"/>
      <c r="AM404" s="215"/>
      <c r="AN404" s="215"/>
      <c r="AO404" s="215"/>
      <c r="AP404" s="215"/>
      <c r="AQ404" s="215"/>
      <c r="AR404" s="215"/>
      <c r="AS404" s="215"/>
      <c r="AT404" s="215"/>
      <c r="AU404" s="215"/>
      <c r="AV404" s="215"/>
      <c r="AW404" s="218"/>
      <c r="AX404" s="218"/>
      <c r="AY404" s="218"/>
      <c r="AZ404" s="218"/>
      <c r="BA404" s="218"/>
      <c r="BB404" s="218"/>
      <c r="BC404" s="218"/>
      <c r="BD404" s="218"/>
    </row>
    <row r="405" spans="14:56" ht="37.15" customHeight="1">
      <c r="N405" s="215"/>
      <c r="O405" s="215"/>
      <c r="P405" s="215"/>
      <c r="Q405" s="216"/>
      <c r="T405" s="218"/>
      <c r="U405" s="218"/>
      <c r="V405" s="218"/>
      <c r="W405" s="218"/>
      <c r="X405" s="218"/>
      <c r="Y405" s="218"/>
      <c r="Z405" s="218"/>
      <c r="AA405" s="218"/>
      <c r="AB405" s="215"/>
      <c r="AC405" s="215"/>
      <c r="AD405" s="215"/>
      <c r="AE405" s="215"/>
      <c r="AF405" s="215"/>
      <c r="AG405" s="215"/>
      <c r="AH405" s="215"/>
      <c r="AI405" s="215"/>
      <c r="AJ405" s="215"/>
      <c r="AK405" s="215"/>
      <c r="AL405" s="215"/>
      <c r="AM405" s="215"/>
      <c r="AN405" s="215"/>
      <c r="AO405" s="215"/>
      <c r="AP405" s="215"/>
      <c r="AQ405" s="215"/>
      <c r="AR405" s="215"/>
      <c r="AS405" s="215"/>
      <c r="AT405" s="215"/>
      <c r="AU405" s="215"/>
      <c r="AV405" s="215"/>
      <c r="AW405" s="218"/>
      <c r="AX405" s="218"/>
      <c r="AY405" s="218"/>
      <c r="AZ405" s="218"/>
      <c r="BA405" s="218"/>
      <c r="BB405" s="218"/>
      <c r="BC405" s="218"/>
      <c r="BD405" s="218"/>
    </row>
    <row r="406" spans="14:56" ht="37.15" customHeight="1">
      <c r="N406" s="215"/>
      <c r="O406" s="215"/>
      <c r="P406" s="215"/>
      <c r="Q406" s="216"/>
      <c r="T406" s="218"/>
      <c r="U406" s="218"/>
      <c r="V406" s="218"/>
      <c r="W406" s="218"/>
      <c r="X406" s="218"/>
      <c r="Y406" s="218"/>
      <c r="Z406" s="218"/>
      <c r="AA406" s="218"/>
      <c r="AB406" s="215"/>
      <c r="AC406" s="215"/>
      <c r="AD406" s="215"/>
      <c r="AE406" s="215"/>
      <c r="AF406" s="215"/>
      <c r="AG406" s="215"/>
      <c r="AH406" s="215"/>
      <c r="AI406" s="215"/>
      <c r="AJ406" s="215"/>
      <c r="AK406" s="215"/>
      <c r="AL406" s="215"/>
      <c r="AM406" s="215"/>
      <c r="AN406" s="215"/>
      <c r="AO406" s="215"/>
      <c r="AP406" s="215"/>
      <c r="AQ406" s="215"/>
      <c r="AR406" s="215"/>
      <c r="AS406" s="215"/>
      <c r="AT406" s="215"/>
      <c r="AU406" s="215"/>
      <c r="AV406" s="215"/>
      <c r="AW406" s="218"/>
      <c r="AX406" s="218"/>
      <c r="AY406" s="218"/>
      <c r="AZ406" s="218"/>
      <c r="BA406" s="218"/>
      <c r="BB406" s="218"/>
      <c r="BC406" s="218"/>
      <c r="BD406" s="218"/>
    </row>
    <row r="407" spans="14:56" ht="37.15" customHeight="1">
      <c r="N407" s="215"/>
      <c r="O407" s="215"/>
      <c r="P407" s="215"/>
      <c r="Q407" s="216"/>
      <c r="T407" s="218"/>
      <c r="U407" s="218"/>
      <c r="V407" s="218"/>
      <c r="W407" s="218"/>
      <c r="X407" s="218"/>
      <c r="Y407" s="218"/>
      <c r="Z407" s="218"/>
      <c r="AA407" s="218"/>
      <c r="AB407" s="215"/>
      <c r="AC407" s="215"/>
      <c r="AD407" s="215"/>
      <c r="AE407" s="215"/>
      <c r="AF407" s="215"/>
      <c r="AG407" s="215"/>
      <c r="AH407" s="215"/>
      <c r="AI407" s="215"/>
      <c r="AJ407" s="215"/>
      <c r="AK407" s="215"/>
      <c r="AL407" s="215"/>
      <c r="AM407" s="215"/>
      <c r="AN407" s="215"/>
      <c r="AO407" s="215"/>
      <c r="AP407" s="215"/>
      <c r="AQ407" s="215"/>
      <c r="AR407" s="215"/>
      <c r="AS407" s="215"/>
      <c r="AT407" s="215"/>
      <c r="AU407" s="215"/>
      <c r="AV407" s="215"/>
      <c r="AW407" s="218"/>
      <c r="AX407" s="218"/>
      <c r="AY407" s="218"/>
      <c r="AZ407" s="218"/>
      <c r="BA407" s="218"/>
      <c r="BB407" s="218"/>
      <c r="BC407" s="218"/>
      <c r="BD407" s="218"/>
    </row>
    <row r="408" spans="14:56" ht="37.15" customHeight="1">
      <c r="N408" s="215"/>
      <c r="O408" s="215"/>
      <c r="P408" s="215"/>
      <c r="Q408" s="216"/>
      <c r="T408" s="218"/>
      <c r="U408" s="218"/>
      <c r="V408" s="218"/>
      <c r="W408" s="218"/>
      <c r="X408" s="218"/>
      <c r="Y408" s="218"/>
      <c r="Z408" s="218"/>
      <c r="AA408" s="218"/>
      <c r="AB408" s="215"/>
      <c r="AC408" s="215"/>
      <c r="AD408" s="215"/>
      <c r="AE408" s="215"/>
      <c r="AF408" s="215"/>
      <c r="AG408" s="215"/>
      <c r="AH408" s="215"/>
      <c r="AI408" s="215"/>
      <c r="AJ408" s="215"/>
      <c r="AK408" s="215"/>
      <c r="AL408" s="215"/>
      <c r="AM408" s="215"/>
      <c r="AN408" s="215"/>
      <c r="AO408" s="215"/>
      <c r="AP408" s="215"/>
      <c r="AQ408" s="215"/>
      <c r="AR408" s="215"/>
      <c r="AS408" s="215"/>
      <c r="AT408" s="215"/>
      <c r="AU408" s="215"/>
      <c r="AV408" s="215"/>
      <c r="AW408" s="218"/>
      <c r="AX408" s="218"/>
      <c r="AY408" s="218"/>
      <c r="AZ408" s="218"/>
      <c r="BA408" s="218"/>
      <c r="BB408" s="218"/>
      <c r="BC408" s="218"/>
      <c r="BD408" s="218"/>
    </row>
    <row r="409" spans="14:56" ht="37.15" customHeight="1">
      <c r="N409" s="215"/>
      <c r="O409" s="215"/>
      <c r="P409" s="215"/>
      <c r="Q409" s="216"/>
      <c r="T409" s="218"/>
      <c r="U409" s="218"/>
      <c r="V409" s="218"/>
      <c r="W409" s="218"/>
      <c r="X409" s="218"/>
      <c r="Y409" s="218"/>
      <c r="Z409" s="218"/>
      <c r="AA409" s="218"/>
      <c r="AB409" s="215"/>
      <c r="AC409" s="215"/>
      <c r="AD409" s="215"/>
      <c r="AE409" s="215"/>
      <c r="AF409" s="215"/>
      <c r="AG409" s="215"/>
      <c r="AH409" s="215"/>
      <c r="AI409" s="215"/>
      <c r="AJ409" s="215"/>
      <c r="AK409" s="215"/>
      <c r="AL409" s="215"/>
      <c r="AM409" s="215"/>
      <c r="AN409" s="215"/>
      <c r="AO409" s="215"/>
      <c r="AP409" s="215"/>
      <c r="AQ409" s="215"/>
      <c r="AR409" s="215"/>
      <c r="AS409" s="215"/>
      <c r="AT409" s="215"/>
      <c r="AU409" s="215"/>
      <c r="AV409" s="215"/>
      <c r="AW409" s="218"/>
      <c r="AX409" s="218"/>
      <c r="AY409" s="218"/>
      <c r="AZ409" s="218"/>
      <c r="BA409" s="218"/>
      <c r="BB409" s="218"/>
      <c r="BC409" s="218"/>
      <c r="BD409" s="218"/>
    </row>
    <row r="410" spans="14:56" ht="37.15" customHeight="1">
      <c r="N410" s="215"/>
      <c r="O410" s="215"/>
      <c r="P410" s="215"/>
      <c r="Q410" s="216"/>
      <c r="T410" s="218"/>
      <c r="U410" s="218"/>
      <c r="V410" s="218"/>
      <c r="W410" s="218"/>
      <c r="X410" s="218"/>
      <c r="Y410" s="218"/>
      <c r="Z410" s="218"/>
      <c r="AA410" s="218"/>
      <c r="AB410" s="215"/>
      <c r="AC410" s="215"/>
      <c r="AD410" s="215"/>
      <c r="AE410" s="215"/>
      <c r="AF410" s="215"/>
      <c r="AG410" s="215"/>
      <c r="AH410" s="215"/>
      <c r="AI410" s="215"/>
      <c r="AJ410" s="215"/>
      <c r="AK410" s="215"/>
      <c r="AL410" s="215"/>
      <c r="AM410" s="215"/>
      <c r="AN410" s="215"/>
      <c r="AO410" s="215"/>
      <c r="AP410" s="215"/>
      <c r="AQ410" s="215"/>
      <c r="AR410" s="215"/>
      <c r="AS410" s="215"/>
      <c r="AT410" s="215"/>
      <c r="AU410" s="215"/>
      <c r="AV410" s="215"/>
      <c r="AW410" s="218"/>
      <c r="AX410" s="218"/>
      <c r="AY410" s="218"/>
      <c r="AZ410" s="218"/>
      <c r="BA410" s="218"/>
      <c r="BB410" s="218"/>
      <c r="BC410" s="218"/>
      <c r="BD410" s="218"/>
    </row>
    <row r="411" spans="14:56" ht="37.15" customHeight="1">
      <c r="N411" s="215"/>
      <c r="O411" s="215"/>
      <c r="P411" s="215"/>
      <c r="Q411" s="216"/>
      <c r="T411" s="218"/>
      <c r="U411" s="218"/>
      <c r="V411" s="218"/>
      <c r="W411" s="218"/>
      <c r="X411" s="218"/>
      <c r="Y411" s="218"/>
      <c r="Z411" s="218"/>
      <c r="AA411" s="218"/>
      <c r="AB411" s="215"/>
      <c r="AC411" s="215"/>
      <c r="AD411" s="215"/>
      <c r="AE411" s="215"/>
      <c r="AF411" s="215"/>
      <c r="AG411" s="215"/>
      <c r="AH411" s="215"/>
      <c r="AI411" s="215"/>
      <c r="AJ411" s="215"/>
      <c r="AK411" s="215"/>
      <c r="AL411" s="215"/>
      <c r="AM411" s="215"/>
      <c r="AN411" s="215"/>
      <c r="AO411" s="215"/>
      <c r="AP411" s="215"/>
      <c r="AQ411" s="215"/>
      <c r="AR411" s="215"/>
      <c r="AS411" s="215"/>
      <c r="AT411" s="215"/>
      <c r="AU411" s="215"/>
      <c r="AV411" s="215"/>
      <c r="AW411" s="218"/>
      <c r="AX411" s="218"/>
      <c r="AY411" s="218"/>
      <c r="AZ411" s="218"/>
      <c r="BA411" s="218"/>
      <c r="BB411" s="218"/>
      <c r="BC411" s="218"/>
      <c r="BD411" s="218"/>
    </row>
    <row r="412" spans="14:56" ht="37.15" customHeight="1">
      <c r="N412" s="215"/>
      <c r="O412" s="215"/>
      <c r="P412" s="215"/>
      <c r="Q412" s="216"/>
      <c r="T412" s="218"/>
      <c r="U412" s="218"/>
      <c r="V412" s="218"/>
      <c r="W412" s="218"/>
      <c r="X412" s="218"/>
      <c r="Y412" s="218"/>
      <c r="Z412" s="218"/>
      <c r="AA412" s="218"/>
      <c r="AB412" s="215"/>
      <c r="AC412" s="215"/>
      <c r="AD412" s="215"/>
      <c r="AE412" s="215"/>
      <c r="AF412" s="215"/>
      <c r="AG412" s="215"/>
      <c r="AH412" s="215"/>
      <c r="AI412" s="215"/>
      <c r="AJ412" s="215"/>
      <c r="AK412" s="215"/>
      <c r="AL412" s="215"/>
      <c r="AM412" s="215"/>
      <c r="AN412" s="215"/>
      <c r="AO412" s="215"/>
      <c r="AP412" s="215"/>
      <c r="AQ412" s="215"/>
      <c r="AR412" s="215"/>
      <c r="AS412" s="215"/>
      <c r="AT412" s="215"/>
      <c r="AU412" s="215"/>
      <c r="AV412" s="215"/>
      <c r="AW412" s="218"/>
      <c r="AX412" s="218"/>
      <c r="AY412" s="218"/>
      <c r="AZ412" s="218"/>
      <c r="BA412" s="218"/>
      <c r="BB412" s="218"/>
      <c r="BC412" s="218"/>
      <c r="BD412" s="218"/>
    </row>
    <row r="413" spans="14:56" ht="37.15" customHeight="1">
      <c r="N413" s="215"/>
      <c r="O413" s="215"/>
      <c r="P413" s="215"/>
      <c r="Q413" s="216"/>
      <c r="T413" s="218"/>
      <c r="U413" s="218"/>
      <c r="V413" s="218"/>
      <c r="W413" s="218"/>
      <c r="X413" s="218"/>
      <c r="Y413" s="218"/>
      <c r="Z413" s="218"/>
      <c r="AA413" s="218"/>
      <c r="AB413" s="215"/>
      <c r="AC413" s="215"/>
      <c r="AD413" s="215"/>
      <c r="AE413" s="215"/>
      <c r="AF413" s="215"/>
      <c r="AG413" s="215"/>
      <c r="AH413" s="215"/>
      <c r="AI413" s="215"/>
      <c r="AJ413" s="215"/>
      <c r="AK413" s="215"/>
      <c r="AL413" s="215"/>
      <c r="AM413" s="215"/>
      <c r="AN413" s="215"/>
      <c r="AO413" s="215"/>
      <c r="AP413" s="215"/>
      <c r="AQ413" s="215"/>
      <c r="AR413" s="215"/>
      <c r="AS413" s="215"/>
      <c r="AT413" s="215"/>
      <c r="AU413" s="215"/>
      <c r="AV413" s="215"/>
      <c r="AW413" s="218"/>
      <c r="AX413" s="218"/>
      <c r="AY413" s="218"/>
      <c r="AZ413" s="218"/>
      <c r="BA413" s="218"/>
      <c r="BB413" s="218"/>
      <c r="BC413" s="218"/>
      <c r="BD413" s="218"/>
    </row>
    <row r="414" spans="14:56" ht="37.15" customHeight="1">
      <c r="N414" s="215"/>
      <c r="O414" s="215"/>
      <c r="P414" s="215"/>
      <c r="Q414" s="216"/>
      <c r="T414" s="218"/>
      <c r="U414" s="218"/>
      <c r="V414" s="218"/>
      <c r="W414" s="218"/>
      <c r="X414" s="218"/>
      <c r="Y414" s="218"/>
      <c r="Z414" s="218"/>
      <c r="AA414" s="218"/>
      <c r="AB414" s="215"/>
      <c r="AC414" s="215"/>
      <c r="AD414" s="215"/>
      <c r="AE414" s="215"/>
      <c r="AF414" s="215"/>
      <c r="AG414" s="215"/>
      <c r="AH414" s="215"/>
      <c r="AI414" s="215"/>
      <c r="AJ414" s="215"/>
      <c r="AK414" s="215"/>
      <c r="AL414" s="215"/>
      <c r="AM414" s="215"/>
      <c r="AN414" s="215"/>
      <c r="AO414" s="215"/>
      <c r="AP414" s="215"/>
      <c r="AQ414" s="215"/>
      <c r="AR414" s="215"/>
      <c r="AS414" s="215"/>
      <c r="AT414" s="215"/>
      <c r="AU414" s="215"/>
      <c r="AV414" s="215"/>
      <c r="AW414" s="218"/>
      <c r="AX414" s="218"/>
      <c r="AY414" s="218"/>
      <c r="AZ414" s="218"/>
      <c r="BA414" s="218"/>
      <c r="BB414" s="218"/>
      <c r="BC414" s="218"/>
      <c r="BD414" s="218"/>
    </row>
    <row r="415" spans="14:56" ht="37.15" customHeight="1">
      <c r="N415" s="215"/>
      <c r="O415" s="215"/>
      <c r="P415" s="215"/>
      <c r="Q415" s="216"/>
      <c r="T415" s="218"/>
      <c r="U415" s="218"/>
      <c r="V415" s="218"/>
      <c r="W415" s="218"/>
      <c r="X415" s="218"/>
      <c r="Y415" s="218"/>
      <c r="Z415" s="218"/>
      <c r="AA415" s="218"/>
      <c r="AB415" s="215"/>
      <c r="AC415" s="215"/>
      <c r="AD415" s="215"/>
      <c r="AE415" s="215"/>
      <c r="AF415" s="215"/>
      <c r="AG415" s="215"/>
      <c r="AH415" s="215"/>
      <c r="AI415" s="215"/>
      <c r="AJ415" s="215"/>
      <c r="AK415" s="215"/>
      <c r="AL415" s="215"/>
      <c r="AM415" s="215"/>
      <c r="AN415" s="215"/>
      <c r="AO415" s="215"/>
      <c r="AP415" s="215"/>
      <c r="AQ415" s="215"/>
      <c r="AR415" s="215"/>
      <c r="AS415" s="215"/>
      <c r="AT415" s="215"/>
      <c r="AU415" s="215"/>
      <c r="AV415" s="215"/>
      <c r="AW415" s="218"/>
      <c r="AX415" s="218"/>
      <c r="AY415" s="218"/>
      <c r="AZ415" s="218"/>
      <c r="BA415" s="218"/>
      <c r="BB415" s="218"/>
      <c r="BC415" s="218"/>
      <c r="BD415" s="218"/>
    </row>
    <row r="416" spans="14:56" ht="37.15" customHeight="1">
      <c r="N416" s="215"/>
      <c r="O416" s="215"/>
      <c r="P416" s="215"/>
      <c r="Q416" s="216"/>
      <c r="T416" s="218"/>
      <c r="U416" s="218"/>
      <c r="V416" s="218"/>
      <c r="W416" s="218"/>
      <c r="X416" s="218"/>
      <c r="Y416" s="218"/>
      <c r="Z416" s="218"/>
      <c r="AA416" s="218"/>
      <c r="AB416" s="215"/>
      <c r="AC416" s="215"/>
      <c r="AD416" s="215"/>
      <c r="AE416" s="215"/>
      <c r="AF416" s="215"/>
      <c r="AG416" s="215"/>
      <c r="AH416" s="215"/>
      <c r="AI416" s="215"/>
      <c r="AJ416" s="215"/>
      <c r="AK416" s="215"/>
      <c r="AL416" s="215"/>
      <c r="AM416" s="215"/>
      <c r="AN416" s="215"/>
      <c r="AO416" s="215"/>
      <c r="AP416" s="215"/>
      <c r="AQ416" s="215"/>
      <c r="AR416" s="215"/>
      <c r="AS416" s="215"/>
      <c r="AT416" s="215"/>
      <c r="AU416" s="215"/>
      <c r="AV416" s="215"/>
      <c r="AW416" s="218"/>
      <c r="AX416" s="218"/>
      <c r="AY416" s="218"/>
      <c r="AZ416" s="218"/>
      <c r="BA416" s="218"/>
      <c r="BB416" s="218"/>
      <c r="BC416" s="218"/>
      <c r="BD416" s="218"/>
    </row>
    <row r="417" spans="14:56" ht="37.15" customHeight="1">
      <c r="N417" s="215"/>
      <c r="O417" s="215"/>
      <c r="P417" s="215"/>
      <c r="Q417" s="216"/>
      <c r="T417" s="218"/>
      <c r="U417" s="218"/>
      <c r="V417" s="218"/>
      <c r="W417" s="218"/>
      <c r="X417" s="218"/>
      <c r="Y417" s="218"/>
      <c r="Z417" s="218"/>
      <c r="AA417" s="218"/>
      <c r="AB417" s="215"/>
      <c r="AC417" s="215"/>
      <c r="AD417" s="215"/>
      <c r="AE417" s="215"/>
      <c r="AF417" s="215"/>
      <c r="AG417" s="215"/>
      <c r="AH417" s="215"/>
      <c r="AI417" s="215"/>
      <c r="AJ417" s="215"/>
      <c r="AK417" s="215"/>
      <c r="AL417" s="215"/>
      <c r="AM417" s="215"/>
      <c r="AN417" s="215"/>
      <c r="AO417" s="215"/>
      <c r="AP417" s="215"/>
      <c r="AQ417" s="215"/>
      <c r="AR417" s="215"/>
      <c r="AS417" s="215"/>
      <c r="AT417" s="215"/>
      <c r="AU417" s="215"/>
      <c r="AV417" s="215"/>
      <c r="AW417" s="218"/>
      <c r="AX417" s="218"/>
      <c r="AY417" s="218"/>
      <c r="AZ417" s="218"/>
      <c r="BA417" s="218"/>
      <c r="BB417" s="218"/>
      <c r="BC417" s="218"/>
      <c r="BD417" s="218"/>
    </row>
    <row r="418" spans="14:56" ht="37.15" customHeight="1">
      <c r="N418" s="215"/>
      <c r="O418" s="215"/>
      <c r="P418" s="215"/>
      <c r="Q418" s="216"/>
      <c r="T418" s="218"/>
      <c r="U418" s="218"/>
      <c r="V418" s="218"/>
      <c r="W418" s="218"/>
      <c r="X418" s="218"/>
      <c r="Y418" s="218"/>
      <c r="Z418" s="218"/>
      <c r="AA418" s="218"/>
      <c r="AB418" s="215"/>
      <c r="AC418" s="215"/>
      <c r="AD418" s="215"/>
      <c r="AE418" s="215"/>
      <c r="AF418" s="215"/>
      <c r="AG418" s="215"/>
      <c r="AH418" s="215"/>
      <c r="AI418" s="215"/>
      <c r="AJ418" s="215"/>
      <c r="AK418" s="215"/>
      <c r="AL418" s="215"/>
      <c r="AM418" s="215"/>
      <c r="AN418" s="215"/>
      <c r="AO418" s="215"/>
      <c r="AP418" s="215"/>
      <c r="AQ418" s="215"/>
      <c r="AR418" s="215"/>
      <c r="AS418" s="215"/>
      <c r="AT418" s="215"/>
      <c r="AU418" s="215"/>
      <c r="AV418" s="215"/>
      <c r="AW418" s="218"/>
      <c r="AX418" s="218"/>
      <c r="AY418" s="218"/>
      <c r="AZ418" s="218"/>
      <c r="BA418" s="218"/>
      <c r="BB418" s="218"/>
      <c r="BC418" s="218"/>
      <c r="BD418" s="218"/>
    </row>
    <row r="419" spans="14:56" ht="37.15" customHeight="1">
      <c r="N419" s="215"/>
      <c r="O419" s="215"/>
      <c r="P419" s="215"/>
      <c r="Q419" s="216"/>
      <c r="T419" s="218"/>
      <c r="U419" s="218"/>
      <c r="V419" s="218"/>
      <c r="W419" s="218"/>
      <c r="X419" s="218"/>
      <c r="Y419" s="218"/>
      <c r="Z419" s="218"/>
      <c r="AA419" s="218"/>
      <c r="AB419" s="215"/>
      <c r="AC419" s="215"/>
      <c r="AD419" s="215"/>
      <c r="AE419" s="215"/>
      <c r="AF419" s="215"/>
      <c r="AG419" s="215"/>
      <c r="AH419" s="215"/>
      <c r="AI419" s="215"/>
      <c r="AJ419" s="215"/>
      <c r="AK419" s="215"/>
      <c r="AL419" s="215"/>
      <c r="AM419" s="215"/>
      <c r="AN419" s="215"/>
      <c r="AO419" s="215"/>
      <c r="AP419" s="215"/>
      <c r="AQ419" s="215"/>
      <c r="AR419" s="215"/>
      <c r="AS419" s="215"/>
      <c r="AT419" s="215"/>
      <c r="AU419" s="215"/>
      <c r="AV419" s="215"/>
      <c r="AW419" s="218"/>
      <c r="AX419" s="218"/>
      <c r="AY419" s="218"/>
      <c r="AZ419" s="218"/>
      <c r="BA419" s="218"/>
      <c r="BB419" s="218"/>
      <c r="BC419" s="218"/>
      <c r="BD419" s="218"/>
    </row>
    <row r="420" spans="14:56" ht="37.15" customHeight="1">
      <c r="N420" s="215"/>
      <c r="O420" s="215"/>
      <c r="P420" s="215"/>
      <c r="Q420" s="216"/>
      <c r="T420" s="218"/>
      <c r="U420" s="218"/>
      <c r="V420" s="218"/>
      <c r="W420" s="218"/>
      <c r="X420" s="218"/>
      <c r="Y420" s="218"/>
      <c r="Z420" s="218"/>
      <c r="AA420" s="218"/>
      <c r="AB420" s="215"/>
      <c r="AC420" s="215"/>
      <c r="AD420" s="215"/>
      <c r="AE420" s="215"/>
      <c r="AF420" s="215"/>
      <c r="AG420" s="215"/>
      <c r="AH420" s="215"/>
      <c r="AI420" s="215"/>
      <c r="AJ420" s="215"/>
      <c r="AK420" s="215"/>
      <c r="AL420" s="215"/>
      <c r="AM420" s="215"/>
      <c r="AN420" s="215"/>
      <c r="AO420" s="215"/>
      <c r="AP420" s="215"/>
      <c r="AQ420" s="215"/>
      <c r="AR420" s="215"/>
      <c r="AS420" s="215"/>
      <c r="AT420" s="215"/>
      <c r="AU420" s="215"/>
      <c r="AV420" s="215"/>
      <c r="AW420" s="218"/>
      <c r="AX420" s="218"/>
      <c r="AY420" s="218"/>
      <c r="AZ420" s="218"/>
      <c r="BA420" s="218"/>
      <c r="BB420" s="218"/>
      <c r="BC420" s="218"/>
      <c r="BD420" s="218"/>
    </row>
    <row r="421" spans="14:56" ht="37.15" customHeight="1">
      <c r="N421" s="215"/>
      <c r="O421" s="215"/>
      <c r="P421" s="215"/>
      <c r="Q421" s="216"/>
      <c r="T421" s="218"/>
      <c r="U421" s="218"/>
      <c r="V421" s="218"/>
      <c r="W421" s="218"/>
      <c r="X421" s="218"/>
      <c r="Y421" s="218"/>
      <c r="Z421" s="218"/>
      <c r="AA421" s="218"/>
      <c r="AB421" s="215"/>
      <c r="AC421" s="215"/>
      <c r="AD421" s="215"/>
      <c r="AE421" s="215"/>
      <c r="AF421" s="215"/>
      <c r="AG421" s="215"/>
      <c r="AH421" s="215"/>
      <c r="AI421" s="215"/>
      <c r="AJ421" s="215"/>
      <c r="AK421" s="215"/>
      <c r="AL421" s="215"/>
      <c r="AM421" s="215"/>
      <c r="AN421" s="215"/>
      <c r="AO421" s="215"/>
      <c r="AP421" s="215"/>
      <c r="AQ421" s="215"/>
      <c r="AR421" s="215"/>
      <c r="AS421" s="215"/>
      <c r="AT421" s="215"/>
      <c r="AU421" s="215"/>
      <c r="AV421" s="215"/>
      <c r="AW421" s="218"/>
      <c r="AX421" s="218"/>
      <c r="AY421" s="218"/>
      <c r="AZ421" s="218"/>
      <c r="BA421" s="218"/>
      <c r="BB421" s="218"/>
      <c r="BC421" s="218"/>
      <c r="BD421" s="218"/>
    </row>
    <row r="422" spans="14:56" ht="37.15" customHeight="1">
      <c r="N422" s="215"/>
      <c r="O422" s="215"/>
      <c r="P422" s="215"/>
      <c r="Q422" s="216"/>
      <c r="T422" s="218"/>
      <c r="U422" s="218"/>
      <c r="V422" s="218"/>
      <c r="W422" s="218"/>
      <c r="X422" s="218"/>
      <c r="Y422" s="218"/>
      <c r="Z422" s="218"/>
      <c r="AA422" s="218"/>
      <c r="AB422" s="215"/>
      <c r="AC422" s="215"/>
      <c r="AD422" s="215"/>
      <c r="AE422" s="215"/>
      <c r="AF422" s="215"/>
      <c r="AG422" s="215"/>
      <c r="AH422" s="215"/>
      <c r="AI422" s="215"/>
      <c r="AJ422" s="215"/>
      <c r="AK422" s="215"/>
      <c r="AL422" s="215"/>
      <c r="AM422" s="215"/>
      <c r="AN422" s="215"/>
      <c r="AO422" s="215"/>
      <c r="AP422" s="215"/>
      <c r="AQ422" s="215"/>
      <c r="AR422" s="215"/>
      <c r="AS422" s="215"/>
      <c r="AT422" s="215"/>
      <c r="AU422" s="215"/>
      <c r="AV422" s="215"/>
      <c r="AW422" s="218"/>
      <c r="AX422" s="218"/>
      <c r="AY422" s="218"/>
      <c r="AZ422" s="218"/>
      <c r="BA422" s="218"/>
      <c r="BB422" s="218"/>
      <c r="BC422" s="218"/>
      <c r="BD422" s="218"/>
    </row>
    <row r="423" spans="14:56" ht="37.15" customHeight="1">
      <c r="N423" s="215"/>
      <c r="O423" s="215"/>
      <c r="P423" s="215"/>
      <c r="Q423" s="216"/>
      <c r="T423" s="218"/>
      <c r="U423" s="218"/>
      <c r="V423" s="218"/>
      <c r="W423" s="218"/>
      <c r="X423" s="218"/>
      <c r="Y423" s="218"/>
      <c r="Z423" s="218"/>
      <c r="AA423" s="218"/>
      <c r="AB423" s="215"/>
      <c r="AC423" s="215"/>
      <c r="AD423" s="215"/>
      <c r="AE423" s="215"/>
      <c r="AF423" s="215"/>
      <c r="AG423" s="215"/>
      <c r="AH423" s="215"/>
      <c r="AI423" s="215"/>
      <c r="AJ423" s="215"/>
      <c r="AK423" s="215"/>
      <c r="AL423" s="215"/>
      <c r="AM423" s="215"/>
      <c r="AN423" s="215"/>
      <c r="AO423" s="215"/>
      <c r="AP423" s="215"/>
      <c r="AQ423" s="215"/>
      <c r="AR423" s="215"/>
      <c r="AS423" s="215"/>
      <c r="AT423" s="215"/>
      <c r="AU423" s="215"/>
      <c r="AV423" s="215"/>
      <c r="AW423" s="218"/>
      <c r="AX423" s="218"/>
      <c r="AY423" s="218"/>
      <c r="AZ423" s="218"/>
      <c r="BA423" s="218"/>
      <c r="BB423" s="218"/>
      <c r="BC423" s="218"/>
      <c r="BD423" s="218"/>
    </row>
    <row r="424" spans="14:56" ht="37.15" customHeight="1">
      <c r="N424" s="215"/>
      <c r="O424" s="215"/>
      <c r="P424" s="215"/>
      <c r="Q424" s="216"/>
      <c r="T424" s="218"/>
      <c r="U424" s="218"/>
      <c r="V424" s="218"/>
      <c r="W424" s="218"/>
      <c r="X424" s="218"/>
      <c r="Y424" s="218"/>
      <c r="Z424" s="218"/>
      <c r="AA424" s="218"/>
      <c r="AB424" s="215"/>
      <c r="AC424" s="215"/>
      <c r="AD424" s="215"/>
      <c r="AE424" s="215"/>
      <c r="AF424" s="215"/>
      <c r="AG424" s="215"/>
      <c r="AH424" s="215"/>
      <c r="AI424" s="215"/>
      <c r="AJ424" s="215"/>
      <c r="AK424" s="215"/>
      <c r="AL424" s="215"/>
      <c r="AM424" s="215"/>
      <c r="AN424" s="215"/>
      <c r="AO424" s="215"/>
      <c r="AP424" s="215"/>
      <c r="AQ424" s="215"/>
      <c r="AR424" s="215"/>
      <c r="AS424" s="215"/>
      <c r="AT424" s="215"/>
      <c r="AU424" s="215"/>
      <c r="AV424" s="215"/>
      <c r="AW424" s="218"/>
      <c r="AX424" s="218"/>
      <c r="AY424" s="218"/>
      <c r="AZ424" s="218"/>
      <c r="BA424" s="218"/>
      <c r="BB424" s="218"/>
      <c r="BC424" s="218"/>
      <c r="BD424" s="218"/>
    </row>
    <row r="425" spans="14:56" ht="37.15" customHeight="1">
      <c r="N425" s="215"/>
      <c r="O425" s="215"/>
      <c r="P425" s="215"/>
      <c r="Q425" s="216"/>
      <c r="T425" s="218"/>
      <c r="U425" s="218"/>
      <c r="V425" s="218"/>
      <c r="W425" s="218"/>
      <c r="X425" s="218"/>
      <c r="Y425" s="218"/>
      <c r="Z425" s="218"/>
      <c r="AA425" s="218"/>
      <c r="AB425" s="215"/>
      <c r="AC425" s="215"/>
      <c r="AD425" s="215"/>
      <c r="AE425" s="215"/>
      <c r="AF425" s="215"/>
      <c r="AG425" s="215"/>
      <c r="AH425" s="215"/>
      <c r="AI425" s="215"/>
      <c r="AJ425" s="215"/>
      <c r="AK425" s="215"/>
      <c r="AL425" s="215"/>
      <c r="AM425" s="215"/>
      <c r="AN425" s="215"/>
      <c r="AO425" s="215"/>
      <c r="AP425" s="215"/>
      <c r="AQ425" s="215"/>
      <c r="AR425" s="215"/>
      <c r="AS425" s="215"/>
      <c r="AT425" s="215"/>
      <c r="AU425" s="215"/>
      <c r="AV425" s="215"/>
      <c r="AW425" s="218"/>
      <c r="AX425" s="218"/>
      <c r="AY425" s="218"/>
      <c r="AZ425" s="218"/>
      <c r="BA425" s="218"/>
      <c r="BB425" s="218"/>
      <c r="BC425" s="218"/>
      <c r="BD425" s="218"/>
    </row>
    <row r="426" spans="14:56" ht="37.15" customHeight="1">
      <c r="N426" s="215"/>
      <c r="O426" s="215"/>
      <c r="P426" s="215"/>
      <c r="Q426" s="216"/>
      <c r="T426" s="218"/>
      <c r="U426" s="218"/>
      <c r="V426" s="218"/>
      <c r="W426" s="218"/>
      <c r="X426" s="218"/>
      <c r="Y426" s="218"/>
      <c r="Z426" s="218"/>
      <c r="AA426" s="218"/>
      <c r="AB426" s="215"/>
      <c r="AC426" s="215"/>
      <c r="AD426" s="215"/>
      <c r="AE426" s="215"/>
      <c r="AF426" s="215"/>
      <c r="AG426" s="215"/>
      <c r="AH426" s="215"/>
      <c r="AI426" s="215"/>
      <c r="AJ426" s="215"/>
      <c r="AK426" s="215"/>
      <c r="AL426" s="215"/>
      <c r="AM426" s="215"/>
      <c r="AN426" s="215"/>
      <c r="AO426" s="215"/>
      <c r="AP426" s="215"/>
      <c r="AQ426" s="215"/>
      <c r="AR426" s="215"/>
      <c r="AS426" s="215"/>
      <c r="AT426" s="215"/>
      <c r="AU426" s="215"/>
      <c r="AV426" s="215"/>
      <c r="AW426" s="218"/>
      <c r="AX426" s="218"/>
      <c r="AY426" s="218"/>
      <c r="AZ426" s="218"/>
      <c r="BA426" s="218"/>
      <c r="BB426" s="218"/>
      <c r="BC426" s="218"/>
      <c r="BD426" s="218"/>
    </row>
    <row r="427" spans="14:56" ht="37.15" customHeight="1">
      <c r="N427" s="215"/>
      <c r="O427" s="215"/>
      <c r="P427" s="215"/>
      <c r="Q427" s="216"/>
      <c r="T427" s="218"/>
      <c r="U427" s="218"/>
      <c r="V427" s="218"/>
      <c r="W427" s="218"/>
      <c r="X427" s="218"/>
      <c r="Y427" s="218"/>
      <c r="Z427" s="218"/>
      <c r="AA427" s="218"/>
      <c r="AB427" s="215"/>
      <c r="AC427" s="215"/>
      <c r="AD427" s="215"/>
      <c r="AE427" s="215"/>
      <c r="AF427" s="215"/>
      <c r="AG427" s="215"/>
      <c r="AH427" s="215"/>
      <c r="AI427" s="215"/>
      <c r="AJ427" s="215"/>
      <c r="AK427" s="215"/>
      <c r="AL427" s="215"/>
      <c r="AM427" s="215"/>
      <c r="AN427" s="215"/>
      <c r="AO427" s="215"/>
      <c r="AP427" s="215"/>
      <c r="AQ427" s="215"/>
      <c r="AR427" s="215"/>
      <c r="AS427" s="215"/>
      <c r="AT427" s="215"/>
      <c r="AU427" s="215"/>
      <c r="AV427" s="215"/>
      <c r="AW427" s="218"/>
      <c r="AX427" s="218"/>
      <c r="AY427" s="218"/>
      <c r="AZ427" s="218"/>
      <c r="BA427" s="218"/>
      <c r="BB427" s="218"/>
      <c r="BC427" s="218"/>
      <c r="BD427" s="218"/>
    </row>
    <row r="428" spans="14:56" ht="37.15" customHeight="1">
      <c r="N428" s="215"/>
      <c r="O428" s="215"/>
      <c r="P428" s="215"/>
      <c r="Q428" s="216"/>
      <c r="T428" s="218"/>
      <c r="U428" s="218"/>
      <c r="V428" s="218"/>
      <c r="W428" s="218"/>
      <c r="X428" s="218"/>
      <c r="Y428" s="218"/>
      <c r="Z428" s="218"/>
      <c r="AA428" s="218"/>
      <c r="AB428" s="215"/>
      <c r="AC428" s="215"/>
      <c r="AD428" s="215"/>
      <c r="AE428" s="215"/>
      <c r="AF428" s="215"/>
      <c r="AG428" s="215"/>
      <c r="AH428" s="215"/>
      <c r="AI428" s="215"/>
      <c r="AJ428" s="215"/>
      <c r="AK428" s="215"/>
      <c r="AL428" s="215"/>
      <c r="AM428" s="215"/>
      <c r="AN428" s="215"/>
      <c r="AO428" s="215"/>
      <c r="AP428" s="215"/>
      <c r="AQ428" s="215"/>
      <c r="AR428" s="215"/>
      <c r="AS428" s="215"/>
      <c r="AT428" s="215"/>
      <c r="AU428" s="215"/>
      <c r="AV428" s="215"/>
      <c r="AW428" s="218"/>
      <c r="AX428" s="218"/>
      <c r="AY428" s="218"/>
      <c r="AZ428" s="218"/>
      <c r="BA428" s="218"/>
      <c r="BB428" s="218"/>
      <c r="BC428" s="218"/>
      <c r="BD428" s="218"/>
    </row>
    <row r="429" spans="14:56" ht="37.15" customHeight="1">
      <c r="N429" s="215"/>
      <c r="O429" s="215"/>
      <c r="P429" s="215"/>
      <c r="Q429" s="216"/>
      <c r="T429" s="218"/>
      <c r="U429" s="218"/>
      <c r="V429" s="218"/>
      <c r="W429" s="218"/>
      <c r="X429" s="218"/>
      <c r="Y429" s="218"/>
      <c r="Z429" s="218"/>
      <c r="AA429" s="218"/>
      <c r="AB429" s="215"/>
      <c r="AC429" s="215"/>
      <c r="AD429" s="215"/>
      <c r="AE429" s="215"/>
      <c r="AF429" s="215"/>
      <c r="AG429" s="215"/>
      <c r="AH429" s="215"/>
      <c r="AI429" s="215"/>
      <c r="AJ429" s="215"/>
      <c r="AK429" s="215"/>
      <c r="AL429" s="215"/>
      <c r="AM429" s="215"/>
      <c r="AN429" s="215"/>
      <c r="AO429" s="215"/>
      <c r="AP429" s="215"/>
      <c r="AQ429" s="215"/>
      <c r="AR429" s="215"/>
      <c r="AS429" s="215"/>
      <c r="AT429" s="215"/>
      <c r="AU429" s="215"/>
      <c r="AV429" s="215"/>
      <c r="AW429" s="218"/>
      <c r="AX429" s="218"/>
      <c r="AY429" s="218"/>
      <c r="AZ429" s="218"/>
      <c r="BA429" s="218"/>
      <c r="BB429" s="218"/>
      <c r="BC429" s="218"/>
      <c r="BD429" s="218"/>
    </row>
    <row r="430" spans="14:56" ht="37.15" customHeight="1">
      <c r="N430" s="215"/>
      <c r="O430" s="215"/>
      <c r="P430" s="215"/>
      <c r="Q430" s="216"/>
      <c r="T430" s="218"/>
      <c r="U430" s="218"/>
      <c r="V430" s="218"/>
      <c r="W430" s="218"/>
      <c r="X430" s="218"/>
      <c r="Y430" s="218"/>
      <c r="Z430" s="218"/>
      <c r="AA430" s="218"/>
      <c r="AB430" s="215"/>
      <c r="AC430" s="215"/>
      <c r="AD430" s="215"/>
      <c r="AE430" s="215"/>
      <c r="AF430" s="215"/>
      <c r="AG430" s="215"/>
      <c r="AH430" s="215"/>
      <c r="AI430" s="215"/>
      <c r="AJ430" s="215"/>
      <c r="AK430" s="215"/>
      <c r="AL430" s="215"/>
      <c r="AM430" s="215"/>
      <c r="AN430" s="215"/>
      <c r="AO430" s="215"/>
      <c r="AP430" s="215"/>
      <c r="AQ430" s="215"/>
      <c r="AR430" s="215"/>
      <c r="AS430" s="215"/>
      <c r="AT430" s="215"/>
      <c r="AU430" s="215"/>
      <c r="AV430" s="215"/>
      <c r="AW430" s="218"/>
      <c r="AX430" s="218"/>
      <c r="AY430" s="218"/>
      <c r="AZ430" s="218"/>
      <c r="BA430" s="218"/>
      <c r="BB430" s="218"/>
      <c r="BC430" s="218"/>
      <c r="BD430" s="218"/>
    </row>
    <row r="431" spans="14:56" ht="37.15" customHeight="1">
      <c r="N431" s="215"/>
      <c r="O431" s="215"/>
      <c r="P431" s="215"/>
      <c r="Q431" s="216"/>
      <c r="T431" s="218"/>
      <c r="U431" s="218"/>
      <c r="V431" s="218"/>
      <c r="W431" s="218"/>
      <c r="X431" s="218"/>
      <c r="Y431" s="218"/>
      <c r="Z431" s="218"/>
      <c r="AA431" s="218"/>
      <c r="AB431" s="215"/>
      <c r="AC431" s="215"/>
      <c r="AD431" s="215"/>
      <c r="AE431" s="215"/>
      <c r="AF431" s="215"/>
      <c r="AG431" s="215"/>
      <c r="AH431" s="215"/>
      <c r="AI431" s="215"/>
      <c r="AJ431" s="215"/>
      <c r="AK431" s="215"/>
      <c r="AL431" s="215"/>
      <c r="AM431" s="215"/>
      <c r="AN431" s="215"/>
      <c r="AO431" s="215"/>
      <c r="AP431" s="215"/>
      <c r="AQ431" s="215"/>
      <c r="AR431" s="215"/>
      <c r="AS431" s="215"/>
      <c r="AT431" s="215"/>
      <c r="AU431" s="215"/>
      <c r="AV431" s="215"/>
      <c r="AW431" s="218"/>
      <c r="AX431" s="218"/>
      <c r="AY431" s="218"/>
      <c r="AZ431" s="218"/>
      <c r="BA431" s="218"/>
      <c r="BB431" s="218"/>
      <c r="BC431" s="218"/>
      <c r="BD431" s="218"/>
    </row>
    <row r="432" spans="14:56" ht="37.15" customHeight="1">
      <c r="N432" s="215"/>
      <c r="O432" s="215"/>
      <c r="P432" s="215"/>
      <c r="Q432" s="216"/>
      <c r="T432" s="218"/>
      <c r="U432" s="218"/>
      <c r="V432" s="218"/>
      <c r="W432" s="218"/>
      <c r="X432" s="218"/>
      <c r="Y432" s="218"/>
      <c r="Z432" s="218"/>
      <c r="AA432" s="218"/>
      <c r="AB432" s="215"/>
      <c r="AC432" s="215"/>
      <c r="AD432" s="215"/>
      <c r="AE432" s="215"/>
      <c r="AF432" s="215"/>
      <c r="AG432" s="215"/>
      <c r="AH432" s="215"/>
      <c r="AI432" s="215"/>
      <c r="AJ432" s="215"/>
      <c r="AK432" s="215"/>
      <c r="AL432" s="215"/>
      <c r="AM432" s="215"/>
      <c r="AN432" s="215"/>
      <c r="AO432" s="215"/>
      <c r="AP432" s="215"/>
      <c r="AQ432" s="215"/>
      <c r="AR432" s="215"/>
      <c r="AS432" s="215"/>
      <c r="AT432" s="215"/>
      <c r="AU432" s="215"/>
      <c r="AV432" s="215"/>
      <c r="AW432" s="218"/>
      <c r="AX432" s="218"/>
      <c r="AY432" s="218"/>
      <c r="AZ432" s="218"/>
      <c r="BA432" s="218"/>
      <c r="BB432" s="218"/>
      <c r="BC432" s="218"/>
      <c r="BD432" s="218"/>
    </row>
    <row r="433" spans="14:56" ht="37.15" customHeight="1">
      <c r="N433" s="215"/>
      <c r="O433" s="215"/>
      <c r="P433" s="215"/>
      <c r="Q433" s="216"/>
      <c r="T433" s="218"/>
      <c r="U433" s="218"/>
      <c r="V433" s="218"/>
      <c r="W433" s="218"/>
      <c r="X433" s="218"/>
      <c r="Y433" s="218"/>
      <c r="Z433" s="218"/>
      <c r="AA433" s="218"/>
      <c r="AB433" s="215"/>
      <c r="AC433" s="215"/>
      <c r="AD433" s="215"/>
      <c r="AE433" s="215"/>
      <c r="AF433" s="215"/>
      <c r="AG433" s="215"/>
      <c r="AH433" s="215"/>
      <c r="AI433" s="215"/>
      <c r="AJ433" s="215"/>
      <c r="AK433" s="215"/>
      <c r="AL433" s="215"/>
      <c r="AM433" s="215"/>
      <c r="AN433" s="215"/>
      <c r="AO433" s="215"/>
      <c r="AP433" s="215"/>
      <c r="AQ433" s="215"/>
      <c r="AR433" s="215"/>
      <c r="AS433" s="215"/>
      <c r="AT433" s="215"/>
      <c r="AU433" s="215"/>
      <c r="AV433" s="215"/>
      <c r="AW433" s="218"/>
      <c r="AX433" s="218"/>
      <c r="AY433" s="218"/>
      <c r="AZ433" s="218"/>
      <c r="BA433" s="218"/>
      <c r="BB433" s="218"/>
      <c r="BC433" s="218"/>
      <c r="BD433" s="218"/>
    </row>
    <row r="434" spans="14:56" ht="37.15" customHeight="1">
      <c r="N434" s="215"/>
      <c r="O434" s="215"/>
      <c r="P434" s="215"/>
      <c r="Q434" s="216"/>
      <c r="T434" s="218"/>
      <c r="U434" s="218"/>
      <c r="V434" s="218"/>
      <c r="W434" s="218"/>
      <c r="X434" s="218"/>
      <c r="Y434" s="218"/>
      <c r="Z434" s="218"/>
      <c r="AA434" s="218"/>
      <c r="AB434" s="215"/>
      <c r="AC434" s="215"/>
      <c r="AD434" s="215"/>
      <c r="AE434" s="215"/>
      <c r="AF434" s="215"/>
      <c r="AG434" s="215"/>
      <c r="AH434" s="215"/>
      <c r="AI434" s="215"/>
      <c r="AJ434" s="215"/>
      <c r="AK434" s="215"/>
      <c r="AL434" s="215"/>
      <c r="AM434" s="215"/>
      <c r="AN434" s="215"/>
      <c r="AO434" s="215"/>
      <c r="AP434" s="215"/>
      <c r="AQ434" s="215"/>
      <c r="AR434" s="215"/>
      <c r="AS434" s="215"/>
      <c r="AT434" s="215"/>
      <c r="AU434" s="215"/>
      <c r="AV434" s="215"/>
      <c r="AW434" s="218"/>
      <c r="AX434" s="218"/>
      <c r="AY434" s="218"/>
      <c r="AZ434" s="218"/>
      <c r="BA434" s="218"/>
      <c r="BB434" s="218"/>
      <c r="BC434" s="218"/>
      <c r="BD434" s="218"/>
    </row>
    <row r="435" spans="14:56" ht="37.15" customHeight="1">
      <c r="N435" s="215"/>
      <c r="O435" s="215"/>
      <c r="P435" s="215"/>
      <c r="Q435" s="216"/>
      <c r="T435" s="218"/>
      <c r="U435" s="218"/>
      <c r="V435" s="218"/>
      <c r="W435" s="218"/>
      <c r="X435" s="218"/>
      <c r="Y435" s="218"/>
      <c r="Z435" s="218"/>
      <c r="AA435" s="218"/>
      <c r="AB435" s="215"/>
      <c r="AC435" s="215"/>
      <c r="AD435" s="215"/>
      <c r="AE435" s="215"/>
      <c r="AF435" s="215"/>
      <c r="AG435" s="215"/>
      <c r="AH435" s="215"/>
      <c r="AI435" s="215"/>
      <c r="AJ435" s="215"/>
      <c r="AK435" s="215"/>
      <c r="AL435" s="215"/>
      <c r="AM435" s="215"/>
      <c r="AN435" s="215"/>
      <c r="AO435" s="215"/>
      <c r="AP435" s="215"/>
      <c r="AQ435" s="215"/>
      <c r="AR435" s="215"/>
      <c r="AS435" s="215"/>
      <c r="AT435" s="215"/>
      <c r="AU435" s="215"/>
      <c r="AV435" s="215"/>
      <c r="AW435" s="218"/>
      <c r="AX435" s="218"/>
      <c r="AY435" s="218"/>
      <c r="AZ435" s="218"/>
      <c r="BA435" s="218"/>
      <c r="BB435" s="218"/>
      <c r="BC435" s="218"/>
      <c r="BD435" s="218"/>
    </row>
    <row r="436" spans="14:56" ht="37.15" customHeight="1">
      <c r="N436" s="215"/>
      <c r="O436" s="215"/>
      <c r="P436" s="215"/>
      <c r="Q436" s="216"/>
      <c r="T436" s="218"/>
      <c r="U436" s="218"/>
      <c r="V436" s="218"/>
      <c r="W436" s="218"/>
      <c r="X436" s="218"/>
      <c r="Y436" s="218"/>
      <c r="Z436" s="218"/>
      <c r="AA436" s="218"/>
      <c r="AB436" s="215"/>
      <c r="AC436" s="215"/>
      <c r="AD436" s="215"/>
      <c r="AE436" s="215"/>
      <c r="AF436" s="215"/>
      <c r="AG436" s="215"/>
      <c r="AH436" s="215"/>
      <c r="AI436" s="215"/>
      <c r="AJ436" s="215"/>
      <c r="AK436" s="215"/>
      <c r="AL436" s="215"/>
      <c r="AM436" s="215"/>
      <c r="AN436" s="215"/>
      <c r="AO436" s="215"/>
      <c r="AP436" s="215"/>
      <c r="AQ436" s="215"/>
      <c r="AR436" s="215"/>
      <c r="AS436" s="215"/>
      <c r="AT436" s="215"/>
      <c r="AU436" s="215"/>
      <c r="AV436" s="215"/>
      <c r="AW436" s="218"/>
      <c r="AX436" s="218"/>
      <c r="AY436" s="218"/>
      <c r="AZ436" s="218"/>
      <c r="BA436" s="218"/>
      <c r="BB436" s="218"/>
      <c r="BC436" s="218"/>
      <c r="BD436" s="218"/>
    </row>
    <row r="437" spans="14:56" ht="37.15" customHeight="1">
      <c r="N437" s="215"/>
      <c r="O437" s="215"/>
      <c r="P437" s="215"/>
      <c r="Q437" s="216"/>
      <c r="T437" s="218"/>
      <c r="U437" s="218"/>
      <c r="V437" s="218"/>
      <c r="W437" s="218"/>
      <c r="X437" s="218"/>
      <c r="Y437" s="218"/>
      <c r="Z437" s="218"/>
      <c r="AA437" s="218"/>
      <c r="AB437" s="215"/>
      <c r="AC437" s="215"/>
      <c r="AD437" s="215"/>
      <c r="AE437" s="215"/>
      <c r="AF437" s="215"/>
      <c r="AG437" s="215"/>
      <c r="AH437" s="215"/>
      <c r="AI437" s="215"/>
      <c r="AJ437" s="215"/>
      <c r="AK437" s="215"/>
      <c r="AL437" s="215"/>
      <c r="AM437" s="215"/>
      <c r="AN437" s="215"/>
      <c r="AO437" s="215"/>
      <c r="AP437" s="215"/>
      <c r="AQ437" s="215"/>
      <c r="AR437" s="215"/>
      <c r="AS437" s="215"/>
      <c r="AT437" s="215"/>
      <c r="AU437" s="215"/>
      <c r="AV437" s="215"/>
      <c r="AW437" s="218"/>
      <c r="AX437" s="218"/>
      <c r="AY437" s="218"/>
      <c r="AZ437" s="218"/>
      <c r="BA437" s="218"/>
      <c r="BB437" s="218"/>
      <c r="BC437" s="218"/>
      <c r="BD437" s="218"/>
    </row>
    <row r="438" spans="14:56" ht="37.15" customHeight="1">
      <c r="N438" s="215"/>
      <c r="O438" s="215"/>
      <c r="P438" s="215"/>
      <c r="Q438" s="216"/>
      <c r="T438" s="218"/>
      <c r="U438" s="218"/>
      <c r="V438" s="218"/>
      <c r="W438" s="218"/>
      <c r="X438" s="218"/>
      <c r="Y438" s="218"/>
      <c r="Z438" s="218"/>
      <c r="AA438" s="218"/>
      <c r="AB438" s="215"/>
      <c r="AC438" s="215"/>
      <c r="AD438" s="215"/>
      <c r="AE438" s="215"/>
      <c r="AF438" s="215"/>
      <c r="AG438" s="215"/>
      <c r="AH438" s="215"/>
      <c r="AI438" s="215"/>
      <c r="AJ438" s="215"/>
      <c r="AK438" s="215"/>
      <c r="AL438" s="215"/>
      <c r="AM438" s="215"/>
      <c r="AN438" s="215"/>
      <c r="AO438" s="215"/>
      <c r="AP438" s="215"/>
      <c r="AQ438" s="215"/>
      <c r="AR438" s="215"/>
      <c r="AS438" s="215"/>
      <c r="AT438" s="215"/>
      <c r="AU438" s="215"/>
      <c r="AV438" s="215"/>
      <c r="AW438" s="218"/>
      <c r="AX438" s="218"/>
      <c r="AY438" s="218"/>
      <c r="AZ438" s="218"/>
      <c r="BA438" s="218"/>
      <c r="BB438" s="218"/>
      <c r="BC438" s="218"/>
      <c r="BD438" s="218"/>
    </row>
    <row r="439" spans="14:56" ht="37.15" customHeight="1">
      <c r="N439" s="215"/>
      <c r="O439" s="215"/>
      <c r="P439" s="215"/>
      <c r="Q439" s="216"/>
      <c r="T439" s="218"/>
      <c r="U439" s="218"/>
      <c r="V439" s="218"/>
      <c r="W439" s="218"/>
      <c r="X439" s="218"/>
      <c r="Y439" s="218"/>
      <c r="Z439" s="218"/>
      <c r="AA439" s="218"/>
      <c r="AB439" s="215"/>
      <c r="AC439" s="215"/>
      <c r="AD439" s="215"/>
      <c r="AE439" s="215"/>
      <c r="AF439" s="215"/>
      <c r="AG439" s="215"/>
      <c r="AH439" s="215"/>
      <c r="AI439" s="215"/>
      <c r="AJ439" s="215"/>
      <c r="AK439" s="215"/>
      <c r="AL439" s="215"/>
      <c r="AM439" s="215"/>
      <c r="AN439" s="215"/>
      <c r="AO439" s="215"/>
      <c r="AP439" s="215"/>
      <c r="AQ439" s="215"/>
      <c r="AR439" s="215"/>
      <c r="AS439" s="215"/>
      <c r="AT439" s="215"/>
      <c r="AU439" s="215"/>
      <c r="AV439" s="215"/>
      <c r="AW439" s="218"/>
      <c r="AX439" s="218"/>
      <c r="AY439" s="218"/>
      <c r="AZ439" s="218"/>
      <c r="BA439" s="218"/>
      <c r="BB439" s="218"/>
      <c r="BC439" s="218"/>
      <c r="BD439" s="218"/>
    </row>
    <row r="440" spans="14:56" ht="37.15" customHeight="1">
      <c r="N440" s="215"/>
      <c r="O440" s="215"/>
      <c r="P440" s="215"/>
      <c r="Q440" s="216"/>
      <c r="T440" s="218"/>
      <c r="U440" s="218"/>
      <c r="V440" s="218"/>
      <c r="W440" s="218"/>
      <c r="X440" s="218"/>
      <c r="Y440" s="218"/>
      <c r="Z440" s="218"/>
      <c r="AA440" s="218"/>
      <c r="AB440" s="215"/>
      <c r="AC440" s="215"/>
      <c r="AD440" s="215"/>
      <c r="AE440" s="215"/>
      <c r="AF440" s="215"/>
      <c r="AG440" s="215"/>
      <c r="AH440" s="215"/>
      <c r="AI440" s="215"/>
      <c r="AJ440" s="215"/>
      <c r="AK440" s="215"/>
      <c r="AL440" s="215"/>
      <c r="AM440" s="215"/>
      <c r="AN440" s="215"/>
      <c r="AO440" s="215"/>
      <c r="AP440" s="215"/>
      <c r="AQ440" s="215"/>
      <c r="AR440" s="215"/>
      <c r="AS440" s="215"/>
      <c r="AT440" s="215"/>
      <c r="AU440" s="215"/>
      <c r="AV440" s="215"/>
      <c r="AW440" s="218"/>
      <c r="AX440" s="218"/>
      <c r="AY440" s="218"/>
      <c r="AZ440" s="218"/>
      <c r="BA440" s="218"/>
      <c r="BB440" s="218"/>
      <c r="BC440" s="218"/>
      <c r="BD440" s="218"/>
    </row>
    <row r="441" spans="14:56" ht="37.15" customHeight="1">
      <c r="N441" s="215"/>
      <c r="O441" s="215"/>
      <c r="P441" s="215"/>
      <c r="Q441" s="216"/>
      <c r="T441" s="218"/>
      <c r="U441" s="218"/>
      <c r="V441" s="218"/>
      <c r="W441" s="218"/>
      <c r="X441" s="218"/>
      <c r="Y441" s="218"/>
      <c r="Z441" s="218"/>
      <c r="AA441" s="218"/>
      <c r="AB441" s="215"/>
      <c r="AC441" s="215"/>
      <c r="AD441" s="215"/>
      <c r="AE441" s="215"/>
      <c r="AF441" s="215"/>
      <c r="AG441" s="215"/>
      <c r="AH441" s="215"/>
      <c r="AI441" s="215"/>
      <c r="AJ441" s="215"/>
      <c r="AK441" s="215"/>
      <c r="AL441" s="215"/>
      <c r="AM441" s="215"/>
      <c r="AN441" s="215"/>
      <c r="AO441" s="215"/>
      <c r="AP441" s="215"/>
      <c r="AQ441" s="215"/>
      <c r="AR441" s="215"/>
      <c r="AS441" s="215"/>
      <c r="AT441" s="215"/>
      <c r="AU441" s="215"/>
      <c r="AV441" s="215"/>
      <c r="AW441" s="218"/>
      <c r="AX441" s="218"/>
      <c r="AY441" s="218"/>
      <c r="AZ441" s="218"/>
      <c r="BA441" s="218"/>
      <c r="BB441" s="218"/>
      <c r="BC441" s="218"/>
      <c r="BD441" s="218"/>
    </row>
    <row r="442" spans="14:56" ht="37.15" customHeight="1">
      <c r="N442" s="215"/>
      <c r="O442" s="215"/>
      <c r="P442" s="215"/>
      <c r="Q442" s="216"/>
      <c r="T442" s="218"/>
      <c r="U442" s="218"/>
      <c r="V442" s="218"/>
      <c r="W442" s="218"/>
      <c r="X442" s="218"/>
      <c r="Y442" s="218"/>
      <c r="Z442" s="218"/>
      <c r="AA442" s="218"/>
      <c r="AB442" s="215"/>
      <c r="AC442" s="215"/>
      <c r="AD442" s="215"/>
      <c r="AE442" s="215"/>
      <c r="AF442" s="215"/>
      <c r="AG442" s="215"/>
      <c r="AH442" s="215"/>
      <c r="AI442" s="215"/>
      <c r="AJ442" s="215"/>
      <c r="AK442" s="215"/>
      <c r="AL442" s="215"/>
      <c r="AM442" s="215"/>
      <c r="AN442" s="215"/>
      <c r="AO442" s="215"/>
      <c r="AP442" s="215"/>
      <c r="AQ442" s="215"/>
      <c r="AR442" s="215"/>
      <c r="AS442" s="215"/>
      <c r="AT442" s="215"/>
      <c r="AU442" s="215"/>
      <c r="AV442" s="215"/>
      <c r="AW442" s="218"/>
      <c r="AX442" s="218"/>
      <c r="AY442" s="218"/>
      <c r="AZ442" s="218"/>
      <c r="BA442" s="218"/>
      <c r="BB442" s="218"/>
      <c r="BC442" s="218"/>
      <c r="BD442" s="218"/>
    </row>
    <row r="443" spans="14:56" ht="37.15" customHeight="1">
      <c r="N443" s="215"/>
      <c r="O443" s="215"/>
      <c r="P443" s="215"/>
      <c r="Q443" s="216"/>
      <c r="T443" s="218"/>
      <c r="U443" s="218"/>
      <c r="V443" s="218"/>
      <c r="W443" s="218"/>
      <c r="X443" s="218"/>
      <c r="Y443" s="218"/>
      <c r="Z443" s="218"/>
      <c r="AA443" s="218"/>
      <c r="AB443" s="215"/>
      <c r="AC443" s="215"/>
      <c r="AD443" s="215"/>
      <c r="AE443" s="215"/>
      <c r="AF443" s="215"/>
      <c r="AG443" s="215"/>
      <c r="AH443" s="215"/>
      <c r="AI443" s="215"/>
      <c r="AJ443" s="215"/>
      <c r="AK443" s="215"/>
      <c r="AL443" s="215"/>
      <c r="AM443" s="215"/>
      <c r="AN443" s="215"/>
      <c r="AO443" s="215"/>
      <c r="AP443" s="215"/>
      <c r="AQ443" s="215"/>
      <c r="AR443" s="215"/>
      <c r="AS443" s="215"/>
      <c r="AT443" s="215"/>
      <c r="AU443" s="215"/>
      <c r="AV443" s="215"/>
      <c r="AW443" s="218"/>
      <c r="AX443" s="218"/>
      <c r="AY443" s="218"/>
      <c r="AZ443" s="218"/>
      <c r="BA443" s="218"/>
      <c r="BB443" s="218"/>
      <c r="BC443" s="218"/>
      <c r="BD443" s="218"/>
    </row>
    <row r="444" spans="14:56" ht="37.15" customHeight="1">
      <c r="N444" s="215"/>
      <c r="O444" s="215"/>
      <c r="P444" s="215"/>
      <c r="Q444" s="216"/>
      <c r="T444" s="218"/>
      <c r="U444" s="218"/>
      <c r="V444" s="218"/>
      <c r="W444" s="218"/>
      <c r="X444" s="218"/>
      <c r="Y444" s="218"/>
      <c r="Z444" s="218"/>
      <c r="AA444" s="218"/>
      <c r="AB444" s="215"/>
      <c r="AC444" s="215"/>
      <c r="AD444" s="215"/>
      <c r="AE444" s="215"/>
      <c r="AF444" s="215"/>
      <c r="AG444" s="215"/>
      <c r="AH444" s="215"/>
      <c r="AI444" s="215"/>
      <c r="AJ444" s="215"/>
      <c r="AK444" s="215"/>
      <c r="AL444" s="215"/>
      <c r="AM444" s="215"/>
      <c r="AN444" s="215"/>
      <c r="AO444" s="215"/>
      <c r="AP444" s="215"/>
      <c r="AQ444" s="215"/>
      <c r="AR444" s="215"/>
      <c r="AS444" s="215"/>
      <c r="AT444" s="215"/>
      <c r="AU444" s="215"/>
      <c r="AV444" s="215"/>
      <c r="AW444" s="218"/>
      <c r="AX444" s="218"/>
      <c r="AY444" s="218"/>
      <c r="AZ444" s="218"/>
      <c r="BA444" s="218"/>
      <c r="BB444" s="218"/>
      <c r="BC444" s="218"/>
      <c r="BD444" s="218"/>
    </row>
    <row r="445" spans="14:56" ht="37.15" customHeight="1">
      <c r="N445" s="215"/>
      <c r="O445" s="215"/>
      <c r="P445" s="215"/>
      <c r="Q445" s="216"/>
      <c r="T445" s="218"/>
      <c r="U445" s="218"/>
      <c r="V445" s="218"/>
      <c r="W445" s="218"/>
      <c r="X445" s="218"/>
      <c r="Y445" s="218"/>
      <c r="Z445" s="218"/>
      <c r="AA445" s="218"/>
      <c r="AB445" s="215"/>
      <c r="AC445" s="215"/>
      <c r="AD445" s="215"/>
      <c r="AE445" s="215"/>
      <c r="AF445" s="215"/>
      <c r="AG445" s="215"/>
      <c r="AH445" s="215"/>
      <c r="AI445" s="215"/>
      <c r="AJ445" s="215"/>
      <c r="AK445" s="215"/>
      <c r="AL445" s="215"/>
      <c r="AM445" s="215"/>
      <c r="AN445" s="215"/>
      <c r="AO445" s="215"/>
      <c r="AP445" s="215"/>
      <c r="AQ445" s="215"/>
      <c r="AR445" s="215"/>
      <c r="AS445" s="215"/>
      <c r="AT445" s="215"/>
      <c r="AU445" s="215"/>
      <c r="AV445" s="215"/>
      <c r="AW445" s="218"/>
      <c r="AX445" s="218"/>
      <c r="AY445" s="218"/>
      <c r="AZ445" s="218"/>
      <c r="BA445" s="218"/>
      <c r="BB445" s="218"/>
      <c r="BC445" s="218"/>
      <c r="BD445" s="218"/>
    </row>
    <row r="446" spans="14:56" ht="37.15" customHeight="1">
      <c r="N446" s="215"/>
      <c r="O446" s="215"/>
      <c r="P446" s="215"/>
      <c r="Q446" s="216"/>
      <c r="T446" s="218"/>
      <c r="U446" s="218"/>
      <c r="V446" s="218"/>
      <c r="W446" s="218"/>
      <c r="X446" s="218"/>
      <c r="Y446" s="218"/>
      <c r="Z446" s="218"/>
      <c r="AA446" s="218"/>
      <c r="AB446" s="215"/>
      <c r="AC446" s="215"/>
      <c r="AD446" s="215"/>
      <c r="AE446" s="215"/>
      <c r="AF446" s="215"/>
      <c r="AG446" s="215"/>
      <c r="AH446" s="215"/>
      <c r="AI446" s="215"/>
      <c r="AJ446" s="215"/>
      <c r="AK446" s="215"/>
      <c r="AL446" s="215"/>
      <c r="AM446" s="215"/>
      <c r="AN446" s="215"/>
      <c r="AO446" s="215"/>
      <c r="AP446" s="215"/>
      <c r="AQ446" s="215"/>
      <c r="AR446" s="215"/>
      <c r="AS446" s="215"/>
      <c r="AT446" s="215"/>
      <c r="AU446" s="215"/>
      <c r="AV446" s="215"/>
      <c r="AW446" s="218"/>
      <c r="AX446" s="218"/>
      <c r="AY446" s="218"/>
      <c r="AZ446" s="218"/>
      <c r="BA446" s="218"/>
      <c r="BB446" s="218"/>
      <c r="BC446" s="218"/>
      <c r="BD446" s="218"/>
    </row>
    <row r="447" spans="14:56" ht="37.15" customHeight="1">
      <c r="N447" s="215"/>
      <c r="O447" s="215"/>
      <c r="P447" s="215"/>
      <c r="Q447" s="216"/>
      <c r="T447" s="218"/>
      <c r="U447" s="218"/>
      <c r="V447" s="218"/>
      <c r="W447" s="218"/>
      <c r="X447" s="218"/>
      <c r="Y447" s="218"/>
      <c r="Z447" s="218"/>
      <c r="AA447" s="218"/>
      <c r="AB447" s="215"/>
      <c r="AC447" s="215"/>
      <c r="AD447" s="215"/>
      <c r="AE447" s="215"/>
      <c r="AF447" s="215"/>
      <c r="AG447" s="215"/>
      <c r="AH447" s="215"/>
      <c r="AI447" s="215"/>
      <c r="AJ447" s="215"/>
      <c r="AK447" s="215"/>
      <c r="AL447" s="215"/>
      <c r="AM447" s="215"/>
      <c r="AN447" s="215"/>
      <c r="AO447" s="215"/>
      <c r="AP447" s="215"/>
      <c r="AQ447" s="215"/>
      <c r="AR447" s="215"/>
      <c r="AS447" s="215"/>
      <c r="AT447" s="215"/>
      <c r="AU447" s="215"/>
      <c r="AV447" s="215"/>
      <c r="AW447" s="218"/>
      <c r="AX447" s="218"/>
      <c r="AY447" s="218"/>
      <c r="AZ447" s="218"/>
      <c r="BA447" s="218"/>
      <c r="BB447" s="218"/>
      <c r="BC447" s="218"/>
      <c r="BD447" s="218"/>
    </row>
    <row r="448" spans="14:56" ht="37.15" customHeight="1">
      <c r="N448" s="215"/>
      <c r="O448" s="215"/>
      <c r="P448" s="215"/>
      <c r="Q448" s="216"/>
      <c r="T448" s="218"/>
      <c r="U448" s="218"/>
      <c r="V448" s="218"/>
      <c r="W448" s="218"/>
      <c r="X448" s="218"/>
      <c r="Y448" s="218"/>
      <c r="Z448" s="218"/>
      <c r="AA448" s="218"/>
      <c r="AB448" s="215"/>
      <c r="AC448" s="215"/>
      <c r="AD448" s="215"/>
      <c r="AE448" s="215"/>
      <c r="AF448" s="215"/>
      <c r="AG448" s="215"/>
      <c r="AH448" s="215"/>
      <c r="AI448" s="215"/>
      <c r="AJ448" s="215"/>
      <c r="AK448" s="215"/>
      <c r="AL448" s="215"/>
      <c r="AM448" s="215"/>
      <c r="AN448" s="215"/>
      <c r="AO448" s="215"/>
      <c r="AP448" s="215"/>
      <c r="AQ448" s="215"/>
      <c r="AR448" s="215"/>
      <c r="AS448" s="215"/>
      <c r="AT448" s="215"/>
      <c r="AU448" s="215"/>
      <c r="AV448" s="215"/>
      <c r="AW448" s="218"/>
      <c r="AX448" s="218"/>
      <c r="AY448" s="218"/>
      <c r="AZ448" s="218"/>
      <c r="BA448" s="218"/>
      <c r="BB448" s="218"/>
      <c r="BC448" s="218"/>
      <c r="BD448" s="218"/>
    </row>
    <row r="449" spans="14:56" ht="37.15" customHeight="1">
      <c r="N449" s="215"/>
      <c r="O449" s="215"/>
      <c r="P449" s="215"/>
      <c r="Q449" s="216"/>
      <c r="T449" s="218"/>
      <c r="U449" s="218"/>
      <c r="V449" s="218"/>
      <c r="W449" s="218"/>
      <c r="X449" s="218"/>
      <c r="Y449" s="218"/>
      <c r="Z449" s="218"/>
      <c r="AA449" s="218"/>
      <c r="AB449" s="215"/>
      <c r="AC449" s="215"/>
      <c r="AD449" s="215"/>
      <c r="AE449" s="215"/>
      <c r="AF449" s="215"/>
      <c r="AG449" s="215"/>
      <c r="AH449" s="215"/>
      <c r="AI449" s="215"/>
      <c r="AJ449" s="215"/>
      <c r="AK449" s="215"/>
      <c r="AL449" s="215"/>
      <c r="AM449" s="215"/>
      <c r="AN449" s="215"/>
      <c r="AO449" s="215"/>
      <c r="AP449" s="215"/>
      <c r="AQ449" s="215"/>
      <c r="AR449" s="215"/>
      <c r="AS449" s="215"/>
      <c r="AT449" s="215"/>
      <c r="AU449" s="215"/>
      <c r="AV449" s="215"/>
      <c r="AW449" s="218"/>
      <c r="AX449" s="218"/>
      <c r="AY449" s="218"/>
      <c r="AZ449" s="218"/>
      <c r="BA449" s="218"/>
      <c r="BB449" s="218"/>
      <c r="BC449" s="218"/>
      <c r="BD449" s="218"/>
    </row>
    <row r="450" spans="14:56" ht="37.15" customHeight="1">
      <c r="N450" s="215"/>
      <c r="O450" s="215"/>
      <c r="P450" s="215"/>
      <c r="Q450" s="216"/>
      <c r="T450" s="218"/>
      <c r="U450" s="218"/>
      <c r="V450" s="218"/>
      <c r="W450" s="218"/>
      <c r="X450" s="218"/>
      <c r="Y450" s="218"/>
      <c r="Z450" s="218"/>
      <c r="AA450" s="218"/>
      <c r="AB450" s="215"/>
      <c r="AC450" s="215"/>
      <c r="AD450" s="215"/>
      <c r="AE450" s="215"/>
      <c r="AF450" s="215"/>
      <c r="AG450" s="215"/>
      <c r="AH450" s="215"/>
      <c r="AI450" s="215"/>
      <c r="AJ450" s="215"/>
      <c r="AK450" s="215"/>
      <c r="AL450" s="215"/>
      <c r="AM450" s="215"/>
      <c r="AN450" s="215"/>
      <c r="AO450" s="215"/>
      <c r="AP450" s="215"/>
      <c r="AQ450" s="215"/>
      <c r="AR450" s="215"/>
      <c r="AS450" s="215"/>
      <c r="AT450" s="215"/>
      <c r="AU450" s="215"/>
      <c r="AV450" s="215"/>
      <c r="AW450" s="218"/>
      <c r="AX450" s="218"/>
      <c r="AY450" s="218"/>
      <c r="AZ450" s="218"/>
      <c r="BA450" s="218"/>
      <c r="BB450" s="218"/>
      <c r="BC450" s="218"/>
      <c r="BD450" s="218"/>
    </row>
    <row r="451" spans="14:56" ht="37.15" customHeight="1">
      <c r="N451" s="215"/>
      <c r="O451" s="215"/>
      <c r="P451" s="215"/>
      <c r="Q451" s="216"/>
      <c r="T451" s="218"/>
      <c r="U451" s="218"/>
      <c r="V451" s="218"/>
      <c r="W451" s="218"/>
      <c r="X451" s="218"/>
      <c r="Y451" s="218"/>
      <c r="Z451" s="218"/>
      <c r="AA451" s="218"/>
      <c r="AB451" s="215"/>
      <c r="AC451" s="215"/>
      <c r="AD451" s="215"/>
      <c r="AE451" s="215"/>
      <c r="AF451" s="215"/>
      <c r="AG451" s="215"/>
      <c r="AH451" s="215"/>
      <c r="AI451" s="215"/>
      <c r="AJ451" s="215"/>
      <c r="AK451" s="215"/>
      <c r="AL451" s="215"/>
      <c r="AM451" s="215"/>
      <c r="AN451" s="215"/>
      <c r="AO451" s="215"/>
      <c r="AP451" s="215"/>
      <c r="AQ451" s="215"/>
      <c r="AR451" s="215"/>
      <c r="AS451" s="215"/>
      <c r="AT451" s="215"/>
      <c r="AU451" s="215"/>
      <c r="AV451" s="215"/>
      <c r="AW451" s="218"/>
      <c r="AX451" s="218"/>
      <c r="AY451" s="218"/>
      <c r="AZ451" s="218"/>
      <c r="BA451" s="218"/>
      <c r="BB451" s="218"/>
      <c r="BC451" s="218"/>
      <c r="BD451" s="218"/>
    </row>
    <row r="452" spans="14:56" ht="37.15" customHeight="1">
      <c r="N452" s="215"/>
      <c r="O452" s="215"/>
      <c r="P452" s="215"/>
      <c r="Q452" s="216"/>
      <c r="T452" s="218"/>
      <c r="U452" s="218"/>
      <c r="V452" s="218"/>
      <c r="W452" s="218"/>
      <c r="X452" s="218"/>
      <c r="Y452" s="218"/>
      <c r="Z452" s="218"/>
      <c r="AA452" s="218"/>
      <c r="AB452" s="215"/>
      <c r="AC452" s="215"/>
      <c r="AD452" s="215"/>
      <c r="AE452" s="215"/>
      <c r="AF452" s="215"/>
      <c r="AG452" s="215"/>
      <c r="AH452" s="215"/>
      <c r="AI452" s="215"/>
      <c r="AJ452" s="215"/>
      <c r="AK452" s="215"/>
      <c r="AL452" s="215"/>
      <c r="AM452" s="215"/>
      <c r="AN452" s="215"/>
      <c r="AO452" s="215"/>
      <c r="AP452" s="215"/>
      <c r="AQ452" s="215"/>
      <c r="AR452" s="215"/>
      <c r="AS452" s="215"/>
      <c r="AT452" s="215"/>
      <c r="AU452" s="215"/>
      <c r="AV452" s="215"/>
      <c r="AW452" s="218"/>
      <c r="AX452" s="218"/>
      <c r="AY452" s="218"/>
      <c r="AZ452" s="218"/>
      <c r="BA452" s="218"/>
      <c r="BB452" s="218"/>
      <c r="BC452" s="218"/>
      <c r="BD452" s="218"/>
    </row>
    <row r="453" spans="14:56" ht="37.15" customHeight="1">
      <c r="N453" s="215"/>
      <c r="O453" s="215"/>
      <c r="P453" s="215"/>
      <c r="Q453" s="216"/>
      <c r="T453" s="218"/>
      <c r="U453" s="218"/>
      <c r="V453" s="218"/>
      <c r="W453" s="218"/>
      <c r="X453" s="218"/>
      <c r="Y453" s="218"/>
      <c r="Z453" s="218"/>
      <c r="AA453" s="218"/>
      <c r="AB453" s="215"/>
      <c r="AC453" s="215"/>
      <c r="AD453" s="215"/>
      <c r="AE453" s="215"/>
      <c r="AF453" s="215"/>
      <c r="AG453" s="215"/>
      <c r="AH453" s="215"/>
      <c r="AI453" s="215"/>
      <c r="AJ453" s="215"/>
      <c r="AK453" s="215"/>
      <c r="AL453" s="215"/>
      <c r="AM453" s="215"/>
      <c r="AN453" s="215"/>
      <c r="AO453" s="215"/>
      <c r="AP453" s="215"/>
      <c r="AQ453" s="215"/>
      <c r="AR453" s="215"/>
      <c r="AS453" s="215"/>
      <c r="AT453" s="215"/>
      <c r="AU453" s="215"/>
      <c r="AV453" s="215"/>
      <c r="AW453" s="218"/>
      <c r="AX453" s="218"/>
      <c r="AY453" s="218"/>
      <c r="AZ453" s="218"/>
      <c r="BA453" s="218"/>
      <c r="BB453" s="218"/>
      <c r="BC453" s="218"/>
      <c r="BD453" s="218"/>
    </row>
    <row r="454" spans="14:56" ht="37.15" customHeight="1">
      <c r="N454" s="215"/>
      <c r="O454" s="215"/>
      <c r="P454" s="215"/>
      <c r="Q454" s="216"/>
      <c r="T454" s="218"/>
      <c r="U454" s="218"/>
      <c r="V454" s="218"/>
      <c r="W454" s="218"/>
      <c r="X454" s="218"/>
      <c r="Y454" s="218"/>
      <c r="Z454" s="218"/>
      <c r="AA454" s="218"/>
      <c r="AB454" s="215"/>
      <c r="AC454" s="215"/>
      <c r="AD454" s="215"/>
      <c r="AE454" s="215"/>
      <c r="AF454" s="215"/>
      <c r="AG454" s="215"/>
      <c r="AH454" s="215"/>
      <c r="AI454" s="215"/>
      <c r="AJ454" s="215"/>
      <c r="AK454" s="215"/>
      <c r="AL454" s="215"/>
      <c r="AM454" s="215"/>
      <c r="AN454" s="215"/>
      <c r="AO454" s="215"/>
      <c r="AP454" s="215"/>
      <c r="AQ454" s="215"/>
      <c r="AR454" s="215"/>
      <c r="AS454" s="215"/>
      <c r="AT454" s="215"/>
      <c r="AU454" s="215"/>
      <c r="AV454" s="215"/>
      <c r="AW454" s="218"/>
      <c r="AX454" s="218"/>
      <c r="AY454" s="218"/>
      <c r="AZ454" s="218"/>
      <c r="BA454" s="218"/>
      <c r="BB454" s="218"/>
      <c r="BC454" s="218"/>
      <c r="BD454" s="218"/>
    </row>
    <row r="455" spans="14:56" ht="37.15" customHeight="1">
      <c r="N455" s="215"/>
      <c r="O455" s="215"/>
      <c r="P455" s="215"/>
      <c r="Q455" s="216"/>
      <c r="T455" s="218"/>
      <c r="U455" s="218"/>
      <c r="V455" s="218"/>
      <c r="W455" s="218"/>
      <c r="X455" s="218"/>
      <c r="Y455" s="218"/>
      <c r="Z455" s="218"/>
      <c r="AA455" s="218"/>
      <c r="AB455" s="215"/>
      <c r="AC455" s="215"/>
      <c r="AD455" s="215"/>
      <c r="AE455" s="215"/>
      <c r="AF455" s="215"/>
      <c r="AG455" s="215"/>
      <c r="AH455" s="215"/>
      <c r="AI455" s="215"/>
      <c r="AJ455" s="215"/>
      <c r="AK455" s="215"/>
      <c r="AL455" s="215"/>
      <c r="AM455" s="215"/>
      <c r="AN455" s="215"/>
      <c r="AO455" s="215"/>
      <c r="AP455" s="215"/>
      <c r="AQ455" s="215"/>
      <c r="AR455" s="215"/>
      <c r="AS455" s="215"/>
      <c r="AT455" s="215"/>
      <c r="AU455" s="215"/>
      <c r="AV455" s="215"/>
      <c r="AW455" s="218"/>
      <c r="AX455" s="218"/>
      <c r="AY455" s="218"/>
      <c r="AZ455" s="218"/>
      <c r="BA455" s="218"/>
      <c r="BB455" s="218"/>
      <c r="BC455" s="218"/>
      <c r="BD455" s="218"/>
    </row>
    <row r="456" spans="14:56" ht="37.15" customHeight="1">
      <c r="N456" s="215"/>
      <c r="O456" s="215"/>
      <c r="P456" s="215"/>
      <c r="Q456" s="216"/>
      <c r="T456" s="218"/>
      <c r="U456" s="218"/>
      <c r="V456" s="218"/>
      <c r="W456" s="218"/>
      <c r="X456" s="218"/>
      <c r="Y456" s="218"/>
      <c r="Z456" s="218"/>
      <c r="AA456" s="218"/>
      <c r="AB456" s="215"/>
      <c r="AC456" s="215"/>
      <c r="AD456" s="215"/>
      <c r="AE456" s="215"/>
      <c r="AF456" s="215"/>
      <c r="AG456" s="215"/>
      <c r="AH456" s="215"/>
      <c r="AI456" s="215"/>
      <c r="AJ456" s="215"/>
      <c r="AK456" s="215"/>
      <c r="AL456" s="215"/>
      <c r="AM456" s="215"/>
      <c r="AN456" s="215"/>
      <c r="AO456" s="215"/>
      <c r="AP456" s="215"/>
      <c r="AQ456" s="215"/>
      <c r="AR456" s="215"/>
      <c r="AS456" s="215"/>
      <c r="AT456" s="215"/>
      <c r="AU456" s="215"/>
      <c r="AV456" s="215"/>
      <c r="AW456" s="218"/>
      <c r="AX456" s="218"/>
      <c r="AY456" s="218"/>
      <c r="AZ456" s="218"/>
      <c r="BA456" s="218"/>
      <c r="BB456" s="218"/>
      <c r="BC456" s="218"/>
      <c r="BD456" s="218"/>
    </row>
    <row r="457" spans="14:56" ht="37.15" customHeight="1">
      <c r="N457" s="215"/>
      <c r="O457" s="215"/>
      <c r="P457" s="215"/>
      <c r="Q457" s="216"/>
      <c r="T457" s="218"/>
      <c r="U457" s="218"/>
      <c r="V457" s="218"/>
      <c r="W457" s="218"/>
      <c r="X457" s="218"/>
      <c r="Y457" s="218"/>
      <c r="Z457" s="218"/>
      <c r="AA457" s="218"/>
      <c r="AB457" s="215"/>
      <c r="AC457" s="215"/>
      <c r="AD457" s="215"/>
      <c r="AE457" s="215"/>
      <c r="AF457" s="215"/>
      <c r="AG457" s="215"/>
      <c r="AH457" s="215"/>
      <c r="AI457" s="215"/>
      <c r="AJ457" s="215"/>
      <c r="AK457" s="215"/>
      <c r="AL457" s="215"/>
      <c r="AM457" s="215"/>
      <c r="AN457" s="215"/>
      <c r="AO457" s="215"/>
      <c r="AP457" s="215"/>
      <c r="AQ457" s="215"/>
      <c r="AR457" s="215"/>
      <c r="AS457" s="215"/>
      <c r="AT457" s="215"/>
      <c r="AU457" s="215"/>
      <c r="AV457" s="215"/>
      <c r="AW457" s="218"/>
      <c r="AX457" s="218"/>
      <c r="AY457" s="218"/>
      <c r="AZ457" s="218"/>
      <c r="BA457" s="218"/>
      <c r="BB457" s="218"/>
      <c r="BC457" s="218"/>
      <c r="BD457" s="218"/>
    </row>
    <row r="458" spans="14:56" ht="37.15" customHeight="1">
      <c r="N458" s="215"/>
      <c r="O458" s="215"/>
      <c r="P458" s="215"/>
      <c r="Q458" s="216"/>
      <c r="T458" s="218"/>
      <c r="U458" s="218"/>
      <c r="V458" s="218"/>
      <c r="W458" s="218"/>
      <c r="X458" s="218"/>
      <c r="Y458" s="218"/>
      <c r="Z458" s="218"/>
      <c r="AA458" s="218"/>
      <c r="AB458" s="215"/>
      <c r="AC458" s="215"/>
      <c r="AD458" s="215"/>
      <c r="AE458" s="215"/>
      <c r="AF458" s="215"/>
      <c r="AG458" s="215"/>
      <c r="AH458" s="215"/>
      <c r="AI458" s="215"/>
      <c r="AJ458" s="215"/>
      <c r="AK458" s="215"/>
      <c r="AL458" s="215"/>
      <c r="AM458" s="215"/>
      <c r="AN458" s="215"/>
      <c r="AO458" s="215"/>
      <c r="AP458" s="215"/>
      <c r="AQ458" s="215"/>
      <c r="AR458" s="215"/>
      <c r="AS458" s="215"/>
      <c r="AT458" s="215"/>
      <c r="AU458" s="215"/>
      <c r="AV458" s="215"/>
      <c r="AW458" s="218"/>
      <c r="AX458" s="218"/>
      <c r="AY458" s="218"/>
      <c r="AZ458" s="218"/>
      <c r="BA458" s="218"/>
      <c r="BB458" s="218"/>
      <c r="BC458" s="218"/>
      <c r="BD458" s="218"/>
    </row>
    <row r="459" spans="14:56" ht="37.15" customHeight="1">
      <c r="N459" s="215"/>
      <c r="O459" s="215"/>
      <c r="P459" s="215"/>
      <c r="Q459" s="216"/>
      <c r="T459" s="218"/>
      <c r="U459" s="218"/>
      <c r="V459" s="218"/>
      <c r="W459" s="218"/>
      <c r="X459" s="218"/>
      <c r="Y459" s="218"/>
      <c r="Z459" s="218"/>
      <c r="AA459" s="218"/>
      <c r="AB459" s="215"/>
      <c r="AC459" s="215"/>
      <c r="AD459" s="215"/>
      <c r="AE459" s="215"/>
      <c r="AF459" s="215"/>
      <c r="AG459" s="215"/>
      <c r="AH459" s="215"/>
      <c r="AI459" s="215"/>
      <c r="AJ459" s="215"/>
      <c r="AK459" s="215"/>
      <c r="AL459" s="215"/>
      <c r="AM459" s="215"/>
      <c r="AN459" s="215"/>
      <c r="AO459" s="215"/>
      <c r="AP459" s="215"/>
      <c r="AQ459" s="215"/>
      <c r="AR459" s="215"/>
      <c r="AS459" s="215"/>
      <c r="AT459" s="215"/>
      <c r="AU459" s="215"/>
      <c r="AV459" s="215"/>
      <c r="AW459" s="218"/>
      <c r="AX459" s="218"/>
      <c r="AY459" s="218"/>
      <c r="AZ459" s="218"/>
      <c r="BA459" s="218"/>
      <c r="BB459" s="218"/>
      <c r="BC459" s="218"/>
      <c r="BD459" s="218"/>
    </row>
    <row r="460" spans="14:56" ht="37.15" customHeight="1">
      <c r="N460" s="215"/>
      <c r="O460" s="215"/>
      <c r="P460" s="215"/>
      <c r="Q460" s="216"/>
      <c r="T460" s="218"/>
      <c r="U460" s="218"/>
      <c r="V460" s="218"/>
      <c r="W460" s="218"/>
      <c r="X460" s="218"/>
      <c r="Y460" s="218"/>
      <c r="Z460" s="218"/>
      <c r="AA460" s="218"/>
      <c r="AB460" s="215"/>
      <c r="AC460" s="215"/>
      <c r="AD460" s="215"/>
      <c r="AE460" s="215"/>
      <c r="AF460" s="215"/>
      <c r="AG460" s="215"/>
      <c r="AH460" s="215"/>
      <c r="AI460" s="215"/>
      <c r="AJ460" s="215"/>
      <c r="AK460" s="215"/>
      <c r="AL460" s="215"/>
      <c r="AM460" s="215"/>
      <c r="AN460" s="215"/>
      <c r="AO460" s="215"/>
      <c r="AP460" s="215"/>
      <c r="AQ460" s="215"/>
      <c r="AR460" s="215"/>
      <c r="AS460" s="215"/>
      <c r="AT460" s="215"/>
      <c r="AU460" s="215"/>
      <c r="AV460" s="215"/>
      <c r="AW460" s="218"/>
      <c r="AX460" s="218"/>
      <c r="AY460" s="218"/>
      <c r="AZ460" s="218"/>
      <c r="BA460" s="218"/>
      <c r="BB460" s="218"/>
      <c r="BC460" s="218"/>
      <c r="BD460" s="218"/>
    </row>
    <row r="461" spans="14:56" ht="37.15" customHeight="1">
      <c r="N461" s="215"/>
      <c r="O461" s="215"/>
      <c r="P461" s="215"/>
      <c r="Q461" s="216"/>
      <c r="T461" s="218"/>
      <c r="U461" s="218"/>
      <c r="V461" s="218"/>
      <c r="W461" s="218"/>
      <c r="X461" s="218"/>
      <c r="Y461" s="218"/>
      <c r="Z461" s="218"/>
      <c r="AA461" s="218"/>
      <c r="AB461" s="215"/>
      <c r="AC461" s="215"/>
      <c r="AD461" s="215"/>
      <c r="AE461" s="215"/>
      <c r="AF461" s="215"/>
      <c r="AG461" s="215"/>
      <c r="AH461" s="215"/>
      <c r="AI461" s="215"/>
      <c r="AJ461" s="215"/>
      <c r="AK461" s="215"/>
      <c r="AL461" s="215"/>
      <c r="AM461" s="215"/>
      <c r="AN461" s="215"/>
      <c r="AO461" s="215"/>
      <c r="AP461" s="215"/>
      <c r="AQ461" s="215"/>
      <c r="AR461" s="215"/>
      <c r="AS461" s="215"/>
      <c r="AT461" s="215"/>
      <c r="AU461" s="215"/>
      <c r="AV461" s="215"/>
      <c r="AW461" s="218"/>
      <c r="AX461" s="218"/>
      <c r="AY461" s="218"/>
      <c r="AZ461" s="218"/>
      <c r="BA461" s="218"/>
      <c r="BB461" s="218"/>
      <c r="BC461" s="218"/>
      <c r="BD461" s="218"/>
    </row>
    <row r="462" spans="14:56" ht="37.15" customHeight="1">
      <c r="N462" s="215"/>
      <c r="O462" s="215"/>
      <c r="P462" s="215"/>
      <c r="Q462" s="216"/>
      <c r="T462" s="218"/>
      <c r="U462" s="218"/>
      <c r="V462" s="218"/>
      <c r="W462" s="218"/>
      <c r="X462" s="218"/>
      <c r="Y462" s="218"/>
      <c r="Z462" s="218"/>
      <c r="AA462" s="218"/>
      <c r="AB462" s="215"/>
      <c r="AC462" s="215"/>
      <c r="AD462" s="215"/>
      <c r="AE462" s="215"/>
      <c r="AF462" s="215"/>
      <c r="AG462" s="215"/>
      <c r="AH462" s="215"/>
      <c r="AI462" s="215"/>
      <c r="AJ462" s="215"/>
      <c r="AK462" s="215"/>
      <c r="AL462" s="215"/>
      <c r="AM462" s="215"/>
      <c r="AN462" s="215"/>
      <c r="AO462" s="215"/>
      <c r="AP462" s="215"/>
      <c r="AQ462" s="215"/>
      <c r="AR462" s="215"/>
      <c r="AS462" s="215"/>
      <c r="AT462" s="215"/>
      <c r="AU462" s="215"/>
      <c r="AV462" s="215"/>
      <c r="AW462" s="218"/>
      <c r="AX462" s="218"/>
      <c r="AY462" s="218"/>
      <c r="AZ462" s="218"/>
      <c r="BA462" s="218"/>
      <c r="BB462" s="218"/>
      <c r="BC462" s="218"/>
      <c r="BD462" s="218"/>
    </row>
    <row r="463" spans="14:56" ht="37.15" customHeight="1">
      <c r="N463" s="215"/>
      <c r="O463" s="215"/>
      <c r="P463" s="215"/>
      <c r="Q463" s="216"/>
      <c r="T463" s="218"/>
      <c r="U463" s="218"/>
      <c r="V463" s="218"/>
      <c r="W463" s="218"/>
      <c r="X463" s="218"/>
      <c r="Y463" s="218"/>
      <c r="Z463" s="218"/>
      <c r="AA463" s="218"/>
      <c r="AB463" s="215"/>
      <c r="AC463" s="215"/>
      <c r="AD463" s="215"/>
      <c r="AE463" s="215"/>
      <c r="AF463" s="215"/>
      <c r="AG463" s="215"/>
      <c r="AH463" s="215"/>
      <c r="AI463" s="215"/>
      <c r="AJ463" s="215"/>
      <c r="AK463" s="215"/>
      <c r="AL463" s="215"/>
      <c r="AM463" s="215"/>
      <c r="AN463" s="215"/>
      <c r="AO463" s="215"/>
      <c r="AP463" s="215"/>
      <c r="AQ463" s="215"/>
      <c r="AR463" s="215"/>
      <c r="AS463" s="215"/>
      <c r="AT463" s="215"/>
      <c r="AU463" s="215"/>
      <c r="AV463" s="215"/>
      <c r="AW463" s="218"/>
      <c r="AX463" s="218"/>
      <c r="AY463" s="218"/>
      <c r="AZ463" s="218"/>
      <c r="BA463" s="218"/>
      <c r="BB463" s="218"/>
      <c r="BC463" s="218"/>
      <c r="BD463" s="218"/>
    </row>
    <row r="464" spans="14:56" ht="37.15" customHeight="1">
      <c r="N464" s="215"/>
      <c r="O464" s="215"/>
      <c r="P464" s="215"/>
      <c r="Q464" s="216"/>
      <c r="T464" s="218"/>
      <c r="U464" s="218"/>
      <c r="V464" s="218"/>
      <c r="W464" s="218"/>
      <c r="X464" s="218"/>
      <c r="Y464" s="218"/>
      <c r="Z464" s="218"/>
      <c r="AA464" s="218"/>
      <c r="AB464" s="215"/>
      <c r="AC464" s="215"/>
      <c r="AD464" s="215"/>
      <c r="AE464" s="215"/>
      <c r="AF464" s="215"/>
      <c r="AG464" s="215"/>
      <c r="AH464" s="215"/>
      <c r="AI464" s="215"/>
      <c r="AJ464" s="215"/>
      <c r="AK464" s="215"/>
      <c r="AL464" s="215"/>
      <c r="AM464" s="215"/>
      <c r="AN464" s="215"/>
      <c r="AO464" s="215"/>
      <c r="AP464" s="215"/>
      <c r="AQ464" s="215"/>
      <c r="AR464" s="215"/>
      <c r="AS464" s="215"/>
      <c r="AT464" s="215"/>
      <c r="AU464" s="215"/>
      <c r="AV464" s="215"/>
      <c r="AW464" s="218"/>
      <c r="AX464" s="218"/>
      <c r="AY464" s="218"/>
      <c r="AZ464" s="218"/>
      <c r="BA464" s="218"/>
      <c r="BB464" s="218"/>
      <c r="BC464" s="218"/>
      <c r="BD464" s="218"/>
    </row>
    <row r="465" spans="14:56" ht="37.15" customHeight="1">
      <c r="N465" s="215"/>
      <c r="O465" s="215"/>
      <c r="P465" s="215"/>
      <c r="Q465" s="216"/>
      <c r="T465" s="218"/>
      <c r="U465" s="218"/>
      <c r="V465" s="218"/>
      <c r="W465" s="218"/>
      <c r="X465" s="218"/>
      <c r="Y465" s="218"/>
      <c r="Z465" s="218"/>
      <c r="AA465" s="218"/>
      <c r="AB465" s="215"/>
      <c r="AC465" s="215"/>
      <c r="AD465" s="215"/>
      <c r="AE465" s="215"/>
      <c r="AF465" s="215"/>
      <c r="AG465" s="215"/>
      <c r="AH465" s="215"/>
      <c r="AI465" s="215"/>
      <c r="AJ465" s="215"/>
      <c r="AK465" s="215"/>
      <c r="AL465" s="215"/>
      <c r="AM465" s="215"/>
      <c r="AN465" s="215"/>
      <c r="AO465" s="215"/>
      <c r="AP465" s="215"/>
      <c r="AQ465" s="215"/>
      <c r="AR465" s="215"/>
      <c r="AS465" s="215"/>
      <c r="AT465" s="215"/>
      <c r="AU465" s="215"/>
      <c r="AV465" s="215"/>
      <c r="AW465" s="218"/>
      <c r="AX465" s="218"/>
      <c r="AY465" s="218"/>
      <c r="AZ465" s="218"/>
      <c r="BA465" s="218"/>
      <c r="BB465" s="218"/>
      <c r="BC465" s="218"/>
      <c r="BD465" s="218"/>
    </row>
    <row r="466" spans="14:56" ht="37.15" customHeight="1">
      <c r="N466" s="215"/>
      <c r="O466" s="215"/>
      <c r="P466" s="215"/>
      <c r="Q466" s="216"/>
      <c r="T466" s="218"/>
      <c r="U466" s="218"/>
      <c r="V466" s="218"/>
      <c r="W466" s="218"/>
      <c r="X466" s="218"/>
      <c r="Y466" s="218"/>
      <c r="Z466" s="218"/>
      <c r="AA466" s="218"/>
      <c r="AB466" s="215"/>
      <c r="AC466" s="215"/>
      <c r="AD466" s="215"/>
      <c r="AE466" s="215"/>
      <c r="AF466" s="215"/>
      <c r="AG466" s="215"/>
      <c r="AH466" s="215"/>
      <c r="AI466" s="215"/>
      <c r="AJ466" s="215"/>
      <c r="AK466" s="215"/>
      <c r="AL466" s="215"/>
      <c r="AM466" s="215"/>
      <c r="AN466" s="215"/>
      <c r="AO466" s="215"/>
      <c r="AP466" s="215"/>
      <c r="AQ466" s="215"/>
      <c r="AR466" s="215"/>
      <c r="AS466" s="215"/>
      <c r="AT466" s="215"/>
      <c r="AU466" s="215"/>
      <c r="AV466" s="215"/>
      <c r="AW466" s="218"/>
      <c r="AX466" s="218"/>
      <c r="AY466" s="218"/>
      <c r="AZ466" s="218"/>
      <c r="BA466" s="218"/>
      <c r="BB466" s="218"/>
      <c r="BC466" s="218"/>
      <c r="BD466" s="218"/>
    </row>
    <row r="467" spans="14:56" ht="37.15" customHeight="1">
      <c r="N467" s="215"/>
      <c r="O467" s="215"/>
      <c r="P467" s="215"/>
      <c r="Q467" s="216"/>
      <c r="T467" s="218"/>
      <c r="U467" s="218"/>
      <c r="V467" s="218"/>
      <c r="W467" s="218"/>
      <c r="X467" s="218"/>
      <c r="Y467" s="218"/>
      <c r="Z467" s="218"/>
      <c r="AA467" s="218"/>
      <c r="AB467" s="215"/>
      <c r="AC467" s="215"/>
      <c r="AD467" s="215"/>
      <c r="AE467" s="215"/>
      <c r="AF467" s="215"/>
      <c r="AG467" s="215"/>
      <c r="AH467" s="215"/>
      <c r="AI467" s="215"/>
      <c r="AJ467" s="215"/>
      <c r="AK467" s="215"/>
      <c r="AL467" s="215"/>
      <c r="AM467" s="215"/>
      <c r="AN467" s="215"/>
      <c r="AO467" s="215"/>
      <c r="AP467" s="215"/>
      <c r="AQ467" s="215"/>
      <c r="AR467" s="215"/>
      <c r="AS467" s="215"/>
      <c r="AT467" s="215"/>
      <c r="AU467" s="215"/>
      <c r="AV467" s="215"/>
      <c r="AW467" s="218"/>
      <c r="AX467" s="218"/>
      <c r="AY467" s="218"/>
      <c r="AZ467" s="218"/>
      <c r="BA467" s="218"/>
      <c r="BB467" s="218"/>
      <c r="BC467" s="218"/>
      <c r="BD467" s="218"/>
    </row>
    <row r="468" spans="14:56" ht="37.15" customHeight="1">
      <c r="N468" s="215"/>
      <c r="O468" s="215"/>
      <c r="P468" s="215"/>
      <c r="Q468" s="216"/>
      <c r="T468" s="218"/>
      <c r="U468" s="218"/>
      <c r="V468" s="218"/>
      <c r="W468" s="218"/>
      <c r="X468" s="218"/>
      <c r="Y468" s="218"/>
      <c r="Z468" s="218"/>
      <c r="AA468" s="218"/>
      <c r="AB468" s="215"/>
      <c r="AC468" s="215"/>
      <c r="AD468" s="215"/>
      <c r="AE468" s="215"/>
      <c r="AF468" s="215"/>
      <c r="AG468" s="215"/>
      <c r="AH468" s="215"/>
      <c r="AI468" s="215"/>
      <c r="AJ468" s="215"/>
      <c r="AK468" s="215"/>
      <c r="AL468" s="215"/>
      <c r="AM468" s="215"/>
      <c r="AN468" s="215"/>
      <c r="AO468" s="215"/>
      <c r="AP468" s="215"/>
      <c r="AQ468" s="215"/>
      <c r="AR468" s="215"/>
      <c r="AS468" s="215"/>
      <c r="AT468" s="215"/>
      <c r="AU468" s="215"/>
      <c r="AV468" s="215"/>
      <c r="AW468" s="218"/>
      <c r="AX468" s="218"/>
      <c r="AY468" s="218"/>
      <c r="AZ468" s="218"/>
      <c r="BA468" s="218"/>
      <c r="BB468" s="218"/>
      <c r="BC468" s="218"/>
      <c r="BD468" s="218"/>
    </row>
    <row r="469" spans="14:56" ht="37.15" customHeight="1">
      <c r="N469" s="215"/>
      <c r="O469" s="215"/>
      <c r="P469" s="215"/>
      <c r="Q469" s="216"/>
      <c r="T469" s="218"/>
      <c r="U469" s="218"/>
      <c r="V469" s="218"/>
      <c r="W469" s="218"/>
      <c r="X469" s="218"/>
      <c r="Y469" s="218"/>
      <c r="Z469" s="218"/>
      <c r="AA469" s="218"/>
      <c r="AB469" s="215"/>
      <c r="AC469" s="215"/>
      <c r="AD469" s="215"/>
      <c r="AE469" s="215"/>
      <c r="AF469" s="215"/>
      <c r="AG469" s="215"/>
      <c r="AH469" s="215"/>
      <c r="AI469" s="215"/>
      <c r="AJ469" s="215"/>
      <c r="AK469" s="215"/>
      <c r="AL469" s="215"/>
      <c r="AM469" s="215"/>
      <c r="AN469" s="215"/>
      <c r="AO469" s="215"/>
      <c r="AP469" s="215"/>
      <c r="AQ469" s="215"/>
      <c r="AR469" s="215"/>
      <c r="AS469" s="215"/>
      <c r="AT469" s="215"/>
      <c r="AU469" s="215"/>
      <c r="AV469" s="215"/>
      <c r="AW469" s="218"/>
      <c r="AX469" s="218"/>
      <c r="AY469" s="218"/>
      <c r="AZ469" s="218"/>
      <c r="BA469" s="218"/>
      <c r="BB469" s="218"/>
      <c r="BC469" s="218"/>
      <c r="BD469" s="218"/>
    </row>
    <row r="470" spans="14:56" ht="37.15" customHeight="1">
      <c r="N470" s="215"/>
      <c r="O470" s="215"/>
      <c r="P470" s="215"/>
      <c r="Q470" s="216"/>
      <c r="T470" s="218"/>
      <c r="U470" s="218"/>
      <c r="V470" s="218"/>
      <c r="W470" s="218"/>
      <c r="X470" s="218"/>
      <c r="Y470" s="218"/>
      <c r="Z470" s="218"/>
      <c r="AA470" s="218"/>
      <c r="AB470" s="215"/>
      <c r="AC470" s="215"/>
      <c r="AD470" s="215"/>
      <c r="AE470" s="215"/>
      <c r="AF470" s="215"/>
      <c r="AG470" s="215"/>
      <c r="AH470" s="215"/>
      <c r="AI470" s="215"/>
      <c r="AJ470" s="215"/>
      <c r="AK470" s="215"/>
      <c r="AL470" s="215"/>
      <c r="AM470" s="215"/>
      <c r="AN470" s="215"/>
      <c r="AO470" s="215"/>
      <c r="AP470" s="215"/>
      <c r="AQ470" s="215"/>
      <c r="AR470" s="215"/>
      <c r="AS470" s="215"/>
      <c r="AT470" s="215"/>
      <c r="AU470" s="215"/>
      <c r="AV470" s="215"/>
      <c r="AW470" s="218"/>
      <c r="AX470" s="218"/>
      <c r="AY470" s="218"/>
      <c r="AZ470" s="218"/>
      <c r="BA470" s="218"/>
      <c r="BB470" s="218"/>
      <c r="BC470" s="218"/>
      <c r="BD470" s="218"/>
    </row>
    <row r="471" spans="14:56" ht="37.15" customHeight="1">
      <c r="N471" s="215"/>
      <c r="O471" s="215"/>
      <c r="P471" s="215"/>
      <c r="Q471" s="216"/>
      <c r="T471" s="218"/>
      <c r="U471" s="218"/>
      <c r="V471" s="218"/>
      <c r="W471" s="218"/>
      <c r="X471" s="218"/>
      <c r="Y471" s="218"/>
      <c r="Z471" s="218"/>
      <c r="AA471" s="218"/>
      <c r="AB471" s="215"/>
      <c r="AC471" s="215"/>
      <c r="AD471" s="215"/>
      <c r="AE471" s="215"/>
      <c r="AF471" s="215"/>
      <c r="AG471" s="215"/>
      <c r="AH471" s="215"/>
      <c r="AI471" s="215"/>
      <c r="AJ471" s="215"/>
      <c r="AK471" s="215"/>
      <c r="AL471" s="215"/>
      <c r="AM471" s="215"/>
      <c r="AN471" s="215"/>
      <c r="AO471" s="215"/>
      <c r="AP471" s="215"/>
      <c r="AQ471" s="215"/>
      <c r="AR471" s="215"/>
      <c r="AS471" s="215"/>
      <c r="AT471" s="215"/>
      <c r="AU471" s="215"/>
      <c r="AV471" s="215"/>
      <c r="AW471" s="218"/>
      <c r="AX471" s="218"/>
      <c r="AY471" s="218"/>
      <c r="AZ471" s="218"/>
      <c r="BA471" s="218"/>
      <c r="BB471" s="218"/>
      <c r="BC471" s="218"/>
      <c r="BD471" s="218"/>
    </row>
    <row r="472" spans="14:56" ht="37.15" customHeight="1">
      <c r="N472" s="215"/>
      <c r="O472" s="215"/>
      <c r="P472" s="215"/>
      <c r="Q472" s="216"/>
      <c r="T472" s="218"/>
      <c r="U472" s="218"/>
      <c r="V472" s="218"/>
      <c r="W472" s="218"/>
      <c r="X472" s="218"/>
      <c r="Y472" s="218"/>
      <c r="Z472" s="218"/>
      <c r="AA472" s="218"/>
      <c r="AB472" s="215"/>
      <c r="AC472" s="215"/>
      <c r="AD472" s="215"/>
      <c r="AE472" s="215"/>
      <c r="AF472" s="215"/>
      <c r="AG472" s="215"/>
      <c r="AH472" s="215"/>
      <c r="AI472" s="215"/>
      <c r="AJ472" s="215"/>
      <c r="AK472" s="215"/>
      <c r="AL472" s="215"/>
      <c r="AM472" s="215"/>
      <c r="AN472" s="215"/>
      <c r="AO472" s="215"/>
      <c r="AP472" s="215"/>
      <c r="AQ472" s="215"/>
      <c r="AR472" s="215"/>
      <c r="AS472" s="215"/>
      <c r="AT472" s="215"/>
      <c r="AU472" s="215"/>
      <c r="AV472" s="215"/>
      <c r="AW472" s="218"/>
      <c r="AX472" s="218"/>
      <c r="AY472" s="218"/>
      <c r="AZ472" s="218"/>
      <c r="BA472" s="218"/>
      <c r="BB472" s="218"/>
      <c r="BC472" s="218"/>
      <c r="BD472" s="218"/>
    </row>
    <row r="473" spans="14:56" ht="37.15" customHeight="1">
      <c r="N473" s="215"/>
      <c r="O473" s="215"/>
      <c r="P473" s="215"/>
      <c r="Q473" s="216"/>
      <c r="T473" s="218"/>
      <c r="U473" s="218"/>
      <c r="V473" s="218"/>
      <c r="W473" s="218"/>
      <c r="X473" s="218"/>
      <c r="Y473" s="218"/>
      <c r="Z473" s="218"/>
      <c r="AA473" s="218"/>
      <c r="AB473" s="215"/>
      <c r="AC473" s="215"/>
      <c r="AD473" s="215"/>
      <c r="AE473" s="215"/>
      <c r="AF473" s="215"/>
      <c r="AG473" s="215"/>
      <c r="AH473" s="215"/>
      <c r="AI473" s="215"/>
      <c r="AJ473" s="215"/>
      <c r="AK473" s="215"/>
      <c r="AL473" s="215"/>
      <c r="AM473" s="215"/>
      <c r="AN473" s="215"/>
      <c r="AO473" s="215"/>
      <c r="AP473" s="215"/>
      <c r="AQ473" s="215"/>
      <c r="AR473" s="215"/>
      <c r="AS473" s="215"/>
      <c r="AT473" s="215"/>
      <c r="AU473" s="215"/>
      <c r="AV473" s="215"/>
      <c r="AW473" s="218"/>
      <c r="AX473" s="218"/>
      <c r="AY473" s="218"/>
      <c r="AZ473" s="218"/>
      <c r="BA473" s="218"/>
      <c r="BB473" s="218"/>
      <c r="BC473" s="218"/>
      <c r="BD473" s="218"/>
    </row>
    <row r="474" spans="14:56" ht="37.15" customHeight="1">
      <c r="N474" s="215"/>
      <c r="O474" s="215"/>
      <c r="P474" s="215"/>
      <c r="Q474" s="216"/>
      <c r="T474" s="218"/>
      <c r="U474" s="218"/>
      <c r="V474" s="218"/>
      <c r="W474" s="218"/>
      <c r="X474" s="218"/>
      <c r="Y474" s="218"/>
      <c r="Z474" s="218"/>
      <c r="AA474" s="218"/>
      <c r="AB474" s="215"/>
      <c r="AC474" s="215"/>
      <c r="AD474" s="215"/>
      <c r="AE474" s="215"/>
      <c r="AF474" s="215"/>
      <c r="AG474" s="215"/>
      <c r="AH474" s="215"/>
      <c r="AI474" s="215"/>
      <c r="AJ474" s="215"/>
      <c r="AK474" s="215"/>
      <c r="AL474" s="215"/>
      <c r="AM474" s="215"/>
      <c r="AN474" s="215"/>
      <c r="AO474" s="215"/>
      <c r="AP474" s="215"/>
      <c r="AQ474" s="215"/>
      <c r="AR474" s="215"/>
      <c r="AS474" s="215"/>
      <c r="AT474" s="215"/>
      <c r="AU474" s="215"/>
      <c r="AV474" s="215"/>
      <c r="AW474" s="218"/>
      <c r="AX474" s="218"/>
      <c r="AY474" s="218"/>
      <c r="AZ474" s="218"/>
      <c r="BA474" s="218"/>
      <c r="BB474" s="218"/>
      <c r="BC474" s="218"/>
      <c r="BD474" s="218"/>
    </row>
    <row r="475" spans="14:56" ht="37.15" customHeight="1">
      <c r="N475" s="215"/>
      <c r="O475" s="215"/>
      <c r="P475" s="215"/>
      <c r="Q475" s="216"/>
      <c r="T475" s="218"/>
      <c r="U475" s="218"/>
      <c r="V475" s="218"/>
      <c r="W475" s="218"/>
      <c r="X475" s="218"/>
      <c r="Y475" s="218"/>
      <c r="Z475" s="218"/>
      <c r="AA475" s="218"/>
      <c r="AB475" s="215"/>
      <c r="AC475" s="215"/>
      <c r="AD475" s="215"/>
      <c r="AE475" s="215"/>
      <c r="AF475" s="215"/>
      <c r="AG475" s="215"/>
      <c r="AH475" s="215"/>
      <c r="AI475" s="215"/>
      <c r="AJ475" s="215"/>
      <c r="AK475" s="215"/>
      <c r="AL475" s="215"/>
      <c r="AM475" s="215"/>
      <c r="AN475" s="215"/>
      <c r="AO475" s="215"/>
      <c r="AP475" s="215"/>
      <c r="AQ475" s="215"/>
      <c r="AR475" s="215"/>
      <c r="AS475" s="215"/>
      <c r="AT475" s="215"/>
      <c r="AU475" s="215"/>
      <c r="AV475" s="215"/>
      <c r="AW475" s="218"/>
      <c r="AX475" s="218"/>
      <c r="AY475" s="218"/>
      <c r="AZ475" s="218"/>
      <c r="BA475" s="218"/>
      <c r="BB475" s="218"/>
      <c r="BC475" s="218"/>
      <c r="BD475" s="218"/>
    </row>
    <row r="476" spans="14:56" ht="37.15" customHeight="1">
      <c r="N476" s="215"/>
      <c r="O476" s="215"/>
      <c r="P476" s="215"/>
      <c r="Q476" s="216"/>
      <c r="T476" s="218"/>
      <c r="U476" s="218"/>
      <c r="V476" s="218"/>
      <c r="W476" s="218"/>
      <c r="X476" s="218"/>
      <c r="Y476" s="218"/>
      <c r="Z476" s="218"/>
      <c r="AA476" s="218"/>
      <c r="AB476" s="215"/>
      <c r="AC476" s="215"/>
      <c r="AD476" s="215"/>
      <c r="AE476" s="215"/>
      <c r="AF476" s="215"/>
      <c r="AG476" s="215"/>
      <c r="AH476" s="215"/>
      <c r="AI476" s="215"/>
      <c r="AJ476" s="215"/>
      <c r="AK476" s="215"/>
      <c r="AL476" s="215"/>
      <c r="AM476" s="215"/>
      <c r="AN476" s="215"/>
      <c r="AO476" s="215"/>
      <c r="AP476" s="215"/>
      <c r="AQ476" s="215"/>
      <c r="AR476" s="215"/>
      <c r="AS476" s="215"/>
      <c r="AT476" s="215"/>
      <c r="AU476" s="215"/>
      <c r="AV476" s="215"/>
      <c r="AW476" s="218"/>
      <c r="AX476" s="218"/>
      <c r="AY476" s="218"/>
      <c r="AZ476" s="218"/>
      <c r="BA476" s="218"/>
      <c r="BB476" s="218"/>
      <c r="BC476" s="218"/>
      <c r="BD476" s="218"/>
    </row>
    <row r="477" spans="14:56" ht="37.15" customHeight="1">
      <c r="N477" s="215"/>
      <c r="O477" s="215"/>
      <c r="P477" s="215"/>
      <c r="Q477" s="216"/>
      <c r="T477" s="218"/>
      <c r="U477" s="218"/>
      <c r="V477" s="218"/>
      <c r="W477" s="218"/>
      <c r="X477" s="218"/>
      <c r="Y477" s="218"/>
      <c r="Z477" s="218"/>
      <c r="AA477" s="218"/>
      <c r="AB477" s="215"/>
      <c r="AC477" s="215"/>
      <c r="AD477" s="215"/>
      <c r="AE477" s="215"/>
      <c r="AF477" s="215"/>
      <c r="AG477" s="215"/>
      <c r="AH477" s="215"/>
      <c r="AI477" s="215"/>
      <c r="AJ477" s="215"/>
      <c r="AK477" s="215"/>
      <c r="AL477" s="215"/>
      <c r="AM477" s="215"/>
      <c r="AN477" s="215"/>
      <c r="AO477" s="215"/>
      <c r="AP477" s="215"/>
      <c r="AQ477" s="215"/>
      <c r="AR477" s="215"/>
      <c r="AS477" s="215"/>
      <c r="AT477" s="215"/>
      <c r="AU477" s="215"/>
      <c r="AV477" s="215"/>
      <c r="AW477" s="218"/>
      <c r="AX477" s="218"/>
      <c r="AY477" s="218"/>
      <c r="AZ477" s="218"/>
      <c r="BA477" s="218"/>
      <c r="BB477" s="218"/>
      <c r="BC477" s="218"/>
      <c r="BD477" s="218"/>
    </row>
    <row r="478" spans="14:56" ht="37.15" customHeight="1">
      <c r="N478" s="215"/>
      <c r="O478" s="215"/>
      <c r="P478" s="215"/>
      <c r="Q478" s="216"/>
      <c r="T478" s="218"/>
      <c r="U478" s="218"/>
      <c r="V478" s="218"/>
      <c r="W478" s="218"/>
      <c r="X478" s="218"/>
      <c r="Y478" s="218"/>
      <c r="Z478" s="218"/>
      <c r="AA478" s="218"/>
      <c r="AB478" s="215"/>
      <c r="AC478" s="215"/>
      <c r="AD478" s="215"/>
      <c r="AE478" s="215"/>
      <c r="AF478" s="215"/>
      <c r="AG478" s="215"/>
      <c r="AH478" s="215"/>
      <c r="AI478" s="215"/>
      <c r="AJ478" s="215"/>
      <c r="AK478" s="215"/>
      <c r="AL478" s="215"/>
      <c r="AM478" s="215"/>
      <c r="AN478" s="215"/>
      <c r="AO478" s="215"/>
      <c r="AP478" s="215"/>
      <c r="AQ478" s="215"/>
      <c r="AR478" s="215"/>
      <c r="AS478" s="215"/>
      <c r="AT478" s="215"/>
      <c r="AU478" s="215"/>
      <c r="AV478" s="215"/>
      <c r="AW478" s="218"/>
      <c r="AX478" s="218"/>
      <c r="AY478" s="218"/>
      <c r="AZ478" s="218"/>
      <c r="BA478" s="218"/>
      <c r="BB478" s="218"/>
      <c r="BC478" s="218"/>
      <c r="BD478" s="218"/>
    </row>
    <row r="479" spans="14:56" ht="37.15" customHeight="1">
      <c r="N479" s="215"/>
      <c r="O479" s="215"/>
      <c r="P479" s="215"/>
      <c r="Q479" s="216"/>
      <c r="T479" s="218"/>
      <c r="U479" s="218"/>
      <c r="V479" s="218"/>
      <c r="W479" s="218"/>
      <c r="X479" s="218"/>
      <c r="Y479" s="218"/>
      <c r="Z479" s="218"/>
      <c r="AA479" s="218"/>
      <c r="AB479" s="215"/>
      <c r="AC479" s="215"/>
      <c r="AD479" s="215"/>
      <c r="AE479" s="215"/>
      <c r="AF479" s="215"/>
      <c r="AG479" s="215"/>
      <c r="AH479" s="215"/>
      <c r="AI479" s="215"/>
      <c r="AJ479" s="215"/>
      <c r="AK479" s="215"/>
      <c r="AL479" s="215"/>
      <c r="AM479" s="215"/>
      <c r="AN479" s="215"/>
      <c r="AO479" s="215"/>
      <c r="AP479" s="215"/>
      <c r="AQ479" s="215"/>
      <c r="AR479" s="215"/>
      <c r="AS479" s="215"/>
      <c r="AT479" s="215"/>
      <c r="AU479" s="215"/>
      <c r="AV479" s="215"/>
      <c r="AW479" s="218"/>
      <c r="AX479" s="218"/>
      <c r="AY479" s="218"/>
      <c r="AZ479" s="218"/>
      <c r="BA479" s="218"/>
      <c r="BB479" s="218"/>
      <c r="BC479" s="218"/>
      <c r="BD479" s="218"/>
    </row>
    <row r="480" spans="14:56" ht="37.15" customHeight="1">
      <c r="N480" s="215"/>
      <c r="O480" s="215"/>
      <c r="P480" s="215"/>
      <c r="Q480" s="216"/>
      <c r="T480" s="218"/>
      <c r="U480" s="218"/>
      <c r="V480" s="218"/>
      <c r="W480" s="218"/>
      <c r="X480" s="218"/>
      <c r="Y480" s="218"/>
      <c r="Z480" s="218"/>
      <c r="AA480" s="218"/>
      <c r="AB480" s="215"/>
      <c r="AC480" s="215"/>
      <c r="AD480" s="215"/>
      <c r="AE480" s="215"/>
      <c r="AF480" s="215"/>
      <c r="AG480" s="215"/>
      <c r="AH480" s="215"/>
      <c r="AI480" s="215"/>
      <c r="AJ480" s="215"/>
      <c r="AK480" s="215"/>
      <c r="AL480" s="215"/>
      <c r="AM480" s="215"/>
      <c r="AN480" s="215"/>
      <c r="AO480" s="215"/>
      <c r="AP480" s="215"/>
      <c r="AQ480" s="215"/>
      <c r="AR480" s="215"/>
      <c r="AS480" s="215"/>
      <c r="AT480" s="215"/>
      <c r="AU480" s="215"/>
      <c r="AV480" s="215"/>
      <c r="AW480" s="218"/>
      <c r="AX480" s="218"/>
      <c r="AY480" s="218"/>
      <c r="AZ480" s="218"/>
      <c r="BA480" s="218"/>
      <c r="BB480" s="218"/>
      <c r="BC480" s="218"/>
      <c r="BD480" s="218"/>
    </row>
    <row r="481" spans="14:56" ht="37.15" customHeight="1">
      <c r="N481" s="215"/>
      <c r="O481" s="215"/>
      <c r="P481" s="215"/>
      <c r="Q481" s="216"/>
      <c r="T481" s="218"/>
      <c r="U481" s="218"/>
      <c r="V481" s="218"/>
      <c r="W481" s="218"/>
      <c r="X481" s="218"/>
      <c r="Y481" s="218"/>
      <c r="Z481" s="218"/>
      <c r="AA481" s="218"/>
      <c r="AB481" s="215"/>
      <c r="AC481" s="215"/>
      <c r="AD481" s="215"/>
      <c r="AE481" s="215"/>
      <c r="AF481" s="215"/>
      <c r="AG481" s="215"/>
      <c r="AH481" s="215"/>
      <c r="AI481" s="215"/>
      <c r="AJ481" s="215"/>
      <c r="AK481" s="215"/>
      <c r="AL481" s="215"/>
      <c r="AM481" s="215"/>
      <c r="AN481" s="215"/>
      <c r="AO481" s="215"/>
      <c r="AP481" s="215"/>
      <c r="AQ481" s="215"/>
      <c r="AR481" s="215"/>
      <c r="AS481" s="215"/>
      <c r="AT481" s="215"/>
      <c r="AU481" s="215"/>
      <c r="AV481" s="215"/>
      <c r="AW481" s="218"/>
      <c r="AX481" s="218"/>
      <c r="AY481" s="218"/>
      <c r="AZ481" s="218"/>
      <c r="BA481" s="218"/>
      <c r="BB481" s="218"/>
      <c r="BC481" s="218"/>
      <c r="BD481" s="218"/>
    </row>
    <row r="482" spans="14:56" ht="37.15" customHeight="1">
      <c r="N482" s="215"/>
      <c r="O482" s="215"/>
      <c r="P482" s="215"/>
      <c r="Q482" s="216"/>
      <c r="T482" s="218"/>
      <c r="U482" s="218"/>
      <c r="V482" s="218"/>
      <c r="W482" s="218"/>
      <c r="X482" s="218"/>
      <c r="Y482" s="218"/>
      <c r="Z482" s="218"/>
      <c r="AA482" s="218"/>
      <c r="AB482" s="215"/>
      <c r="AC482" s="215"/>
      <c r="AD482" s="215"/>
      <c r="AE482" s="215"/>
      <c r="AF482" s="215"/>
      <c r="AG482" s="215"/>
      <c r="AH482" s="215"/>
      <c r="AI482" s="215"/>
      <c r="AJ482" s="215"/>
      <c r="AK482" s="215"/>
      <c r="AL482" s="215"/>
      <c r="AM482" s="215"/>
      <c r="AN482" s="215"/>
      <c r="AO482" s="215"/>
      <c r="AP482" s="215"/>
      <c r="AQ482" s="215"/>
      <c r="AR482" s="215"/>
      <c r="AS482" s="215"/>
      <c r="AT482" s="215"/>
      <c r="AU482" s="215"/>
      <c r="AV482" s="215"/>
      <c r="AW482" s="218"/>
      <c r="AX482" s="218"/>
      <c r="AY482" s="218"/>
      <c r="AZ482" s="218"/>
      <c r="BA482" s="218"/>
      <c r="BB482" s="218"/>
      <c r="BC482" s="218"/>
      <c r="BD482" s="218"/>
    </row>
    <row r="483" spans="14:56" ht="37.15" customHeight="1">
      <c r="N483" s="215"/>
      <c r="O483" s="215"/>
      <c r="P483" s="215"/>
      <c r="Q483" s="216"/>
      <c r="T483" s="218"/>
      <c r="U483" s="218"/>
      <c r="V483" s="218"/>
      <c r="W483" s="218"/>
      <c r="X483" s="218"/>
      <c r="Y483" s="218"/>
      <c r="Z483" s="218"/>
      <c r="AA483" s="218"/>
      <c r="AB483" s="215"/>
      <c r="AC483" s="215"/>
      <c r="AD483" s="215"/>
      <c r="AE483" s="215"/>
      <c r="AF483" s="215"/>
      <c r="AG483" s="215"/>
      <c r="AH483" s="215"/>
      <c r="AI483" s="215"/>
      <c r="AJ483" s="215"/>
      <c r="AK483" s="215"/>
      <c r="AL483" s="215"/>
      <c r="AM483" s="215"/>
      <c r="AN483" s="215"/>
      <c r="AO483" s="215"/>
      <c r="AP483" s="215"/>
      <c r="AQ483" s="215"/>
      <c r="AR483" s="215"/>
      <c r="AS483" s="215"/>
      <c r="AT483" s="215"/>
      <c r="AU483" s="215"/>
      <c r="AV483" s="215"/>
      <c r="AW483" s="218"/>
      <c r="AX483" s="218"/>
      <c r="AY483" s="218"/>
      <c r="AZ483" s="218"/>
      <c r="BA483" s="218"/>
      <c r="BB483" s="218"/>
      <c r="BC483" s="218"/>
      <c r="BD483" s="218"/>
    </row>
    <row r="484" spans="14:56" ht="37.15" customHeight="1">
      <c r="N484" s="215"/>
      <c r="O484" s="215"/>
      <c r="P484" s="215"/>
      <c r="Q484" s="216"/>
      <c r="T484" s="218"/>
      <c r="U484" s="218"/>
      <c r="V484" s="218"/>
      <c r="W484" s="218"/>
      <c r="X484" s="218"/>
      <c r="Y484" s="218"/>
      <c r="Z484" s="218"/>
      <c r="AA484" s="218"/>
      <c r="AB484" s="215"/>
      <c r="AC484" s="215"/>
      <c r="AD484" s="215"/>
      <c r="AE484" s="215"/>
      <c r="AF484" s="215"/>
      <c r="AG484" s="215"/>
      <c r="AH484" s="215"/>
      <c r="AI484" s="215"/>
      <c r="AJ484" s="215"/>
      <c r="AK484" s="215"/>
      <c r="AL484" s="215"/>
      <c r="AM484" s="215"/>
      <c r="AN484" s="215"/>
      <c r="AO484" s="215"/>
      <c r="AP484" s="215"/>
      <c r="AQ484" s="215"/>
      <c r="AR484" s="215"/>
      <c r="AS484" s="215"/>
      <c r="AT484" s="215"/>
      <c r="AU484" s="215"/>
      <c r="AV484" s="215"/>
      <c r="AW484" s="218"/>
      <c r="AX484" s="218"/>
      <c r="AY484" s="218"/>
      <c r="AZ484" s="218"/>
      <c r="BA484" s="218"/>
      <c r="BB484" s="218"/>
      <c r="BC484" s="218"/>
      <c r="BD484" s="218"/>
    </row>
    <row r="485" spans="14:56" ht="37.15" customHeight="1">
      <c r="N485" s="215"/>
      <c r="O485" s="215"/>
      <c r="P485" s="215"/>
      <c r="Q485" s="216"/>
      <c r="T485" s="218"/>
      <c r="U485" s="218"/>
      <c r="V485" s="218"/>
      <c r="W485" s="218"/>
      <c r="X485" s="218"/>
      <c r="Y485" s="218"/>
      <c r="Z485" s="218"/>
      <c r="AA485" s="218"/>
      <c r="AB485" s="215"/>
      <c r="AC485" s="215"/>
      <c r="AD485" s="215"/>
      <c r="AE485" s="215"/>
      <c r="AF485" s="215"/>
      <c r="AG485" s="215"/>
      <c r="AH485" s="215"/>
      <c r="AI485" s="215"/>
      <c r="AJ485" s="215"/>
      <c r="AK485" s="215"/>
      <c r="AL485" s="215"/>
      <c r="AM485" s="215"/>
      <c r="AN485" s="215"/>
      <c r="AO485" s="215"/>
      <c r="AP485" s="215"/>
      <c r="AQ485" s="215"/>
      <c r="AR485" s="215"/>
      <c r="AS485" s="215"/>
      <c r="AT485" s="215"/>
      <c r="AU485" s="215"/>
      <c r="AV485" s="215"/>
      <c r="AW485" s="218"/>
      <c r="AX485" s="218"/>
      <c r="AY485" s="218"/>
      <c r="AZ485" s="218"/>
      <c r="BA485" s="218"/>
      <c r="BB485" s="218"/>
      <c r="BC485" s="218"/>
      <c r="BD485" s="218"/>
    </row>
    <row r="486" spans="14:56" ht="37.15" customHeight="1">
      <c r="N486" s="215"/>
      <c r="O486" s="215"/>
      <c r="P486" s="215"/>
      <c r="Q486" s="216"/>
      <c r="T486" s="218"/>
      <c r="U486" s="218"/>
      <c r="V486" s="218"/>
      <c r="W486" s="218"/>
      <c r="X486" s="218"/>
      <c r="Y486" s="218"/>
      <c r="Z486" s="218"/>
      <c r="AA486" s="218"/>
      <c r="AB486" s="215"/>
      <c r="AC486" s="215"/>
      <c r="AD486" s="215"/>
      <c r="AE486" s="215"/>
      <c r="AF486" s="215"/>
      <c r="AG486" s="215"/>
      <c r="AH486" s="215"/>
      <c r="AI486" s="215"/>
      <c r="AJ486" s="215"/>
      <c r="AK486" s="215"/>
      <c r="AL486" s="215"/>
      <c r="AM486" s="215"/>
      <c r="AN486" s="215"/>
      <c r="AO486" s="215"/>
      <c r="AP486" s="215"/>
      <c r="AQ486" s="215"/>
      <c r="AR486" s="215"/>
      <c r="AS486" s="215"/>
      <c r="AT486" s="215"/>
      <c r="AU486" s="215"/>
      <c r="AV486" s="215"/>
      <c r="AW486" s="218"/>
      <c r="AX486" s="218"/>
      <c r="AY486" s="218"/>
      <c r="AZ486" s="218"/>
      <c r="BA486" s="218"/>
      <c r="BB486" s="218"/>
      <c r="BC486" s="218"/>
      <c r="BD486" s="218"/>
    </row>
    <row r="487" spans="14:56" ht="37.15" customHeight="1">
      <c r="N487" s="215"/>
      <c r="O487" s="215"/>
      <c r="P487" s="215"/>
      <c r="Q487" s="216"/>
      <c r="T487" s="218"/>
      <c r="U487" s="218"/>
      <c r="V487" s="218"/>
      <c r="W487" s="218"/>
      <c r="X487" s="218"/>
      <c r="Y487" s="218"/>
      <c r="Z487" s="218"/>
      <c r="AA487" s="218"/>
      <c r="AB487" s="215"/>
      <c r="AC487" s="215"/>
      <c r="AD487" s="215"/>
      <c r="AE487" s="215"/>
      <c r="AF487" s="215"/>
      <c r="AG487" s="215"/>
      <c r="AH487" s="215"/>
      <c r="AI487" s="215"/>
      <c r="AJ487" s="215"/>
      <c r="AK487" s="215"/>
      <c r="AL487" s="215"/>
      <c r="AM487" s="215"/>
      <c r="AN487" s="215"/>
      <c r="AO487" s="215"/>
      <c r="AP487" s="215"/>
      <c r="AQ487" s="215"/>
      <c r="AR487" s="215"/>
      <c r="AS487" s="215"/>
      <c r="AT487" s="215"/>
      <c r="AU487" s="215"/>
      <c r="AV487" s="215"/>
      <c r="AW487" s="218"/>
      <c r="AX487" s="218"/>
      <c r="AY487" s="218"/>
      <c r="AZ487" s="218"/>
      <c r="BA487" s="218"/>
      <c r="BB487" s="218"/>
      <c r="BC487" s="218"/>
      <c r="BD487" s="218"/>
    </row>
    <row r="488" spans="14:56" ht="37.15" customHeight="1">
      <c r="N488" s="215"/>
      <c r="O488" s="215"/>
      <c r="P488" s="215"/>
      <c r="Q488" s="216"/>
      <c r="T488" s="218"/>
      <c r="U488" s="218"/>
      <c r="V488" s="218"/>
      <c r="W488" s="218"/>
      <c r="X488" s="218"/>
      <c r="Y488" s="218"/>
      <c r="Z488" s="218"/>
      <c r="AA488" s="218"/>
      <c r="AB488" s="215"/>
      <c r="AC488" s="215"/>
      <c r="AD488" s="215"/>
      <c r="AE488" s="215"/>
      <c r="AF488" s="215"/>
      <c r="AG488" s="215"/>
      <c r="AH488" s="215"/>
      <c r="AI488" s="215"/>
      <c r="AJ488" s="215"/>
      <c r="AK488" s="215"/>
      <c r="AL488" s="215"/>
      <c r="AM488" s="215"/>
      <c r="AN488" s="215"/>
      <c r="AO488" s="215"/>
      <c r="AP488" s="215"/>
      <c r="AQ488" s="215"/>
      <c r="AR488" s="215"/>
      <c r="AS488" s="215"/>
      <c r="AT488" s="215"/>
      <c r="AU488" s="215"/>
      <c r="AV488" s="215"/>
      <c r="AW488" s="218"/>
      <c r="AX488" s="218"/>
      <c r="AY488" s="218"/>
      <c r="AZ488" s="218"/>
      <c r="BA488" s="218"/>
      <c r="BB488" s="218"/>
      <c r="BC488" s="218"/>
      <c r="BD488" s="218"/>
    </row>
    <row r="489" spans="14:56" ht="37.15" customHeight="1">
      <c r="N489" s="215"/>
      <c r="O489" s="215"/>
      <c r="P489" s="215"/>
      <c r="Q489" s="216"/>
      <c r="T489" s="218"/>
      <c r="U489" s="218"/>
      <c r="V489" s="218"/>
      <c r="W489" s="218"/>
      <c r="X489" s="218"/>
      <c r="Y489" s="218"/>
      <c r="Z489" s="218"/>
      <c r="AA489" s="218"/>
      <c r="AB489" s="215"/>
      <c r="AC489" s="215"/>
      <c r="AD489" s="215"/>
      <c r="AE489" s="215"/>
      <c r="AF489" s="215"/>
      <c r="AG489" s="215"/>
      <c r="AH489" s="215"/>
      <c r="AI489" s="215"/>
      <c r="AJ489" s="215"/>
      <c r="AK489" s="215"/>
      <c r="AL489" s="215"/>
      <c r="AM489" s="215"/>
      <c r="AN489" s="215"/>
      <c r="AO489" s="215"/>
      <c r="AP489" s="215"/>
      <c r="AQ489" s="215"/>
      <c r="AR489" s="215"/>
      <c r="AS489" s="215"/>
      <c r="AT489" s="215"/>
      <c r="AU489" s="215"/>
      <c r="AV489" s="215"/>
      <c r="AW489" s="218"/>
      <c r="AX489" s="218"/>
      <c r="AY489" s="218"/>
      <c r="AZ489" s="218"/>
      <c r="BA489" s="218"/>
      <c r="BB489" s="218"/>
      <c r="BC489" s="218"/>
      <c r="BD489" s="218"/>
    </row>
    <row r="490" spans="14:56" ht="37.15" customHeight="1">
      <c r="N490" s="215"/>
      <c r="O490" s="215"/>
      <c r="P490" s="215"/>
      <c r="Q490" s="216"/>
      <c r="T490" s="218"/>
      <c r="U490" s="218"/>
      <c r="V490" s="218"/>
      <c r="W490" s="218"/>
      <c r="X490" s="218"/>
      <c r="Y490" s="218"/>
      <c r="Z490" s="218"/>
      <c r="AA490" s="218"/>
      <c r="AB490" s="215"/>
      <c r="AC490" s="215"/>
      <c r="AD490" s="215"/>
      <c r="AE490" s="215"/>
      <c r="AF490" s="215"/>
      <c r="AG490" s="215"/>
      <c r="AH490" s="215"/>
      <c r="AI490" s="215"/>
      <c r="AJ490" s="215"/>
      <c r="AK490" s="215"/>
      <c r="AL490" s="215"/>
      <c r="AM490" s="215"/>
      <c r="AN490" s="215"/>
      <c r="AO490" s="215"/>
      <c r="AP490" s="215"/>
      <c r="AQ490" s="215"/>
      <c r="AR490" s="215"/>
      <c r="AS490" s="215"/>
      <c r="AT490" s="215"/>
      <c r="AU490" s="215"/>
      <c r="AV490" s="215"/>
      <c r="AW490" s="218"/>
      <c r="AX490" s="218"/>
      <c r="AY490" s="218"/>
      <c r="AZ490" s="218"/>
      <c r="BA490" s="218"/>
      <c r="BB490" s="218"/>
      <c r="BC490" s="218"/>
      <c r="BD490" s="218"/>
    </row>
    <row r="491" spans="14:56" ht="37.15" customHeight="1">
      <c r="N491" s="215"/>
      <c r="O491" s="215"/>
      <c r="P491" s="215"/>
      <c r="Q491" s="216"/>
      <c r="T491" s="218"/>
      <c r="U491" s="218"/>
      <c r="V491" s="218"/>
      <c r="W491" s="218"/>
      <c r="X491" s="218"/>
      <c r="Y491" s="218"/>
      <c r="Z491" s="218"/>
      <c r="AA491" s="218"/>
      <c r="AB491" s="215"/>
      <c r="AC491" s="215"/>
      <c r="AD491" s="215"/>
      <c r="AE491" s="215"/>
      <c r="AF491" s="215"/>
      <c r="AG491" s="215"/>
      <c r="AH491" s="215"/>
      <c r="AI491" s="215"/>
      <c r="AJ491" s="215"/>
      <c r="AK491" s="215"/>
      <c r="AL491" s="215"/>
      <c r="AM491" s="215"/>
      <c r="AN491" s="215"/>
      <c r="AO491" s="215"/>
      <c r="AP491" s="215"/>
      <c r="AQ491" s="215"/>
      <c r="AR491" s="215"/>
      <c r="AS491" s="215"/>
      <c r="AT491" s="215"/>
      <c r="AU491" s="215"/>
      <c r="AV491" s="215"/>
      <c r="AW491" s="218"/>
      <c r="AX491" s="218"/>
      <c r="AY491" s="218"/>
      <c r="AZ491" s="218"/>
      <c r="BA491" s="218"/>
      <c r="BB491" s="218"/>
      <c r="BC491" s="218"/>
      <c r="BD491" s="218"/>
    </row>
    <row r="492" spans="14:56" ht="37.15" customHeight="1">
      <c r="N492" s="215"/>
      <c r="O492" s="215"/>
      <c r="P492" s="215"/>
      <c r="Q492" s="216"/>
      <c r="T492" s="218"/>
      <c r="U492" s="218"/>
      <c r="V492" s="218"/>
      <c r="W492" s="218"/>
      <c r="X492" s="218"/>
      <c r="Y492" s="218"/>
      <c r="Z492" s="218"/>
      <c r="AA492" s="218"/>
      <c r="AB492" s="215"/>
      <c r="AC492" s="215"/>
      <c r="AD492" s="215"/>
      <c r="AE492" s="215"/>
      <c r="AF492" s="215"/>
      <c r="AG492" s="215"/>
      <c r="AH492" s="215"/>
      <c r="AI492" s="215"/>
      <c r="AJ492" s="215"/>
      <c r="AK492" s="215"/>
      <c r="AL492" s="215"/>
      <c r="AM492" s="215"/>
      <c r="AN492" s="215"/>
      <c r="AO492" s="215"/>
      <c r="AP492" s="215"/>
      <c r="AQ492" s="215"/>
      <c r="AR492" s="215"/>
      <c r="AS492" s="215"/>
      <c r="AT492" s="215"/>
      <c r="AU492" s="215"/>
      <c r="AV492" s="215"/>
      <c r="AW492" s="218"/>
      <c r="AX492" s="218"/>
      <c r="AY492" s="218"/>
      <c r="AZ492" s="218"/>
      <c r="BA492" s="218"/>
      <c r="BB492" s="218"/>
      <c r="BC492" s="218"/>
      <c r="BD492" s="218"/>
    </row>
    <row r="493" spans="14:56" ht="37.15" customHeight="1">
      <c r="N493" s="215"/>
      <c r="O493" s="215"/>
      <c r="P493" s="215"/>
      <c r="Q493" s="216"/>
      <c r="T493" s="218"/>
      <c r="U493" s="218"/>
      <c r="V493" s="218"/>
      <c r="W493" s="218"/>
      <c r="X493" s="218"/>
      <c r="Y493" s="218"/>
      <c r="Z493" s="218"/>
      <c r="AA493" s="218"/>
      <c r="AB493" s="215"/>
      <c r="AC493" s="215"/>
      <c r="AD493" s="215"/>
      <c r="AE493" s="215"/>
      <c r="AF493" s="215"/>
      <c r="AG493" s="215"/>
      <c r="AH493" s="215"/>
      <c r="AI493" s="215"/>
      <c r="AJ493" s="215"/>
      <c r="AK493" s="215"/>
      <c r="AL493" s="215"/>
      <c r="AM493" s="215"/>
      <c r="AN493" s="215"/>
      <c r="AO493" s="215"/>
      <c r="AP493" s="215"/>
      <c r="AQ493" s="215"/>
      <c r="AR493" s="215"/>
      <c r="AS493" s="215"/>
      <c r="AT493" s="215"/>
      <c r="AU493" s="215"/>
      <c r="AV493" s="215"/>
      <c r="AW493" s="218"/>
      <c r="AX493" s="218"/>
      <c r="AY493" s="218"/>
      <c r="AZ493" s="218"/>
      <c r="BA493" s="218"/>
      <c r="BB493" s="218"/>
      <c r="BC493" s="218"/>
      <c r="BD493" s="218"/>
    </row>
    <row r="494" spans="14:56" ht="37.15" customHeight="1">
      <c r="N494" s="215"/>
      <c r="O494" s="215"/>
      <c r="P494" s="215"/>
      <c r="Q494" s="216"/>
      <c r="T494" s="218"/>
      <c r="U494" s="218"/>
      <c r="V494" s="218"/>
      <c r="W494" s="218"/>
      <c r="X494" s="218"/>
      <c r="Y494" s="218"/>
      <c r="Z494" s="218"/>
      <c r="AA494" s="218"/>
      <c r="AB494" s="215"/>
      <c r="AC494" s="215"/>
      <c r="AD494" s="215"/>
      <c r="AE494" s="215"/>
      <c r="AF494" s="215"/>
      <c r="AG494" s="215"/>
      <c r="AH494" s="215"/>
      <c r="AI494" s="215"/>
      <c r="AJ494" s="215"/>
      <c r="AK494" s="215"/>
      <c r="AL494" s="215"/>
      <c r="AM494" s="215"/>
      <c r="AN494" s="215"/>
      <c r="AO494" s="215"/>
      <c r="AP494" s="215"/>
      <c r="AQ494" s="215"/>
      <c r="AR494" s="215"/>
      <c r="AS494" s="215"/>
      <c r="AT494" s="215"/>
      <c r="AU494" s="215"/>
      <c r="AV494" s="215"/>
      <c r="AW494" s="218"/>
      <c r="AX494" s="218"/>
      <c r="AY494" s="218"/>
      <c r="AZ494" s="218"/>
      <c r="BA494" s="218"/>
      <c r="BB494" s="218"/>
      <c r="BC494" s="218"/>
      <c r="BD494" s="218"/>
    </row>
    <row r="495" spans="14:56" ht="37.15" customHeight="1">
      <c r="N495" s="215"/>
      <c r="O495" s="215"/>
      <c r="P495" s="215"/>
      <c r="Q495" s="216"/>
      <c r="T495" s="218"/>
      <c r="U495" s="218"/>
      <c r="V495" s="218"/>
      <c r="W495" s="218"/>
      <c r="X495" s="218"/>
      <c r="Y495" s="218"/>
      <c r="Z495" s="218"/>
      <c r="AA495" s="218"/>
      <c r="AB495" s="215"/>
      <c r="AC495" s="215"/>
      <c r="AD495" s="215"/>
      <c r="AE495" s="215"/>
      <c r="AF495" s="215"/>
      <c r="AG495" s="215"/>
      <c r="AH495" s="215"/>
      <c r="AI495" s="215"/>
      <c r="AJ495" s="215"/>
      <c r="AK495" s="215"/>
      <c r="AL495" s="215"/>
      <c r="AM495" s="215"/>
      <c r="AN495" s="215"/>
      <c r="AO495" s="215"/>
      <c r="AP495" s="215"/>
      <c r="AQ495" s="215"/>
      <c r="AR495" s="215"/>
      <c r="AS495" s="215"/>
      <c r="AT495" s="215"/>
      <c r="AU495" s="215"/>
      <c r="AV495" s="215"/>
      <c r="AW495" s="218"/>
      <c r="AX495" s="218"/>
      <c r="AY495" s="218"/>
      <c r="AZ495" s="218"/>
      <c r="BA495" s="218"/>
      <c r="BB495" s="218"/>
      <c r="BC495" s="218"/>
      <c r="BD495" s="218"/>
    </row>
    <row r="496" spans="14:56" ht="37.15" customHeight="1">
      <c r="N496" s="215"/>
      <c r="O496" s="215"/>
      <c r="P496" s="215"/>
      <c r="Q496" s="216"/>
      <c r="T496" s="218"/>
      <c r="U496" s="218"/>
      <c r="V496" s="218"/>
      <c r="W496" s="218"/>
      <c r="X496" s="218"/>
      <c r="Y496" s="218"/>
      <c r="Z496" s="218"/>
      <c r="AA496" s="218"/>
      <c r="AB496" s="215"/>
      <c r="AC496" s="215"/>
      <c r="AD496" s="215"/>
      <c r="AE496" s="215"/>
      <c r="AF496" s="215"/>
      <c r="AG496" s="215"/>
      <c r="AH496" s="215"/>
      <c r="AI496" s="215"/>
      <c r="AJ496" s="215"/>
      <c r="AK496" s="215"/>
      <c r="AL496" s="215"/>
      <c r="AM496" s="215"/>
      <c r="AN496" s="215"/>
      <c r="AO496" s="215"/>
      <c r="AP496" s="215"/>
      <c r="AQ496" s="215"/>
      <c r="AR496" s="215"/>
      <c r="AS496" s="215"/>
      <c r="AT496" s="215"/>
      <c r="AU496" s="215"/>
      <c r="AV496" s="215"/>
      <c r="AW496" s="218"/>
      <c r="AX496" s="218"/>
      <c r="AY496" s="218"/>
      <c r="AZ496" s="218"/>
      <c r="BA496" s="218"/>
      <c r="BB496" s="218"/>
      <c r="BC496" s="218"/>
      <c r="BD496" s="218"/>
    </row>
    <row r="497" spans="14:56" ht="37.15" customHeight="1">
      <c r="N497" s="215"/>
      <c r="O497" s="215"/>
      <c r="P497" s="215"/>
      <c r="Q497" s="216"/>
      <c r="T497" s="218"/>
      <c r="U497" s="218"/>
      <c r="V497" s="218"/>
      <c r="W497" s="218"/>
      <c r="X497" s="218"/>
      <c r="Y497" s="218"/>
      <c r="Z497" s="218"/>
      <c r="AA497" s="218"/>
      <c r="AB497" s="215"/>
      <c r="AC497" s="215"/>
      <c r="AD497" s="215"/>
      <c r="AE497" s="215"/>
      <c r="AF497" s="215"/>
      <c r="AG497" s="215"/>
      <c r="AH497" s="215"/>
      <c r="AI497" s="215"/>
      <c r="AJ497" s="215"/>
      <c r="AK497" s="215"/>
      <c r="AL497" s="215"/>
      <c r="AM497" s="215"/>
      <c r="AN497" s="215"/>
      <c r="AO497" s="215"/>
      <c r="AP497" s="215"/>
      <c r="AQ497" s="215"/>
      <c r="AR497" s="215"/>
      <c r="AS497" s="215"/>
      <c r="AT497" s="215"/>
      <c r="AU497" s="215"/>
      <c r="AV497" s="215"/>
      <c r="AW497" s="218"/>
      <c r="AX497" s="218"/>
      <c r="AY497" s="218"/>
      <c r="AZ497" s="218"/>
      <c r="BA497" s="218"/>
      <c r="BB497" s="218"/>
      <c r="BC497" s="218"/>
      <c r="BD497" s="218"/>
    </row>
    <row r="498" spans="14:56" ht="37.15" customHeight="1">
      <c r="N498" s="215"/>
      <c r="O498" s="215"/>
      <c r="P498" s="215"/>
      <c r="Q498" s="216"/>
      <c r="T498" s="218"/>
      <c r="U498" s="218"/>
      <c r="V498" s="218"/>
      <c r="W498" s="218"/>
      <c r="X498" s="218"/>
      <c r="Y498" s="218"/>
      <c r="Z498" s="218"/>
      <c r="AA498" s="218"/>
      <c r="AB498" s="215"/>
      <c r="AC498" s="215"/>
      <c r="AD498" s="215"/>
      <c r="AE498" s="215"/>
      <c r="AF498" s="215"/>
      <c r="AG498" s="215"/>
      <c r="AH498" s="215"/>
      <c r="AI498" s="215"/>
      <c r="AJ498" s="215"/>
      <c r="AK498" s="215"/>
      <c r="AL498" s="215"/>
      <c r="AM498" s="215"/>
      <c r="AN498" s="215"/>
      <c r="AO498" s="215"/>
      <c r="AP498" s="215"/>
      <c r="AQ498" s="215"/>
      <c r="AR498" s="215"/>
      <c r="AS498" s="215"/>
      <c r="AT498" s="215"/>
      <c r="AU498" s="215"/>
      <c r="AV498" s="215"/>
      <c r="AW498" s="218"/>
      <c r="AX498" s="218"/>
      <c r="AY498" s="218"/>
      <c r="AZ498" s="218"/>
      <c r="BA498" s="218"/>
      <c r="BB498" s="218"/>
      <c r="BC498" s="218"/>
      <c r="BD498" s="218"/>
    </row>
    <row r="499" spans="14:56" ht="37.15" customHeight="1">
      <c r="N499" s="215"/>
      <c r="O499" s="215"/>
      <c r="P499" s="215"/>
      <c r="Q499" s="216"/>
      <c r="T499" s="218"/>
      <c r="U499" s="218"/>
      <c r="V499" s="218"/>
      <c r="W499" s="218"/>
      <c r="X499" s="218"/>
      <c r="Y499" s="218"/>
      <c r="Z499" s="218"/>
      <c r="AA499" s="218"/>
      <c r="AB499" s="215"/>
      <c r="AC499" s="215"/>
      <c r="AD499" s="215"/>
      <c r="AE499" s="215"/>
      <c r="AF499" s="215"/>
      <c r="AG499" s="215"/>
      <c r="AH499" s="215"/>
      <c r="AI499" s="215"/>
      <c r="AJ499" s="215"/>
      <c r="AK499" s="215"/>
      <c r="AL499" s="215"/>
      <c r="AM499" s="215"/>
      <c r="AN499" s="215"/>
      <c r="AO499" s="215"/>
      <c r="AP499" s="215"/>
      <c r="AQ499" s="215"/>
      <c r="AR499" s="215"/>
      <c r="AS499" s="215"/>
      <c r="AT499" s="215"/>
      <c r="AU499" s="215"/>
      <c r="AV499" s="215"/>
      <c r="AW499" s="218"/>
      <c r="AX499" s="218"/>
      <c r="AY499" s="218"/>
      <c r="AZ499" s="218"/>
      <c r="BA499" s="218"/>
      <c r="BB499" s="218"/>
      <c r="BC499" s="218"/>
      <c r="BD499" s="218"/>
    </row>
    <row r="500" spans="14:56" ht="37.15" customHeight="1">
      <c r="N500" s="215"/>
      <c r="O500" s="215"/>
      <c r="P500" s="215"/>
      <c r="Q500" s="216"/>
      <c r="T500" s="218"/>
      <c r="U500" s="218"/>
      <c r="V500" s="218"/>
      <c r="W500" s="218"/>
      <c r="X500" s="218"/>
      <c r="Y500" s="218"/>
      <c r="Z500" s="218"/>
      <c r="AA500" s="218"/>
      <c r="AB500" s="215"/>
      <c r="AC500" s="215"/>
      <c r="AD500" s="215"/>
      <c r="AE500" s="215"/>
      <c r="AF500" s="215"/>
      <c r="AG500" s="215"/>
      <c r="AH500" s="215"/>
      <c r="AI500" s="215"/>
      <c r="AJ500" s="215"/>
      <c r="AK500" s="215"/>
      <c r="AL500" s="215"/>
      <c r="AM500" s="215"/>
      <c r="AN500" s="215"/>
      <c r="AO500" s="215"/>
      <c r="AP500" s="215"/>
      <c r="AQ500" s="215"/>
      <c r="AR500" s="215"/>
      <c r="AS500" s="215"/>
      <c r="AT500" s="215"/>
      <c r="AU500" s="215"/>
      <c r="AV500" s="215"/>
      <c r="AW500" s="218"/>
      <c r="AX500" s="218"/>
      <c r="AY500" s="218"/>
      <c r="AZ500" s="218"/>
      <c r="BA500" s="218"/>
      <c r="BB500" s="218"/>
      <c r="BC500" s="218"/>
      <c r="BD500" s="218"/>
    </row>
    <row r="501" spans="14:56" ht="37.15" customHeight="1">
      <c r="N501" s="215"/>
      <c r="O501" s="215"/>
      <c r="P501" s="215"/>
      <c r="Q501" s="216"/>
      <c r="T501" s="218"/>
      <c r="U501" s="218"/>
      <c r="V501" s="218"/>
      <c r="W501" s="218"/>
      <c r="X501" s="218"/>
      <c r="Y501" s="218"/>
      <c r="Z501" s="218"/>
      <c r="AA501" s="218"/>
      <c r="AB501" s="215"/>
      <c r="AC501" s="215"/>
      <c r="AD501" s="215"/>
      <c r="AE501" s="215"/>
      <c r="AF501" s="215"/>
      <c r="AG501" s="215"/>
      <c r="AH501" s="215"/>
      <c r="AI501" s="215"/>
      <c r="AJ501" s="215"/>
      <c r="AK501" s="215"/>
      <c r="AL501" s="215"/>
      <c r="AM501" s="215"/>
      <c r="AN501" s="215"/>
      <c r="AO501" s="215"/>
      <c r="AP501" s="215"/>
      <c r="AQ501" s="215"/>
      <c r="AR501" s="215"/>
      <c r="AS501" s="215"/>
      <c r="AT501" s="215"/>
      <c r="AU501" s="215"/>
      <c r="AV501" s="215"/>
      <c r="AW501" s="218"/>
      <c r="AX501" s="218"/>
      <c r="AY501" s="218"/>
      <c r="AZ501" s="218"/>
      <c r="BA501" s="218"/>
      <c r="BB501" s="218"/>
      <c r="BC501" s="218"/>
      <c r="BD501" s="218"/>
    </row>
    <row r="502" spans="14:56" ht="37.15" customHeight="1">
      <c r="N502" s="215"/>
      <c r="O502" s="215"/>
      <c r="P502" s="215"/>
      <c r="Q502" s="216"/>
      <c r="T502" s="218"/>
      <c r="U502" s="218"/>
      <c r="V502" s="218"/>
      <c r="W502" s="218"/>
      <c r="X502" s="218"/>
      <c r="Y502" s="218"/>
      <c r="Z502" s="218"/>
      <c r="AA502" s="218"/>
      <c r="AB502" s="215"/>
      <c r="AC502" s="215"/>
      <c r="AD502" s="215"/>
      <c r="AE502" s="215"/>
      <c r="AF502" s="215"/>
      <c r="AG502" s="215"/>
      <c r="AH502" s="215"/>
      <c r="AI502" s="215"/>
      <c r="AJ502" s="215"/>
      <c r="AK502" s="215"/>
      <c r="AL502" s="215"/>
      <c r="AM502" s="215"/>
      <c r="AN502" s="215"/>
      <c r="AO502" s="215"/>
      <c r="AP502" s="215"/>
      <c r="AQ502" s="215"/>
      <c r="AR502" s="215"/>
      <c r="AS502" s="215"/>
      <c r="AT502" s="215"/>
      <c r="AU502" s="215"/>
      <c r="AV502" s="215"/>
      <c r="AW502" s="218"/>
      <c r="AX502" s="218"/>
      <c r="AY502" s="218"/>
      <c r="AZ502" s="218"/>
      <c r="BA502" s="218"/>
      <c r="BB502" s="218"/>
      <c r="BC502" s="218"/>
      <c r="BD502" s="218"/>
    </row>
    <row r="503" spans="14:56" ht="37.15" customHeight="1">
      <c r="N503" s="215"/>
      <c r="O503" s="215"/>
      <c r="P503" s="215"/>
      <c r="Q503" s="216"/>
      <c r="T503" s="218"/>
      <c r="U503" s="218"/>
      <c r="V503" s="218"/>
      <c r="W503" s="218"/>
      <c r="X503" s="218"/>
      <c r="Y503" s="218"/>
      <c r="Z503" s="218"/>
      <c r="AA503" s="218"/>
      <c r="AB503" s="215"/>
      <c r="AC503" s="215"/>
      <c r="AD503" s="215"/>
      <c r="AE503" s="215"/>
      <c r="AF503" s="215"/>
      <c r="AG503" s="215"/>
      <c r="AH503" s="215"/>
      <c r="AI503" s="215"/>
      <c r="AJ503" s="215"/>
      <c r="AK503" s="215"/>
      <c r="AL503" s="215"/>
      <c r="AM503" s="215"/>
      <c r="AN503" s="215"/>
      <c r="AO503" s="215"/>
      <c r="AP503" s="215"/>
      <c r="AQ503" s="215"/>
      <c r="AR503" s="215"/>
      <c r="AS503" s="215"/>
      <c r="AT503" s="215"/>
      <c r="AU503" s="215"/>
      <c r="AV503" s="215"/>
      <c r="AW503" s="218"/>
      <c r="AX503" s="218"/>
      <c r="AY503" s="218"/>
      <c r="AZ503" s="218"/>
      <c r="BA503" s="218"/>
      <c r="BB503" s="218"/>
      <c r="BC503" s="218"/>
      <c r="BD503" s="218"/>
    </row>
    <row r="504" spans="14:56" ht="37.15" customHeight="1">
      <c r="N504" s="215"/>
      <c r="O504" s="215"/>
      <c r="P504" s="215"/>
      <c r="Q504" s="216"/>
      <c r="T504" s="218"/>
      <c r="U504" s="218"/>
      <c r="V504" s="218"/>
      <c r="W504" s="218"/>
      <c r="X504" s="218"/>
      <c r="Y504" s="218"/>
      <c r="Z504" s="218"/>
      <c r="AA504" s="218"/>
      <c r="AB504" s="215"/>
      <c r="AC504" s="215"/>
      <c r="AD504" s="215"/>
      <c r="AE504" s="215"/>
      <c r="AF504" s="215"/>
      <c r="AG504" s="215"/>
      <c r="AH504" s="215"/>
      <c r="AI504" s="215"/>
      <c r="AJ504" s="215"/>
      <c r="AK504" s="215"/>
      <c r="AL504" s="215"/>
      <c r="AM504" s="215"/>
      <c r="AN504" s="215"/>
      <c r="AO504" s="215"/>
      <c r="AP504" s="215"/>
      <c r="AQ504" s="215"/>
      <c r="AR504" s="215"/>
      <c r="AS504" s="215"/>
      <c r="AT504" s="215"/>
      <c r="AU504" s="215"/>
      <c r="AV504" s="215"/>
      <c r="AW504" s="218"/>
      <c r="AX504" s="218"/>
      <c r="AY504" s="218"/>
      <c r="AZ504" s="218"/>
      <c r="BA504" s="218"/>
      <c r="BB504" s="218"/>
      <c r="BC504" s="218"/>
      <c r="BD504" s="218"/>
    </row>
    <row r="505" spans="14:56" ht="37.15" customHeight="1">
      <c r="N505" s="215"/>
      <c r="O505" s="215"/>
      <c r="P505" s="215"/>
      <c r="Q505" s="216"/>
      <c r="T505" s="218"/>
      <c r="U505" s="218"/>
      <c r="V505" s="218"/>
      <c r="W505" s="218"/>
      <c r="X505" s="218"/>
      <c r="Y505" s="218"/>
      <c r="Z505" s="218"/>
      <c r="AA505" s="218"/>
      <c r="AB505" s="215"/>
      <c r="AC505" s="215"/>
      <c r="AD505" s="215"/>
      <c r="AE505" s="215"/>
      <c r="AF505" s="215"/>
      <c r="AG505" s="215"/>
      <c r="AH505" s="215"/>
      <c r="AI505" s="215"/>
      <c r="AJ505" s="215"/>
      <c r="AK505" s="215"/>
      <c r="AL505" s="215"/>
      <c r="AM505" s="215"/>
      <c r="AN505" s="215"/>
      <c r="AO505" s="215"/>
      <c r="AP505" s="215"/>
      <c r="AQ505" s="215"/>
      <c r="AR505" s="215"/>
      <c r="AS505" s="215"/>
      <c r="AT505" s="215"/>
      <c r="AU505" s="215"/>
      <c r="AV505" s="215"/>
      <c r="AW505" s="218"/>
      <c r="AX505" s="218"/>
      <c r="AY505" s="218"/>
      <c r="AZ505" s="218"/>
      <c r="BA505" s="218"/>
      <c r="BB505" s="218"/>
      <c r="BC505" s="218"/>
      <c r="BD505" s="218"/>
    </row>
    <row r="506" spans="14:56" ht="37.15" customHeight="1">
      <c r="N506" s="215"/>
      <c r="O506" s="215"/>
      <c r="P506" s="215"/>
      <c r="Q506" s="216"/>
      <c r="T506" s="218"/>
      <c r="U506" s="218"/>
      <c r="V506" s="218"/>
      <c r="W506" s="218"/>
      <c r="X506" s="218"/>
      <c r="Y506" s="218"/>
      <c r="Z506" s="218"/>
      <c r="AA506" s="218"/>
      <c r="AB506" s="215"/>
      <c r="AC506" s="215"/>
      <c r="AD506" s="215"/>
      <c r="AE506" s="215"/>
      <c r="AF506" s="215"/>
      <c r="AG506" s="215"/>
      <c r="AH506" s="215"/>
      <c r="AI506" s="215"/>
      <c r="AJ506" s="215"/>
      <c r="AK506" s="215"/>
      <c r="AL506" s="215"/>
      <c r="AM506" s="215"/>
      <c r="AN506" s="215"/>
      <c r="AO506" s="215"/>
      <c r="AP506" s="215"/>
      <c r="AQ506" s="215"/>
      <c r="AR506" s="215"/>
      <c r="AS506" s="215"/>
      <c r="AT506" s="215"/>
      <c r="AU506" s="215"/>
      <c r="AV506" s="215"/>
      <c r="AW506" s="218"/>
      <c r="AX506" s="218"/>
      <c r="AY506" s="218"/>
      <c r="AZ506" s="218"/>
      <c r="BA506" s="218"/>
      <c r="BB506" s="218"/>
      <c r="BC506" s="218"/>
      <c r="BD506" s="218"/>
    </row>
    <row r="507" spans="14:56" ht="37.15" customHeight="1">
      <c r="N507" s="215"/>
      <c r="O507" s="215"/>
      <c r="P507" s="215"/>
      <c r="Q507" s="216"/>
      <c r="T507" s="218"/>
      <c r="U507" s="218"/>
      <c r="V507" s="218"/>
      <c r="W507" s="218"/>
      <c r="X507" s="218"/>
      <c r="Y507" s="218"/>
      <c r="Z507" s="218"/>
      <c r="AA507" s="218"/>
      <c r="AB507" s="215"/>
      <c r="AC507" s="215"/>
      <c r="AD507" s="215"/>
      <c r="AE507" s="215"/>
      <c r="AF507" s="215"/>
      <c r="AG507" s="215"/>
      <c r="AH507" s="215"/>
      <c r="AI507" s="215"/>
      <c r="AJ507" s="215"/>
      <c r="AK507" s="215"/>
      <c r="AL507" s="215"/>
      <c r="AM507" s="215"/>
      <c r="AN507" s="215"/>
      <c r="AO507" s="215"/>
      <c r="AP507" s="215"/>
      <c r="AQ507" s="215"/>
      <c r="AR507" s="215"/>
      <c r="AS507" s="215"/>
      <c r="AT507" s="215"/>
      <c r="AU507" s="215"/>
      <c r="AV507" s="215"/>
      <c r="AW507" s="218"/>
      <c r="AX507" s="218"/>
      <c r="AY507" s="218"/>
      <c r="AZ507" s="218"/>
      <c r="BA507" s="218"/>
      <c r="BB507" s="218"/>
      <c r="BC507" s="218"/>
      <c r="BD507" s="218"/>
    </row>
    <row r="508" spans="14:56" ht="37.15" customHeight="1">
      <c r="N508" s="215"/>
      <c r="O508" s="215"/>
      <c r="P508" s="215"/>
      <c r="Q508" s="216"/>
      <c r="T508" s="218"/>
      <c r="U508" s="218"/>
      <c r="V508" s="218"/>
      <c r="W508" s="218"/>
      <c r="X508" s="218"/>
      <c r="Y508" s="218"/>
      <c r="Z508" s="218"/>
      <c r="AA508" s="218"/>
      <c r="AB508" s="215"/>
      <c r="AC508" s="215"/>
      <c r="AD508" s="215"/>
      <c r="AE508" s="215"/>
      <c r="AF508" s="215"/>
      <c r="AG508" s="215"/>
      <c r="AH508" s="215"/>
      <c r="AI508" s="215"/>
      <c r="AJ508" s="215"/>
      <c r="AK508" s="215"/>
      <c r="AL508" s="215"/>
      <c r="AM508" s="215"/>
      <c r="AN508" s="215"/>
      <c r="AO508" s="215"/>
      <c r="AP508" s="215"/>
      <c r="AQ508" s="215"/>
      <c r="AR508" s="215"/>
      <c r="AS508" s="215"/>
      <c r="AT508" s="215"/>
      <c r="AU508" s="215"/>
      <c r="AV508" s="215"/>
      <c r="AW508" s="218"/>
      <c r="AX508" s="218"/>
      <c r="AY508" s="218"/>
      <c r="AZ508" s="218"/>
      <c r="BA508" s="218"/>
      <c r="BB508" s="218"/>
      <c r="BC508" s="218"/>
      <c r="BD508" s="218"/>
    </row>
    <row r="509" spans="14:56" ht="37.15" customHeight="1">
      <c r="N509" s="215"/>
      <c r="O509" s="215"/>
      <c r="P509" s="215"/>
      <c r="Q509" s="216"/>
      <c r="T509" s="218"/>
      <c r="U509" s="218"/>
      <c r="V509" s="218"/>
      <c r="W509" s="218"/>
      <c r="X509" s="218"/>
      <c r="Y509" s="218"/>
      <c r="Z509" s="218"/>
      <c r="AA509" s="218"/>
      <c r="AB509" s="215"/>
      <c r="AC509" s="215"/>
      <c r="AD509" s="215"/>
      <c r="AE509" s="215"/>
      <c r="AF509" s="215"/>
      <c r="AG509" s="215"/>
      <c r="AH509" s="215"/>
      <c r="AI509" s="215"/>
      <c r="AJ509" s="215"/>
      <c r="AK509" s="215"/>
      <c r="AL509" s="215"/>
      <c r="AM509" s="215"/>
      <c r="AN509" s="215"/>
      <c r="AO509" s="215"/>
      <c r="AP509" s="215"/>
      <c r="AQ509" s="215"/>
      <c r="AR509" s="215"/>
      <c r="AS509" s="215"/>
      <c r="AT509" s="215"/>
      <c r="AU509" s="215"/>
      <c r="AV509" s="215"/>
      <c r="AW509" s="218"/>
      <c r="AX509" s="218"/>
      <c r="AY509" s="218"/>
      <c r="AZ509" s="218"/>
      <c r="BA509" s="218"/>
      <c r="BB509" s="218"/>
      <c r="BC509" s="218"/>
      <c r="BD509" s="218"/>
    </row>
    <row r="510" spans="14:56" ht="37.15" customHeight="1">
      <c r="N510" s="215"/>
      <c r="O510" s="215"/>
      <c r="P510" s="215"/>
      <c r="Q510" s="216"/>
      <c r="T510" s="218"/>
      <c r="U510" s="218"/>
      <c r="V510" s="218"/>
      <c r="W510" s="218"/>
      <c r="X510" s="218"/>
      <c r="Y510" s="218"/>
      <c r="Z510" s="218"/>
      <c r="AA510" s="218"/>
      <c r="AB510" s="215"/>
      <c r="AC510" s="215"/>
      <c r="AD510" s="215"/>
      <c r="AE510" s="215"/>
      <c r="AF510" s="215"/>
      <c r="AG510" s="215"/>
      <c r="AH510" s="215"/>
      <c r="AI510" s="215"/>
      <c r="AJ510" s="215"/>
      <c r="AK510" s="215"/>
      <c r="AL510" s="215"/>
      <c r="AM510" s="215"/>
      <c r="AN510" s="215"/>
      <c r="AO510" s="215"/>
      <c r="AP510" s="215"/>
      <c r="AQ510" s="215"/>
      <c r="AR510" s="215"/>
      <c r="AS510" s="215"/>
      <c r="AT510" s="215"/>
      <c r="AU510" s="215"/>
      <c r="AV510" s="215"/>
      <c r="AW510" s="218"/>
      <c r="AX510" s="218"/>
      <c r="AY510" s="218"/>
      <c r="AZ510" s="218"/>
      <c r="BA510" s="218"/>
      <c r="BB510" s="218"/>
      <c r="BC510" s="218"/>
      <c r="BD510" s="218"/>
    </row>
    <row r="511" spans="14:56" ht="37.15" customHeight="1">
      <c r="N511" s="215"/>
      <c r="O511" s="215"/>
      <c r="P511" s="215"/>
      <c r="Q511" s="216"/>
      <c r="T511" s="218"/>
      <c r="U511" s="218"/>
      <c r="V511" s="218"/>
      <c r="W511" s="218"/>
      <c r="X511" s="218"/>
      <c r="Y511" s="218"/>
      <c r="Z511" s="218"/>
      <c r="AA511" s="218"/>
      <c r="AB511" s="215"/>
      <c r="AC511" s="215"/>
      <c r="AD511" s="215"/>
      <c r="AE511" s="215"/>
      <c r="AF511" s="215"/>
      <c r="AG511" s="215"/>
      <c r="AH511" s="215"/>
      <c r="AI511" s="215"/>
      <c r="AJ511" s="215"/>
      <c r="AK511" s="215"/>
      <c r="AL511" s="215"/>
      <c r="AM511" s="215"/>
      <c r="AN511" s="215"/>
      <c r="AO511" s="215"/>
      <c r="AP511" s="215"/>
      <c r="AQ511" s="215"/>
      <c r="AR511" s="215"/>
      <c r="AS511" s="215"/>
      <c r="AT511" s="215"/>
      <c r="AU511" s="215"/>
      <c r="AV511" s="215"/>
      <c r="AW511" s="218"/>
      <c r="AX511" s="218"/>
      <c r="AY511" s="218"/>
      <c r="AZ511" s="218"/>
      <c r="BA511" s="218"/>
      <c r="BB511" s="218"/>
      <c r="BC511" s="218"/>
      <c r="BD511" s="218"/>
    </row>
    <row r="512" spans="14:56" ht="37.15" customHeight="1">
      <c r="N512" s="215"/>
      <c r="O512" s="215"/>
      <c r="P512" s="215"/>
      <c r="Q512" s="216"/>
      <c r="T512" s="218"/>
      <c r="U512" s="218"/>
      <c r="V512" s="218"/>
      <c r="W512" s="218"/>
      <c r="X512" s="218"/>
      <c r="Y512" s="218"/>
      <c r="Z512" s="218"/>
      <c r="AA512" s="218"/>
      <c r="AB512" s="215"/>
      <c r="AC512" s="215"/>
      <c r="AD512" s="215"/>
      <c r="AE512" s="215"/>
      <c r="AF512" s="215"/>
      <c r="AG512" s="215"/>
      <c r="AH512" s="215"/>
      <c r="AI512" s="215"/>
      <c r="AJ512" s="215"/>
      <c r="AK512" s="215"/>
      <c r="AL512" s="215"/>
      <c r="AM512" s="215"/>
      <c r="AN512" s="215"/>
      <c r="AO512" s="215"/>
      <c r="AP512" s="215"/>
      <c r="AQ512" s="215"/>
      <c r="AR512" s="215"/>
      <c r="AS512" s="215"/>
      <c r="AT512" s="215"/>
      <c r="AU512" s="215"/>
      <c r="AV512" s="215"/>
      <c r="AW512" s="218"/>
      <c r="AX512" s="218"/>
      <c r="AY512" s="218"/>
      <c r="AZ512" s="218"/>
      <c r="BA512" s="218"/>
      <c r="BB512" s="218"/>
      <c r="BC512" s="218"/>
      <c r="BD512" s="218"/>
    </row>
    <row r="513" spans="14:56" ht="37.15" customHeight="1">
      <c r="N513" s="215"/>
      <c r="O513" s="215"/>
      <c r="P513" s="215"/>
      <c r="Q513" s="216"/>
      <c r="T513" s="218"/>
      <c r="U513" s="218"/>
      <c r="V513" s="218"/>
      <c r="W513" s="218"/>
      <c r="X513" s="218"/>
      <c r="Y513" s="218"/>
      <c r="Z513" s="218"/>
      <c r="AA513" s="218"/>
      <c r="AB513" s="215"/>
      <c r="AC513" s="215"/>
      <c r="AD513" s="215"/>
      <c r="AE513" s="215"/>
      <c r="AF513" s="215"/>
      <c r="AG513" s="215"/>
      <c r="AH513" s="215"/>
      <c r="AI513" s="215"/>
      <c r="AJ513" s="215"/>
      <c r="AK513" s="215"/>
      <c r="AL513" s="215"/>
      <c r="AM513" s="215"/>
      <c r="AN513" s="215"/>
      <c r="AO513" s="215"/>
      <c r="AP513" s="215"/>
      <c r="AQ513" s="215"/>
      <c r="AR513" s="215"/>
      <c r="AS513" s="215"/>
      <c r="AT513" s="215"/>
      <c r="AU513" s="215"/>
      <c r="AV513" s="215"/>
      <c r="AW513" s="218"/>
      <c r="AX513" s="218"/>
      <c r="AY513" s="218"/>
      <c r="AZ513" s="218"/>
      <c r="BA513" s="218"/>
      <c r="BB513" s="218"/>
      <c r="BC513" s="218"/>
      <c r="BD513" s="218"/>
    </row>
    <row r="514" spans="14:56" ht="37.15" customHeight="1">
      <c r="N514" s="215"/>
      <c r="O514" s="215"/>
      <c r="P514" s="215"/>
      <c r="Q514" s="216"/>
      <c r="T514" s="218"/>
      <c r="U514" s="218"/>
      <c r="V514" s="218"/>
      <c r="W514" s="218"/>
      <c r="X514" s="218"/>
      <c r="Y514" s="218"/>
      <c r="Z514" s="218"/>
      <c r="AA514" s="218"/>
      <c r="AB514" s="215"/>
      <c r="AC514" s="215"/>
      <c r="AD514" s="215"/>
      <c r="AE514" s="215"/>
      <c r="AF514" s="215"/>
      <c r="AG514" s="215"/>
      <c r="AH514" s="215"/>
      <c r="AI514" s="215"/>
      <c r="AJ514" s="215"/>
      <c r="AK514" s="215"/>
      <c r="AL514" s="215"/>
      <c r="AM514" s="215"/>
      <c r="AN514" s="215"/>
      <c r="AO514" s="215"/>
      <c r="AP514" s="215"/>
      <c r="AQ514" s="215"/>
      <c r="AR514" s="215"/>
      <c r="AS514" s="215"/>
      <c r="AT514" s="215"/>
      <c r="AU514" s="215"/>
      <c r="AV514" s="215"/>
      <c r="AW514" s="218"/>
      <c r="AX514" s="218"/>
      <c r="AY514" s="218"/>
      <c r="AZ514" s="218"/>
      <c r="BA514" s="218"/>
      <c r="BB514" s="218"/>
      <c r="BC514" s="218"/>
      <c r="BD514" s="218"/>
    </row>
    <row r="515" spans="14:56" ht="37.15" customHeight="1">
      <c r="N515" s="215"/>
      <c r="O515" s="215"/>
      <c r="P515" s="215"/>
      <c r="Q515" s="216"/>
      <c r="T515" s="218"/>
      <c r="U515" s="218"/>
      <c r="V515" s="218"/>
      <c r="W515" s="218"/>
      <c r="X515" s="218"/>
      <c r="Y515" s="218"/>
      <c r="Z515" s="218"/>
      <c r="AA515" s="218"/>
      <c r="AB515" s="215"/>
      <c r="AC515" s="215"/>
      <c r="AD515" s="215"/>
      <c r="AE515" s="215"/>
      <c r="AF515" s="215"/>
      <c r="AG515" s="215"/>
      <c r="AH515" s="215"/>
      <c r="AI515" s="215"/>
      <c r="AJ515" s="215"/>
      <c r="AK515" s="215"/>
      <c r="AL515" s="215"/>
      <c r="AM515" s="215"/>
      <c r="AN515" s="215"/>
      <c r="AO515" s="215"/>
      <c r="AP515" s="215"/>
      <c r="AQ515" s="215"/>
      <c r="AR515" s="215"/>
      <c r="AS515" s="215"/>
      <c r="AT515" s="215"/>
      <c r="AU515" s="215"/>
      <c r="AV515" s="215"/>
      <c r="AW515" s="218"/>
      <c r="AX515" s="218"/>
      <c r="AY515" s="218"/>
      <c r="AZ515" s="218"/>
      <c r="BA515" s="218"/>
      <c r="BB515" s="218"/>
      <c r="BC515" s="218"/>
      <c r="BD515" s="218"/>
    </row>
    <row r="516" spans="14:56" ht="37.15" customHeight="1">
      <c r="N516" s="215"/>
      <c r="O516" s="215"/>
      <c r="P516" s="215"/>
      <c r="Q516" s="216"/>
      <c r="T516" s="218"/>
      <c r="U516" s="218"/>
      <c r="V516" s="218"/>
      <c r="W516" s="218"/>
      <c r="X516" s="218"/>
      <c r="Y516" s="218"/>
      <c r="Z516" s="218"/>
      <c r="AA516" s="218"/>
      <c r="AB516" s="215"/>
      <c r="AC516" s="215"/>
      <c r="AD516" s="215"/>
      <c r="AE516" s="215"/>
      <c r="AF516" s="215"/>
      <c r="AG516" s="215"/>
      <c r="AH516" s="215"/>
      <c r="AI516" s="215"/>
      <c r="AJ516" s="215"/>
      <c r="AK516" s="215"/>
      <c r="AL516" s="215"/>
      <c r="AM516" s="215"/>
      <c r="AN516" s="215"/>
      <c r="AO516" s="215"/>
      <c r="AP516" s="215"/>
      <c r="AQ516" s="215"/>
      <c r="AR516" s="215"/>
      <c r="AS516" s="215"/>
      <c r="AT516" s="215"/>
      <c r="AU516" s="215"/>
      <c r="AV516" s="215"/>
      <c r="AW516" s="218"/>
      <c r="AX516" s="218"/>
      <c r="AY516" s="218"/>
      <c r="AZ516" s="218"/>
      <c r="BA516" s="218"/>
      <c r="BB516" s="218"/>
      <c r="BC516" s="218"/>
      <c r="BD516" s="218"/>
    </row>
    <row r="517" spans="14:56" ht="37.15" customHeight="1">
      <c r="N517" s="215"/>
      <c r="O517" s="215"/>
      <c r="P517" s="215"/>
      <c r="Q517" s="216"/>
      <c r="T517" s="218"/>
      <c r="U517" s="218"/>
      <c r="V517" s="218"/>
      <c r="W517" s="218"/>
      <c r="X517" s="218"/>
      <c r="Y517" s="218"/>
      <c r="Z517" s="218"/>
      <c r="AA517" s="218"/>
      <c r="AB517" s="215"/>
      <c r="AC517" s="215"/>
      <c r="AD517" s="215"/>
      <c r="AE517" s="215"/>
      <c r="AF517" s="215"/>
      <c r="AG517" s="215"/>
      <c r="AH517" s="215"/>
      <c r="AI517" s="215"/>
      <c r="AJ517" s="215"/>
      <c r="AK517" s="215"/>
      <c r="AL517" s="215"/>
      <c r="AM517" s="215"/>
      <c r="AN517" s="215"/>
      <c r="AO517" s="215"/>
      <c r="AP517" s="215"/>
      <c r="AQ517" s="215"/>
      <c r="AR517" s="215"/>
      <c r="AS517" s="215"/>
      <c r="AT517" s="215"/>
      <c r="AU517" s="215"/>
      <c r="AV517" s="215"/>
      <c r="AW517" s="218"/>
      <c r="AX517" s="218"/>
      <c r="AY517" s="218"/>
      <c r="AZ517" s="218"/>
      <c r="BA517" s="218"/>
      <c r="BB517" s="218"/>
      <c r="BC517" s="218"/>
      <c r="BD517" s="218"/>
    </row>
    <row r="518" spans="14:56" ht="37.15" customHeight="1">
      <c r="N518" s="215"/>
      <c r="O518" s="215"/>
      <c r="P518" s="215"/>
      <c r="Q518" s="216"/>
      <c r="T518" s="218"/>
      <c r="U518" s="218"/>
      <c r="V518" s="218"/>
      <c r="W518" s="218"/>
      <c r="X518" s="218"/>
      <c r="Y518" s="218"/>
      <c r="Z518" s="218"/>
      <c r="AA518" s="218"/>
      <c r="AB518" s="215"/>
      <c r="AC518" s="215"/>
      <c r="AD518" s="215"/>
      <c r="AE518" s="215"/>
      <c r="AF518" s="215"/>
      <c r="AG518" s="215"/>
      <c r="AH518" s="215"/>
      <c r="AI518" s="215"/>
      <c r="AJ518" s="215"/>
      <c r="AK518" s="215"/>
      <c r="AL518" s="215"/>
      <c r="AM518" s="215"/>
      <c r="AN518" s="215"/>
      <c r="AO518" s="215"/>
      <c r="AP518" s="215"/>
      <c r="AQ518" s="215"/>
      <c r="AR518" s="215"/>
      <c r="AS518" s="215"/>
      <c r="AT518" s="215"/>
      <c r="AU518" s="215"/>
      <c r="AV518" s="215"/>
      <c r="AW518" s="218"/>
      <c r="AX518" s="218"/>
      <c r="AY518" s="218"/>
      <c r="AZ518" s="218"/>
      <c r="BA518" s="218"/>
      <c r="BB518" s="218"/>
      <c r="BC518" s="218"/>
      <c r="BD518" s="218"/>
    </row>
    <row r="519" spans="14:56" ht="37.15" customHeight="1">
      <c r="N519" s="215"/>
      <c r="O519" s="215"/>
      <c r="P519" s="215"/>
      <c r="Q519" s="216"/>
      <c r="T519" s="218"/>
      <c r="U519" s="218"/>
      <c r="V519" s="218"/>
      <c r="W519" s="218"/>
      <c r="X519" s="218"/>
      <c r="Y519" s="218"/>
      <c r="Z519" s="218"/>
      <c r="AA519" s="218"/>
      <c r="AB519" s="215"/>
      <c r="AC519" s="215"/>
      <c r="AD519" s="215"/>
      <c r="AE519" s="215"/>
      <c r="AF519" s="215"/>
      <c r="AG519" s="215"/>
      <c r="AH519" s="215"/>
      <c r="AI519" s="215"/>
      <c r="AJ519" s="215"/>
      <c r="AK519" s="215"/>
      <c r="AL519" s="215"/>
      <c r="AM519" s="215"/>
      <c r="AN519" s="215"/>
      <c r="AO519" s="215"/>
      <c r="AP519" s="215"/>
      <c r="AQ519" s="215"/>
      <c r="AR519" s="215"/>
      <c r="AS519" s="215"/>
      <c r="AT519" s="215"/>
      <c r="AU519" s="215"/>
      <c r="AV519" s="215"/>
      <c r="AW519" s="218"/>
      <c r="AX519" s="218"/>
      <c r="AY519" s="218"/>
      <c r="AZ519" s="218"/>
      <c r="BA519" s="218"/>
      <c r="BB519" s="218"/>
      <c r="BC519" s="218"/>
      <c r="BD519" s="218"/>
    </row>
    <row r="520" spans="14:56" ht="37.15" customHeight="1">
      <c r="N520" s="215"/>
      <c r="O520" s="215"/>
      <c r="P520" s="215"/>
      <c r="Q520" s="216"/>
      <c r="T520" s="218"/>
      <c r="U520" s="218"/>
      <c r="V520" s="218"/>
      <c r="W520" s="218"/>
      <c r="X520" s="218"/>
      <c r="Y520" s="218"/>
      <c r="Z520" s="218"/>
      <c r="AA520" s="218"/>
      <c r="AB520" s="215"/>
      <c r="AC520" s="215"/>
      <c r="AD520" s="215"/>
      <c r="AE520" s="215"/>
      <c r="AF520" s="215"/>
      <c r="AG520" s="215"/>
      <c r="AH520" s="215"/>
      <c r="AI520" s="215"/>
      <c r="AJ520" s="215"/>
      <c r="AK520" s="215"/>
      <c r="AL520" s="215"/>
      <c r="AM520" s="215"/>
      <c r="AN520" s="215"/>
      <c r="AO520" s="215"/>
      <c r="AP520" s="215"/>
      <c r="AQ520" s="215"/>
      <c r="AR520" s="215"/>
      <c r="AS520" s="215"/>
      <c r="AT520" s="215"/>
      <c r="AU520" s="215"/>
      <c r="AV520" s="215"/>
      <c r="AW520" s="218"/>
      <c r="AX520" s="218"/>
      <c r="AY520" s="218"/>
      <c r="AZ520" s="218"/>
      <c r="BA520" s="218"/>
      <c r="BB520" s="218"/>
      <c r="BC520" s="218"/>
      <c r="BD520" s="218"/>
    </row>
    <row r="521" spans="14:56" ht="37.15" customHeight="1">
      <c r="N521" s="215"/>
      <c r="O521" s="215"/>
      <c r="P521" s="215"/>
      <c r="Q521" s="216"/>
      <c r="T521" s="218"/>
      <c r="U521" s="218"/>
      <c r="V521" s="218"/>
      <c r="W521" s="218"/>
      <c r="X521" s="218"/>
      <c r="Y521" s="218"/>
      <c r="Z521" s="218"/>
      <c r="AA521" s="218"/>
      <c r="AB521" s="215"/>
      <c r="AC521" s="215"/>
      <c r="AD521" s="215"/>
      <c r="AE521" s="215"/>
      <c r="AF521" s="215"/>
      <c r="AG521" s="215"/>
      <c r="AH521" s="215"/>
      <c r="AI521" s="215"/>
      <c r="AJ521" s="215"/>
      <c r="AK521" s="215"/>
      <c r="AL521" s="215"/>
      <c r="AM521" s="215"/>
      <c r="AN521" s="215"/>
      <c r="AO521" s="215"/>
      <c r="AP521" s="215"/>
      <c r="AQ521" s="215"/>
      <c r="AR521" s="215"/>
      <c r="AS521" s="215"/>
      <c r="AT521" s="215"/>
      <c r="AU521" s="215"/>
      <c r="AV521" s="215"/>
      <c r="AW521" s="218"/>
      <c r="AX521" s="218"/>
      <c r="AY521" s="218"/>
      <c r="AZ521" s="218"/>
      <c r="BA521" s="218"/>
      <c r="BB521" s="218"/>
      <c r="BC521" s="218"/>
      <c r="BD521" s="218"/>
    </row>
    <row r="522" spans="14:56" ht="37.15" customHeight="1">
      <c r="N522" s="215"/>
      <c r="O522" s="215"/>
      <c r="P522" s="215"/>
      <c r="Q522" s="216"/>
      <c r="T522" s="218"/>
      <c r="U522" s="218"/>
      <c r="V522" s="218"/>
      <c r="W522" s="218"/>
      <c r="X522" s="218"/>
      <c r="Y522" s="218"/>
      <c r="Z522" s="218"/>
      <c r="AA522" s="218"/>
      <c r="AB522" s="215"/>
      <c r="AC522" s="215"/>
      <c r="AD522" s="215"/>
      <c r="AE522" s="215"/>
      <c r="AF522" s="215"/>
      <c r="AG522" s="215"/>
      <c r="AH522" s="215"/>
      <c r="AI522" s="215"/>
      <c r="AJ522" s="215"/>
      <c r="AK522" s="215"/>
      <c r="AL522" s="215"/>
      <c r="AM522" s="215"/>
      <c r="AN522" s="215"/>
      <c r="AO522" s="215"/>
      <c r="AP522" s="215"/>
      <c r="AQ522" s="215"/>
      <c r="AR522" s="215"/>
      <c r="AS522" s="215"/>
      <c r="AT522" s="215"/>
      <c r="AU522" s="215"/>
      <c r="AV522" s="215"/>
      <c r="AW522" s="218"/>
      <c r="AX522" s="218"/>
      <c r="AY522" s="218"/>
      <c r="AZ522" s="218"/>
      <c r="BA522" s="218"/>
      <c r="BB522" s="218"/>
      <c r="BC522" s="218"/>
      <c r="BD522" s="218"/>
    </row>
    <row r="523" spans="14:56" ht="37.15" customHeight="1">
      <c r="N523" s="215"/>
      <c r="O523" s="215"/>
      <c r="P523" s="215"/>
      <c r="Q523" s="216"/>
      <c r="T523" s="218"/>
      <c r="U523" s="218"/>
      <c r="V523" s="218"/>
      <c r="W523" s="218"/>
      <c r="X523" s="218"/>
      <c r="Y523" s="218"/>
      <c r="Z523" s="218"/>
      <c r="AA523" s="218"/>
      <c r="AB523" s="215"/>
      <c r="AC523" s="215"/>
      <c r="AD523" s="215"/>
      <c r="AE523" s="215"/>
      <c r="AF523" s="215"/>
      <c r="AG523" s="215"/>
      <c r="AH523" s="215"/>
      <c r="AI523" s="215"/>
      <c r="AJ523" s="215"/>
      <c r="AK523" s="215"/>
      <c r="AL523" s="215"/>
      <c r="AM523" s="215"/>
      <c r="AN523" s="215"/>
      <c r="AO523" s="215"/>
      <c r="AP523" s="215"/>
      <c r="AQ523" s="215"/>
      <c r="AR523" s="215"/>
      <c r="AS523" s="215"/>
      <c r="AT523" s="215"/>
      <c r="AU523" s="215"/>
      <c r="AV523" s="215"/>
      <c r="AW523" s="218"/>
      <c r="AX523" s="218"/>
      <c r="AY523" s="218"/>
      <c r="AZ523" s="218"/>
      <c r="BA523" s="218"/>
      <c r="BB523" s="218"/>
      <c r="BC523" s="218"/>
      <c r="BD523" s="218"/>
    </row>
    <row r="524" spans="14:56" ht="37.15" customHeight="1">
      <c r="N524" s="215"/>
      <c r="O524" s="215"/>
      <c r="P524" s="215"/>
      <c r="Q524" s="216"/>
      <c r="T524" s="218"/>
      <c r="U524" s="218"/>
      <c r="V524" s="218"/>
      <c r="W524" s="218"/>
      <c r="X524" s="218"/>
      <c r="Y524" s="218"/>
      <c r="Z524" s="218"/>
      <c r="AA524" s="218"/>
      <c r="AB524" s="215"/>
      <c r="AC524" s="215"/>
      <c r="AD524" s="215"/>
      <c r="AE524" s="215"/>
      <c r="AF524" s="215"/>
      <c r="AG524" s="215"/>
      <c r="AH524" s="215"/>
      <c r="AI524" s="215"/>
      <c r="AJ524" s="215"/>
      <c r="AK524" s="215"/>
      <c r="AL524" s="215"/>
      <c r="AM524" s="215"/>
      <c r="AN524" s="215"/>
      <c r="AO524" s="215"/>
      <c r="AP524" s="215"/>
      <c r="AQ524" s="215"/>
      <c r="AR524" s="215"/>
      <c r="AS524" s="215"/>
      <c r="AT524" s="215"/>
      <c r="AU524" s="215"/>
      <c r="AV524" s="215"/>
      <c r="AW524" s="218"/>
      <c r="AX524" s="218"/>
      <c r="AY524" s="218"/>
      <c r="AZ524" s="218"/>
      <c r="BA524" s="218"/>
      <c r="BB524" s="218"/>
      <c r="BC524" s="218"/>
      <c r="BD524" s="218"/>
    </row>
    <row r="525" spans="14:56" ht="37.15" customHeight="1">
      <c r="N525" s="215"/>
      <c r="O525" s="215"/>
      <c r="P525" s="215"/>
      <c r="Q525" s="216"/>
      <c r="T525" s="218"/>
      <c r="U525" s="218"/>
      <c r="V525" s="218"/>
      <c r="W525" s="218"/>
      <c r="X525" s="218"/>
      <c r="Y525" s="218"/>
      <c r="Z525" s="218"/>
      <c r="AA525" s="218"/>
      <c r="AB525" s="215"/>
      <c r="AC525" s="215"/>
      <c r="AD525" s="215"/>
      <c r="AE525" s="215"/>
      <c r="AF525" s="215"/>
      <c r="AG525" s="215"/>
      <c r="AH525" s="215"/>
      <c r="AI525" s="215"/>
      <c r="AJ525" s="215"/>
      <c r="AK525" s="215"/>
      <c r="AL525" s="215"/>
      <c r="AM525" s="215"/>
      <c r="AN525" s="215"/>
      <c r="AO525" s="215"/>
      <c r="AP525" s="215"/>
      <c r="AQ525" s="215"/>
      <c r="AR525" s="215"/>
      <c r="AS525" s="215"/>
      <c r="AT525" s="215"/>
      <c r="AU525" s="215"/>
      <c r="AV525" s="215"/>
      <c r="AW525" s="218"/>
      <c r="AX525" s="218"/>
      <c r="AY525" s="218"/>
      <c r="AZ525" s="218"/>
      <c r="BA525" s="218"/>
      <c r="BB525" s="218"/>
      <c r="BC525" s="218"/>
      <c r="BD525" s="218"/>
    </row>
    <row r="526" spans="14:56" ht="37.15" customHeight="1">
      <c r="N526" s="215"/>
      <c r="O526" s="215"/>
      <c r="P526" s="215"/>
      <c r="Q526" s="216"/>
      <c r="T526" s="218"/>
      <c r="U526" s="218"/>
      <c r="V526" s="218"/>
      <c r="W526" s="218"/>
      <c r="X526" s="218"/>
      <c r="Y526" s="218"/>
      <c r="Z526" s="218"/>
      <c r="AA526" s="218"/>
      <c r="AB526" s="215"/>
      <c r="AC526" s="215"/>
      <c r="AD526" s="215"/>
      <c r="AE526" s="215"/>
      <c r="AF526" s="215"/>
      <c r="AG526" s="215"/>
      <c r="AH526" s="215"/>
      <c r="AI526" s="215"/>
      <c r="AJ526" s="215"/>
      <c r="AK526" s="215"/>
      <c r="AL526" s="215"/>
      <c r="AM526" s="215"/>
      <c r="AN526" s="215"/>
      <c r="AO526" s="215"/>
      <c r="AP526" s="215"/>
      <c r="AQ526" s="215"/>
      <c r="AR526" s="215"/>
      <c r="AS526" s="215"/>
      <c r="AT526" s="215"/>
      <c r="AU526" s="215"/>
      <c r="AV526" s="215"/>
      <c r="AW526" s="218"/>
      <c r="AX526" s="218"/>
      <c r="AY526" s="218"/>
      <c r="AZ526" s="218"/>
      <c r="BA526" s="218"/>
      <c r="BB526" s="218"/>
      <c r="BC526" s="218"/>
      <c r="BD526" s="218"/>
    </row>
    <row r="527" spans="14:56" ht="37.15" customHeight="1">
      <c r="N527" s="215"/>
      <c r="O527" s="215"/>
      <c r="P527" s="215"/>
      <c r="Q527" s="216"/>
      <c r="T527" s="218"/>
      <c r="U527" s="218"/>
      <c r="V527" s="218"/>
      <c r="W527" s="218"/>
      <c r="X527" s="218"/>
      <c r="Y527" s="218"/>
      <c r="Z527" s="218"/>
      <c r="AA527" s="218"/>
      <c r="AB527" s="215"/>
      <c r="AC527" s="215"/>
      <c r="AD527" s="215"/>
      <c r="AE527" s="215"/>
      <c r="AF527" s="215"/>
      <c r="AG527" s="215"/>
      <c r="AH527" s="215"/>
      <c r="AI527" s="215"/>
      <c r="AJ527" s="215"/>
      <c r="AK527" s="215"/>
      <c r="AL527" s="215"/>
      <c r="AM527" s="215"/>
      <c r="AN527" s="215"/>
      <c r="AO527" s="215"/>
      <c r="AP527" s="215"/>
      <c r="AQ527" s="215"/>
      <c r="AR527" s="215"/>
      <c r="AS527" s="215"/>
      <c r="AT527" s="215"/>
      <c r="AU527" s="215"/>
      <c r="AV527" s="215"/>
      <c r="AW527" s="218"/>
      <c r="AX527" s="218"/>
      <c r="AY527" s="218"/>
      <c r="AZ527" s="218"/>
      <c r="BA527" s="218"/>
      <c r="BB527" s="218"/>
      <c r="BC527" s="218"/>
      <c r="BD527" s="218"/>
    </row>
    <row r="528" spans="14:56" ht="37.15" customHeight="1">
      <c r="N528" s="215"/>
      <c r="O528" s="215"/>
      <c r="P528" s="215"/>
      <c r="Q528" s="216"/>
      <c r="T528" s="218"/>
      <c r="U528" s="218"/>
      <c r="V528" s="218"/>
      <c r="W528" s="218"/>
      <c r="X528" s="218"/>
      <c r="Y528" s="218"/>
      <c r="Z528" s="218"/>
      <c r="AA528" s="218"/>
      <c r="AB528" s="215"/>
      <c r="AC528" s="215"/>
      <c r="AD528" s="215"/>
      <c r="AE528" s="215"/>
      <c r="AF528" s="215"/>
      <c r="AG528" s="215"/>
      <c r="AH528" s="215"/>
      <c r="AI528" s="215"/>
      <c r="AJ528" s="215"/>
      <c r="AK528" s="215"/>
      <c r="AL528" s="215"/>
      <c r="AM528" s="215"/>
      <c r="AN528" s="215"/>
      <c r="AO528" s="215"/>
      <c r="AP528" s="215"/>
      <c r="AQ528" s="215"/>
      <c r="AR528" s="215"/>
      <c r="AS528" s="215"/>
      <c r="AT528" s="215"/>
      <c r="AU528" s="215"/>
      <c r="AV528" s="215"/>
      <c r="AW528" s="218"/>
      <c r="AX528" s="218"/>
      <c r="AY528" s="218"/>
      <c r="AZ528" s="218"/>
      <c r="BA528" s="218"/>
      <c r="BB528" s="218"/>
      <c r="BC528" s="218"/>
      <c r="BD528" s="218"/>
    </row>
    <row r="529" spans="14:56" ht="37.15" customHeight="1">
      <c r="N529" s="215"/>
      <c r="O529" s="215"/>
      <c r="P529" s="215"/>
      <c r="Q529" s="216"/>
      <c r="T529" s="218"/>
      <c r="U529" s="218"/>
      <c r="V529" s="218"/>
      <c r="W529" s="218"/>
      <c r="X529" s="218"/>
      <c r="Y529" s="218"/>
      <c r="Z529" s="218"/>
      <c r="AA529" s="218"/>
      <c r="AB529" s="215"/>
      <c r="AC529" s="215"/>
      <c r="AD529" s="215"/>
      <c r="AE529" s="215"/>
      <c r="AF529" s="215"/>
      <c r="AG529" s="215"/>
      <c r="AH529" s="215"/>
      <c r="AI529" s="215"/>
      <c r="AJ529" s="215"/>
      <c r="AK529" s="215"/>
      <c r="AL529" s="215"/>
      <c r="AM529" s="215"/>
      <c r="AN529" s="215"/>
      <c r="AO529" s="215"/>
      <c r="AP529" s="215"/>
      <c r="AQ529" s="215"/>
      <c r="AR529" s="215"/>
      <c r="AS529" s="215"/>
      <c r="AT529" s="215"/>
      <c r="AU529" s="215"/>
      <c r="AV529" s="215"/>
      <c r="AW529" s="218"/>
      <c r="AX529" s="218"/>
      <c r="AY529" s="218"/>
      <c r="AZ529" s="218"/>
      <c r="BA529" s="218"/>
      <c r="BB529" s="218"/>
      <c r="BC529" s="218"/>
      <c r="BD529" s="218"/>
    </row>
    <row r="530" spans="14:56" ht="37.15" customHeight="1">
      <c r="N530" s="215"/>
      <c r="O530" s="215"/>
      <c r="P530" s="215"/>
      <c r="Q530" s="216"/>
      <c r="T530" s="218"/>
      <c r="U530" s="218"/>
      <c r="V530" s="218"/>
      <c r="W530" s="218"/>
      <c r="X530" s="218"/>
      <c r="Y530" s="218"/>
      <c r="Z530" s="218"/>
      <c r="AA530" s="218"/>
      <c r="AB530" s="215"/>
      <c r="AC530" s="215"/>
      <c r="AD530" s="215"/>
      <c r="AE530" s="215"/>
      <c r="AF530" s="215"/>
      <c r="AG530" s="215"/>
      <c r="AH530" s="215"/>
      <c r="AI530" s="215"/>
      <c r="AJ530" s="215"/>
      <c r="AK530" s="215"/>
      <c r="AL530" s="215"/>
      <c r="AM530" s="215"/>
      <c r="AN530" s="215"/>
      <c r="AO530" s="215"/>
      <c r="AP530" s="215"/>
      <c r="AQ530" s="215"/>
      <c r="AR530" s="215"/>
      <c r="AS530" s="215"/>
      <c r="AT530" s="215"/>
      <c r="AU530" s="215"/>
      <c r="AV530" s="215"/>
      <c r="AW530" s="218"/>
      <c r="AX530" s="218"/>
      <c r="AY530" s="218"/>
      <c r="AZ530" s="218"/>
      <c r="BA530" s="218"/>
      <c r="BB530" s="218"/>
      <c r="BC530" s="218"/>
      <c r="BD530" s="218"/>
    </row>
    <row r="531" spans="14:56" ht="37.15" customHeight="1">
      <c r="N531" s="215"/>
      <c r="O531" s="215"/>
      <c r="P531" s="215"/>
      <c r="Q531" s="216"/>
      <c r="T531" s="218"/>
      <c r="U531" s="218"/>
      <c r="V531" s="218"/>
      <c r="W531" s="218"/>
      <c r="X531" s="218"/>
      <c r="Y531" s="218"/>
      <c r="Z531" s="218"/>
      <c r="AA531" s="218"/>
      <c r="AB531" s="215"/>
      <c r="AC531" s="215"/>
      <c r="AD531" s="215"/>
      <c r="AE531" s="215"/>
      <c r="AF531" s="215"/>
      <c r="AG531" s="215"/>
      <c r="AH531" s="215"/>
      <c r="AI531" s="215"/>
      <c r="AJ531" s="215"/>
      <c r="AK531" s="215"/>
      <c r="AL531" s="215"/>
      <c r="AM531" s="215"/>
      <c r="AN531" s="215"/>
      <c r="AO531" s="215"/>
      <c r="AP531" s="215"/>
      <c r="AQ531" s="215"/>
      <c r="AR531" s="215"/>
      <c r="AS531" s="215"/>
      <c r="AT531" s="215"/>
      <c r="AU531" s="215"/>
      <c r="AV531" s="215"/>
      <c r="AW531" s="218"/>
      <c r="AX531" s="218"/>
      <c r="AY531" s="218"/>
      <c r="AZ531" s="218"/>
      <c r="BA531" s="218"/>
      <c r="BB531" s="218"/>
      <c r="BC531" s="218"/>
      <c r="BD531" s="218"/>
    </row>
    <row r="532" spans="14:56" ht="37.15" customHeight="1">
      <c r="N532" s="215"/>
      <c r="O532" s="215"/>
      <c r="P532" s="215"/>
      <c r="Q532" s="216"/>
      <c r="T532" s="218"/>
      <c r="U532" s="218"/>
      <c r="V532" s="218"/>
      <c r="W532" s="218"/>
      <c r="X532" s="218"/>
      <c r="Y532" s="218"/>
      <c r="Z532" s="218"/>
      <c r="AA532" s="218"/>
      <c r="AB532" s="215"/>
      <c r="AC532" s="215"/>
      <c r="AD532" s="215"/>
      <c r="AE532" s="215"/>
      <c r="AF532" s="215"/>
      <c r="AG532" s="215"/>
      <c r="AH532" s="215"/>
      <c r="AI532" s="215"/>
      <c r="AJ532" s="215"/>
      <c r="AK532" s="215"/>
      <c r="AL532" s="215"/>
      <c r="AM532" s="215"/>
      <c r="AN532" s="215"/>
      <c r="AO532" s="215"/>
      <c r="AP532" s="215"/>
      <c r="AQ532" s="215"/>
      <c r="AR532" s="215"/>
      <c r="AS532" s="215"/>
      <c r="AT532" s="215"/>
      <c r="AU532" s="215"/>
      <c r="AV532" s="215"/>
      <c r="AW532" s="218"/>
      <c r="AX532" s="218"/>
      <c r="AY532" s="218"/>
      <c r="AZ532" s="218"/>
      <c r="BA532" s="218"/>
      <c r="BB532" s="218"/>
      <c r="BC532" s="218"/>
      <c r="BD532" s="218"/>
    </row>
    <row r="533" spans="14:56" ht="37.15" customHeight="1">
      <c r="N533" s="215"/>
      <c r="O533" s="215"/>
      <c r="P533" s="215"/>
      <c r="Q533" s="216"/>
      <c r="T533" s="218"/>
      <c r="U533" s="218"/>
      <c r="V533" s="218"/>
      <c r="W533" s="218"/>
      <c r="X533" s="218"/>
      <c r="Y533" s="218"/>
      <c r="Z533" s="218"/>
      <c r="AA533" s="218"/>
      <c r="AB533" s="215"/>
      <c r="AC533" s="215"/>
      <c r="AD533" s="215"/>
      <c r="AE533" s="215"/>
      <c r="AF533" s="215"/>
      <c r="AG533" s="215"/>
      <c r="AH533" s="215"/>
      <c r="AI533" s="215"/>
      <c r="AJ533" s="215"/>
      <c r="AK533" s="215"/>
      <c r="AL533" s="215"/>
      <c r="AM533" s="215"/>
      <c r="AN533" s="215"/>
      <c r="AO533" s="215"/>
      <c r="AP533" s="215"/>
      <c r="AQ533" s="215"/>
      <c r="AR533" s="215"/>
      <c r="AS533" s="215"/>
      <c r="AT533" s="215"/>
      <c r="AU533" s="215"/>
      <c r="AV533" s="215"/>
      <c r="AW533" s="218"/>
      <c r="AX533" s="218"/>
      <c r="AY533" s="218"/>
      <c r="AZ533" s="218"/>
      <c r="BA533" s="218"/>
      <c r="BB533" s="218"/>
      <c r="BC533" s="218"/>
      <c r="BD533" s="218"/>
    </row>
    <row r="534" spans="14:56" ht="37.15" customHeight="1">
      <c r="N534" s="215"/>
      <c r="O534" s="215"/>
      <c r="P534" s="215"/>
      <c r="Q534" s="216"/>
      <c r="T534" s="218"/>
      <c r="U534" s="218"/>
      <c r="V534" s="218"/>
      <c r="W534" s="218"/>
      <c r="X534" s="218"/>
      <c r="Y534" s="218"/>
      <c r="Z534" s="218"/>
      <c r="AA534" s="218"/>
      <c r="AB534" s="215"/>
      <c r="AC534" s="215"/>
      <c r="AD534" s="215"/>
      <c r="AE534" s="215"/>
      <c r="AF534" s="215"/>
      <c r="AG534" s="215"/>
      <c r="AH534" s="215"/>
      <c r="AI534" s="215"/>
      <c r="AJ534" s="215"/>
      <c r="AK534" s="215"/>
      <c r="AL534" s="215"/>
      <c r="AM534" s="215"/>
      <c r="AN534" s="215"/>
      <c r="AO534" s="215"/>
      <c r="AP534" s="215"/>
      <c r="AQ534" s="215"/>
      <c r="AR534" s="215"/>
      <c r="AS534" s="215"/>
      <c r="AT534" s="215"/>
      <c r="AU534" s="215"/>
      <c r="AV534" s="215"/>
      <c r="AW534" s="218"/>
      <c r="AX534" s="218"/>
      <c r="AY534" s="218"/>
      <c r="AZ534" s="218"/>
      <c r="BA534" s="218"/>
      <c r="BB534" s="218"/>
      <c r="BC534" s="218"/>
      <c r="BD534" s="218"/>
    </row>
    <row r="535" spans="14:56" ht="37.15" customHeight="1">
      <c r="N535" s="215"/>
      <c r="O535" s="215"/>
      <c r="P535" s="215"/>
      <c r="Q535" s="216"/>
      <c r="T535" s="218"/>
      <c r="U535" s="218"/>
      <c r="V535" s="218"/>
      <c r="W535" s="218"/>
      <c r="X535" s="218"/>
      <c r="Y535" s="218"/>
      <c r="Z535" s="218"/>
      <c r="AA535" s="218"/>
      <c r="AB535" s="215"/>
      <c r="AC535" s="215"/>
      <c r="AD535" s="215"/>
      <c r="AE535" s="215"/>
      <c r="AF535" s="215"/>
      <c r="AG535" s="215"/>
      <c r="AH535" s="215"/>
      <c r="AI535" s="215"/>
      <c r="AJ535" s="215"/>
      <c r="AK535" s="215"/>
      <c r="AL535" s="215"/>
      <c r="AM535" s="215"/>
      <c r="AN535" s="215"/>
      <c r="AO535" s="215"/>
      <c r="AP535" s="215"/>
      <c r="AQ535" s="215"/>
      <c r="AR535" s="215"/>
      <c r="AS535" s="215"/>
      <c r="AT535" s="215"/>
      <c r="AU535" s="215"/>
      <c r="AV535" s="215"/>
      <c r="AW535" s="218"/>
      <c r="AX535" s="218"/>
      <c r="AY535" s="218"/>
      <c r="AZ535" s="218"/>
      <c r="BA535" s="218"/>
      <c r="BB535" s="218"/>
      <c r="BC535" s="218"/>
      <c r="BD535" s="218"/>
    </row>
    <row r="536" spans="14:56" ht="37.15" customHeight="1">
      <c r="N536" s="215"/>
      <c r="O536" s="215"/>
      <c r="P536" s="215"/>
      <c r="Q536" s="216"/>
      <c r="T536" s="218"/>
      <c r="U536" s="218"/>
      <c r="V536" s="218"/>
      <c r="W536" s="218"/>
      <c r="X536" s="218"/>
      <c r="Y536" s="218"/>
      <c r="Z536" s="218"/>
      <c r="AA536" s="218"/>
      <c r="AB536" s="215"/>
      <c r="AC536" s="215"/>
      <c r="AD536" s="215"/>
      <c r="AE536" s="215"/>
      <c r="AF536" s="215"/>
      <c r="AG536" s="215"/>
      <c r="AH536" s="215"/>
      <c r="AI536" s="215"/>
      <c r="AJ536" s="215"/>
      <c r="AK536" s="215"/>
      <c r="AL536" s="215"/>
      <c r="AM536" s="215"/>
      <c r="AN536" s="215"/>
      <c r="AO536" s="215"/>
      <c r="AP536" s="215"/>
      <c r="AQ536" s="215"/>
      <c r="AR536" s="215"/>
      <c r="AS536" s="215"/>
      <c r="AT536" s="215"/>
      <c r="AU536" s="215"/>
      <c r="AV536" s="215"/>
      <c r="AW536" s="218"/>
      <c r="AX536" s="218"/>
      <c r="AY536" s="218"/>
      <c r="AZ536" s="218"/>
      <c r="BA536" s="218"/>
      <c r="BB536" s="218"/>
      <c r="BC536" s="218"/>
      <c r="BD536" s="218"/>
    </row>
    <row r="537" spans="14:56" ht="37.15" customHeight="1">
      <c r="N537" s="215"/>
      <c r="O537" s="215"/>
      <c r="P537" s="215"/>
      <c r="Q537" s="216"/>
      <c r="T537" s="218"/>
      <c r="U537" s="218"/>
      <c r="V537" s="218"/>
      <c r="W537" s="218"/>
      <c r="X537" s="218"/>
      <c r="Y537" s="218"/>
      <c r="Z537" s="218"/>
      <c r="AA537" s="218"/>
      <c r="AB537" s="215"/>
      <c r="AC537" s="215"/>
      <c r="AD537" s="215"/>
      <c r="AE537" s="215"/>
      <c r="AF537" s="215"/>
      <c r="AG537" s="215"/>
      <c r="AH537" s="215"/>
      <c r="AI537" s="215"/>
      <c r="AJ537" s="215"/>
      <c r="AK537" s="215"/>
      <c r="AL537" s="215"/>
      <c r="AM537" s="215"/>
      <c r="AN537" s="215"/>
      <c r="AO537" s="215"/>
      <c r="AP537" s="215"/>
      <c r="AQ537" s="215"/>
      <c r="AR537" s="215"/>
      <c r="AS537" s="215"/>
      <c r="AT537" s="215"/>
      <c r="AU537" s="215"/>
      <c r="AV537" s="215"/>
      <c r="AW537" s="218"/>
      <c r="AX537" s="218"/>
      <c r="AY537" s="218"/>
      <c r="AZ537" s="218"/>
      <c r="BA537" s="218"/>
      <c r="BB537" s="218"/>
      <c r="BC537" s="218"/>
      <c r="BD537" s="218"/>
    </row>
    <row r="538" spans="14:56" ht="37.15" customHeight="1">
      <c r="N538" s="215"/>
      <c r="O538" s="215"/>
      <c r="P538" s="215"/>
      <c r="Q538" s="216"/>
      <c r="T538" s="218"/>
      <c r="U538" s="218"/>
      <c r="V538" s="218"/>
      <c r="W538" s="218"/>
      <c r="X538" s="218"/>
      <c r="Y538" s="218"/>
      <c r="Z538" s="218"/>
      <c r="AA538" s="218"/>
      <c r="AB538" s="215"/>
      <c r="AC538" s="215"/>
      <c r="AD538" s="215"/>
      <c r="AE538" s="215"/>
      <c r="AF538" s="215"/>
      <c r="AG538" s="215"/>
      <c r="AH538" s="215"/>
      <c r="AI538" s="215"/>
      <c r="AJ538" s="215"/>
      <c r="AK538" s="215"/>
      <c r="AL538" s="215"/>
      <c r="AM538" s="215"/>
      <c r="AN538" s="215"/>
      <c r="AO538" s="215"/>
      <c r="AP538" s="215"/>
      <c r="AQ538" s="215"/>
      <c r="AR538" s="215"/>
      <c r="AS538" s="215"/>
      <c r="AT538" s="215"/>
      <c r="AU538" s="215"/>
      <c r="AV538" s="215"/>
      <c r="AW538" s="218"/>
      <c r="AX538" s="218"/>
      <c r="AY538" s="218"/>
      <c r="AZ538" s="218"/>
      <c r="BA538" s="218"/>
      <c r="BB538" s="218"/>
      <c r="BC538" s="218"/>
      <c r="BD538" s="218"/>
    </row>
    <row r="539" spans="14:56" ht="37.15" customHeight="1">
      <c r="N539" s="215"/>
      <c r="O539" s="215"/>
      <c r="P539" s="215"/>
      <c r="Q539" s="216"/>
      <c r="T539" s="218"/>
      <c r="U539" s="218"/>
      <c r="V539" s="218"/>
      <c r="W539" s="218"/>
      <c r="X539" s="218"/>
      <c r="Y539" s="218"/>
      <c r="Z539" s="218"/>
      <c r="AA539" s="218"/>
      <c r="AB539" s="215"/>
      <c r="AC539" s="215"/>
      <c r="AD539" s="215"/>
      <c r="AE539" s="215"/>
      <c r="AF539" s="215"/>
      <c r="AG539" s="215"/>
      <c r="AH539" s="215"/>
      <c r="AI539" s="215"/>
      <c r="AJ539" s="215"/>
      <c r="AK539" s="215"/>
      <c r="AL539" s="215"/>
      <c r="AM539" s="215"/>
      <c r="AN539" s="215"/>
      <c r="AO539" s="215"/>
      <c r="AP539" s="215"/>
      <c r="AQ539" s="215"/>
      <c r="AR539" s="215"/>
      <c r="AS539" s="215"/>
      <c r="AT539" s="215"/>
      <c r="AU539" s="215"/>
      <c r="AV539" s="215"/>
      <c r="AW539" s="218"/>
      <c r="AX539" s="218"/>
      <c r="AY539" s="218"/>
      <c r="AZ539" s="218"/>
      <c r="BA539" s="218"/>
      <c r="BB539" s="218"/>
      <c r="BC539" s="218"/>
      <c r="BD539" s="218"/>
    </row>
    <row r="540" spans="14:56" ht="37.15" customHeight="1">
      <c r="N540" s="215"/>
      <c r="O540" s="215"/>
      <c r="P540" s="215"/>
      <c r="Q540" s="216"/>
      <c r="T540" s="218"/>
      <c r="U540" s="218"/>
      <c r="V540" s="218"/>
      <c r="W540" s="218"/>
      <c r="X540" s="218"/>
      <c r="Y540" s="218"/>
      <c r="Z540" s="218"/>
      <c r="AA540" s="218"/>
      <c r="AB540" s="215"/>
      <c r="AC540" s="215"/>
      <c r="AD540" s="215"/>
      <c r="AE540" s="215"/>
      <c r="AF540" s="215"/>
      <c r="AG540" s="215"/>
      <c r="AH540" s="215"/>
      <c r="AI540" s="215"/>
      <c r="AJ540" s="215"/>
      <c r="AK540" s="215"/>
      <c r="AL540" s="215"/>
      <c r="AM540" s="215"/>
      <c r="AN540" s="215"/>
      <c r="AO540" s="215"/>
      <c r="AP540" s="215"/>
      <c r="AQ540" s="215"/>
      <c r="AR540" s="215"/>
      <c r="AS540" s="215"/>
      <c r="AT540" s="215"/>
      <c r="AU540" s="215"/>
      <c r="AV540" s="215"/>
      <c r="AW540" s="218"/>
      <c r="AX540" s="218"/>
      <c r="AY540" s="218"/>
      <c r="AZ540" s="218"/>
      <c r="BA540" s="218"/>
      <c r="BB540" s="218"/>
      <c r="BC540" s="218"/>
      <c r="BD540" s="218"/>
    </row>
    <row r="541" spans="14:56" ht="37.15" customHeight="1">
      <c r="N541" s="215"/>
      <c r="O541" s="215"/>
      <c r="P541" s="215"/>
      <c r="Q541" s="216"/>
      <c r="T541" s="218"/>
      <c r="U541" s="218"/>
      <c r="V541" s="218"/>
      <c r="W541" s="218"/>
      <c r="X541" s="218"/>
      <c r="Y541" s="218"/>
      <c r="Z541" s="218"/>
      <c r="AA541" s="218"/>
      <c r="AB541" s="215"/>
      <c r="AC541" s="215"/>
      <c r="AD541" s="215"/>
      <c r="AE541" s="215"/>
      <c r="AF541" s="215"/>
      <c r="AG541" s="215"/>
      <c r="AH541" s="215"/>
      <c r="AI541" s="215"/>
      <c r="AJ541" s="215"/>
      <c r="AK541" s="215"/>
      <c r="AL541" s="215"/>
      <c r="AM541" s="215"/>
      <c r="AN541" s="215"/>
      <c r="AO541" s="215"/>
      <c r="AP541" s="215"/>
      <c r="AQ541" s="215"/>
      <c r="AR541" s="215"/>
      <c r="AS541" s="215"/>
      <c r="AT541" s="215"/>
      <c r="AU541" s="215"/>
      <c r="AV541" s="215"/>
      <c r="AW541" s="218"/>
      <c r="AX541" s="218"/>
      <c r="AY541" s="218"/>
      <c r="AZ541" s="218"/>
      <c r="BA541" s="218"/>
      <c r="BB541" s="218"/>
      <c r="BC541" s="218"/>
      <c r="BD541" s="218"/>
    </row>
    <row r="542" spans="14:56" ht="37.15" customHeight="1">
      <c r="N542" s="215"/>
      <c r="O542" s="215"/>
      <c r="P542" s="215"/>
      <c r="Q542" s="216"/>
      <c r="T542" s="218"/>
      <c r="U542" s="218"/>
      <c r="V542" s="218"/>
      <c r="W542" s="218"/>
      <c r="X542" s="218"/>
      <c r="Y542" s="218"/>
      <c r="Z542" s="218"/>
      <c r="AA542" s="218"/>
      <c r="AB542" s="215"/>
      <c r="AC542" s="215"/>
      <c r="AD542" s="215"/>
      <c r="AE542" s="215"/>
      <c r="AF542" s="215"/>
      <c r="AG542" s="215"/>
      <c r="AH542" s="215"/>
      <c r="AI542" s="215"/>
      <c r="AJ542" s="215"/>
      <c r="AK542" s="215"/>
      <c r="AL542" s="215"/>
      <c r="AM542" s="215"/>
      <c r="AN542" s="215"/>
      <c r="AO542" s="215"/>
      <c r="AP542" s="215"/>
      <c r="AQ542" s="215"/>
      <c r="AR542" s="215"/>
      <c r="AS542" s="215"/>
      <c r="AT542" s="215"/>
      <c r="AU542" s="215"/>
      <c r="AV542" s="215"/>
      <c r="AW542" s="218"/>
      <c r="AX542" s="218"/>
      <c r="AY542" s="218"/>
      <c r="AZ542" s="218"/>
      <c r="BA542" s="218"/>
      <c r="BB542" s="218"/>
      <c r="BC542" s="218"/>
      <c r="BD542" s="218"/>
    </row>
    <row r="543" spans="14:56" ht="37.15" customHeight="1">
      <c r="N543" s="215"/>
      <c r="O543" s="215"/>
      <c r="P543" s="215"/>
      <c r="Q543" s="216"/>
      <c r="T543" s="218"/>
      <c r="U543" s="218"/>
      <c r="V543" s="218"/>
      <c r="W543" s="218"/>
      <c r="X543" s="218"/>
      <c r="Y543" s="218"/>
      <c r="Z543" s="218"/>
      <c r="AA543" s="218"/>
      <c r="AB543" s="215"/>
      <c r="AC543" s="215"/>
      <c r="AD543" s="215"/>
      <c r="AE543" s="215"/>
      <c r="AF543" s="215"/>
      <c r="AG543" s="215"/>
      <c r="AH543" s="215"/>
      <c r="AI543" s="215"/>
      <c r="AJ543" s="215"/>
      <c r="AK543" s="215"/>
      <c r="AL543" s="215"/>
      <c r="AM543" s="215"/>
      <c r="AN543" s="215"/>
      <c r="AO543" s="215"/>
      <c r="AP543" s="215"/>
      <c r="AQ543" s="215"/>
      <c r="AR543" s="215"/>
      <c r="AS543" s="215"/>
      <c r="AT543" s="215"/>
      <c r="AU543" s="215"/>
      <c r="AV543" s="215"/>
      <c r="AW543" s="218"/>
      <c r="AX543" s="218"/>
      <c r="AY543" s="218"/>
      <c r="AZ543" s="218"/>
      <c r="BA543" s="218"/>
      <c r="BB543" s="218"/>
      <c r="BC543" s="218"/>
      <c r="BD543" s="218"/>
    </row>
    <row r="544" spans="14:56" ht="37.15" customHeight="1">
      <c r="N544" s="215"/>
      <c r="O544" s="215"/>
      <c r="P544" s="215"/>
      <c r="Q544" s="216"/>
      <c r="T544" s="218"/>
      <c r="U544" s="218"/>
      <c r="V544" s="218"/>
      <c r="W544" s="218"/>
      <c r="X544" s="218"/>
      <c r="Y544" s="218"/>
      <c r="Z544" s="218"/>
      <c r="AA544" s="218"/>
      <c r="AB544" s="215"/>
      <c r="AC544" s="215"/>
      <c r="AD544" s="215"/>
      <c r="AE544" s="215"/>
      <c r="AF544" s="215"/>
      <c r="AG544" s="215"/>
      <c r="AH544" s="215"/>
      <c r="AI544" s="215"/>
      <c r="AJ544" s="215"/>
      <c r="AK544" s="215"/>
      <c r="AL544" s="215"/>
      <c r="AM544" s="215"/>
      <c r="AN544" s="215"/>
      <c r="AO544" s="215"/>
      <c r="AP544" s="215"/>
      <c r="AQ544" s="215"/>
      <c r="AR544" s="215"/>
      <c r="AS544" s="215"/>
      <c r="AT544" s="215"/>
      <c r="AU544" s="215"/>
      <c r="AV544" s="215"/>
      <c r="AW544" s="218"/>
      <c r="AX544" s="218"/>
      <c r="AY544" s="218"/>
      <c r="AZ544" s="218"/>
      <c r="BA544" s="218"/>
      <c r="BB544" s="218"/>
      <c r="BC544" s="218"/>
      <c r="BD544" s="218"/>
    </row>
    <row r="545" spans="14:56" ht="37.15" customHeight="1">
      <c r="N545" s="215"/>
      <c r="O545" s="215"/>
      <c r="P545" s="215"/>
      <c r="Q545" s="216"/>
      <c r="T545" s="218"/>
      <c r="U545" s="218"/>
      <c r="V545" s="218"/>
      <c r="W545" s="218"/>
      <c r="X545" s="218"/>
      <c r="Y545" s="218"/>
      <c r="Z545" s="218"/>
      <c r="AA545" s="218"/>
      <c r="AB545" s="215"/>
      <c r="AC545" s="215"/>
      <c r="AD545" s="215"/>
      <c r="AE545" s="215"/>
      <c r="AF545" s="215"/>
      <c r="AG545" s="215"/>
      <c r="AH545" s="215"/>
      <c r="AI545" s="215"/>
      <c r="AJ545" s="215"/>
      <c r="AK545" s="215"/>
      <c r="AL545" s="215"/>
      <c r="AM545" s="215"/>
      <c r="AN545" s="215"/>
      <c r="AO545" s="215"/>
      <c r="AP545" s="215"/>
      <c r="AQ545" s="215"/>
      <c r="AR545" s="215"/>
      <c r="AS545" s="215"/>
      <c r="AT545" s="215"/>
      <c r="AU545" s="215"/>
      <c r="AV545" s="215"/>
      <c r="AW545" s="218"/>
      <c r="AX545" s="218"/>
      <c r="AY545" s="218"/>
      <c r="AZ545" s="218"/>
      <c r="BA545" s="218"/>
      <c r="BB545" s="218"/>
      <c r="BC545" s="218"/>
      <c r="BD545" s="218"/>
    </row>
    <row r="546" spans="14:56" ht="37.15" customHeight="1">
      <c r="N546" s="215"/>
      <c r="O546" s="215"/>
      <c r="P546" s="215"/>
      <c r="Q546" s="216"/>
      <c r="T546" s="218"/>
      <c r="U546" s="218"/>
      <c r="V546" s="218"/>
      <c r="W546" s="218"/>
      <c r="X546" s="218"/>
      <c r="Y546" s="218"/>
      <c r="Z546" s="218"/>
      <c r="AA546" s="218"/>
      <c r="AB546" s="215"/>
      <c r="AC546" s="215"/>
      <c r="AD546" s="215"/>
      <c r="AE546" s="215"/>
      <c r="AF546" s="215"/>
      <c r="AG546" s="215"/>
      <c r="AH546" s="215"/>
      <c r="AI546" s="215"/>
      <c r="AJ546" s="215"/>
      <c r="AK546" s="215"/>
      <c r="AL546" s="215"/>
      <c r="AM546" s="215"/>
      <c r="AN546" s="215"/>
      <c r="AO546" s="215"/>
      <c r="AP546" s="215"/>
      <c r="AQ546" s="215"/>
      <c r="AR546" s="215"/>
      <c r="AS546" s="215"/>
      <c r="AT546" s="215"/>
      <c r="AU546" s="215"/>
      <c r="AV546" s="215"/>
      <c r="AW546" s="218"/>
      <c r="AX546" s="218"/>
      <c r="AY546" s="218"/>
      <c r="AZ546" s="218"/>
      <c r="BA546" s="218"/>
      <c r="BB546" s="218"/>
      <c r="BC546" s="218"/>
      <c r="BD546" s="218"/>
    </row>
    <row r="547" spans="14:56" ht="37.15" customHeight="1">
      <c r="N547" s="215"/>
      <c r="O547" s="215"/>
      <c r="P547" s="215"/>
      <c r="Q547" s="216"/>
      <c r="T547" s="218"/>
      <c r="U547" s="218"/>
      <c r="V547" s="218"/>
      <c r="W547" s="218"/>
      <c r="X547" s="218"/>
      <c r="Y547" s="218"/>
      <c r="Z547" s="218"/>
      <c r="AA547" s="218"/>
      <c r="AB547" s="215"/>
      <c r="AC547" s="215"/>
      <c r="AD547" s="215"/>
      <c r="AE547" s="215"/>
      <c r="AF547" s="215"/>
      <c r="AG547" s="215"/>
      <c r="AH547" s="215"/>
      <c r="AI547" s="215"/>
      <c r="AJ547" s="215"/>
      <c r="AK547" s="215"/>
      <c r="AL547" s="215"/>
      <c r="AM547" s="215"/>
      <c r="AN547" s="215"/>
      <c r="AO547" s="215"/>
      <c r="AP547" s="215"/>
      <c r="AQ547" s="215"/>
      <c r="AR547" s="215"/>
      <c r="AS547" s="215"/>
      <c r="AT547" s="215"/>
      <c r="AU547" s="215"/>
      <c r="AV547" s="215"/>
      <c r="AW547" s="218"/>
      <c r="AX547" s="218"/>
      <c r="AY547" s="218"/>
      <c r="AZ547" s="218"/>
      <c r="BA547" s="218"/>
      <c r="BB547" s="218"/>
      <c r="BC547" s="218"/>
      <c r="BD547" s="218"/>
    </row>
    <row r="548" spans="14:56" ht="37.15" customHeight="1">
      <c r="N548" s="215"/>
      <c r="O548" s="215"/>
      <c r="P548" s="215"/>
      <c r="Q548" s="216"/>
      <c r="T548" s="218"/>
      <c r="U548" s="218"/>
      <c r="V548" s="218"/>
      <c r="W548" s="218"/>
      <c r="X548" s="218"/>
      <c r="Y548" s="218"/>
      <c r="Z548" s="218"/>
      <c r="AA548" s="218"/>
      <c r="AB548" s="215"/>
      <c r="AC548" s="215"/>
      <c r="AD548" s="215"/>
      <c r="AE548" s="215"/>
      <c r="AF548" s="215"/>
      <c r="AG548" s="215"/>
      <c r="AH548" s="215"/>
      <c r="AI548" s="215"/>
      <c r="AJ548" s="215"/>
      <c r="AK548" s="215"/>
      <c r="AL548" s="215"/>
      <c r="AM548" s="215"/>
      <c r="AN548" s="215"/>
      <c r="AO548" s="215"/>
      <c r="AP548" s="215"/>
      <c r="AQ548" s="215"/>
      <c r="AR548" s="215"/>
      <c r="AS548" s="215"/>
      <c r="AT548" s="215"/>
      <c r="AU548" s="215"/>
      <c r="AV548" s="215"/>
      <c r="AW548" s="218"/>
      <c r="AX548" s="218"/>
      <c r="AY548" s="218"/>
      <c r="AZ548" s="218"/>
      <c r="BA548" s="218"/>
      <c r="BB548" s="218"/>
      <c r="BC548" s="218"/>
      <c r="BD548" s="218"/>
    </row>
    <row r="549" spans="14:56" ht="37.15" customHeight="1">
      <c r="N549" s="215"/>
      <c r="O549" s="215"/>
      <c r="P549" s="215"/>
      <c r="Q549" s="216"/>
      <c r="T549" s="218"/>
      <c r="U549" s="218"/>
      <c r="V549" s="218"/>
      <c r="W549" s="218"/>
      <c r="X549" s="218"/>
      <c r="Y549" s="218"/>
      <c r="Z549" s="218"/>
      <c r="AA549" s="218"/>
      <c r="AB549" s="215"/>
      <c r="AC549" s="215"/>
      <c r="AD549" s="215"/>
      <c r="AE549" s="215"/>
      <c r="AF549" s="215"/>
      <c r="AG549" s="215"/>
      <c r="AH549" s="215"/>
      <c r="AI549" s="215"/>
      <c r="AJ549" s="215"/>
      <c r="AK549" s="215"/>
      <c r="AL549" s="215"/>
      <c r="AM549" s="215"/>
      <c r="AN549" s="215"/>
      <c r="AO549" s="215"/>
      <c r="AP549" s="215"/>
      <c r="AQ549" s="215"/>
      <c r="AR549" s="215"/>
      <c r="AS549" s="215"/>
      <c r="AT549" s="215"/>
      <c r="AU549" s="215"/>
      <c r="AV549" s="215"/>
      <c r="AW549" s="218"/>
      <c r="AX549" s="218"/>
      <c r="AY549" s="218"/>
      <c r="AZ549" s="218"/>
      <c r="BA549" s="218"/>
      <c r="BB549" s="218"/>
      <c r="BC549" s="218"/>
      <c r="BD549" s="218"/>
    </row>
    <row r="550" spans="14:56" ht="37.15" customHeight="1">
      <c r="N550" s="215"/>
      <c r="O550" s="215"/>
      <c r="P550" s="215"/>
      <c r="Q550" s="216"/>
      <c r="T550" s="218"/>
      <c r="U550" s="218"/>
      <c r="V550" s="218"/>
      <c r="W550" s="218"/>
      <c r="X550" s="218"/>
      <c r="Y550" s="218"/>
      <c r="Z550" s="218"/>
      <c r="AA550" s="218"/>
      <c r="AB550" s="215"/>
      <c r="AC550" s="215"/>
      <c r="AD550" s="215"/>
      <c r="AE550" s="215"/>
      <c r="AF550" s="215"/>
      <c r="AG550" s="215"/>
      <c r="AH550" s="215"/>
      <c r="AI550" s="215"/>
      <c r="AJ550" s="215"/>
      <c r="AK550" s="215"/>
      <c r="AL550" s="215"/>
      <c r="AM550" s="215"/>
      <c r="AN550" s="215"/>
      <c r="AO550" s="215"/>
      <c r="AP550" s="215"/>
      <c r="AQ550" s="215"/>
      <c r="AR550" s="215"/>
      <c r="AS550" s="215"/>
      <c r="AT550" s="215"/>
      <c r="AU550" s="215"/>
      <c r="AV550" s="215"/>
      <c r="AW550" s="218"/>
      <c r="AX550" s="218"/>
      <c r="AY550" s="218"/>
      <c r="AZ550" s="218"/>
      <c r="BA550" s="218"/>
      <c r="BB550" s="218"/>
      <c r="BC550" s="218"/>
      <c r="BD550" s="218"/>
    </row>
    <row r="551" spans="14:56" ht="37.15" customHeight="1">
      <c r="N551" s="215"/>
      <c r="O551" s="215"/>
      <c r="P551" s="215"/>
      <c r="Q551" s="216"/>
      <c r="T551" s="218"/>
      <c r="U551" s="218"/>
      <c r="V551" s="218"/>
      <c r="W551" s="218"/>
      <c r="X551" s="218"/>
      <c r="Y551" s="218"/>
      <c r="Z551" s="218"/>
      <c r="AA551" s="218"/>
      <c r="AB551" s="215"/>
      <c r="AC551" s="215"/>
      <c r="AD551" s="215"/>
      <c r="AE551" s="215"/>
      <c r="AF551" s="215"/>
      <c r="AG551" s="215"/>
      <c r="AH551" s="215"/>
      <c r="AI551" s="215"/>
      <c r="AJ551" s="215"/>
      <c r="AK551" s="215"/>
      <c r="AL551" s="215"/>
      <c r="AM551" s="215"/>
      <c r="AN551" s="215"/>
      <c r="AO551" s="215"/>
      <c r="AP551" s="215"/>
      <c r="AQ551" s="215"/>
      <c r="AR551" s="215"/>
      <c r="AS551" s="215"/>
      <c r="AT551" s="215"/>
      <c r="AU551" s="215"/>
      <c r="AV551" s="215"/>
      <c r="AW551" s="218"/>
      <c r="AX551" s="218"/>
      <c r="AY551" s="218"/>
      <c r="AZ551" s="218"/>
      <c r="BA551" s="218"/>
      <c r="BB551" s="218"/>
      <c r="BC551" s="218"/>
      <c r="BD551" s="218"/>
    </row>
    <row r="552" spans="14:56" ht="37.15" customHeight="1">
      <c r="N552" s="215"/>
      <c r="O552" s="215"/>
      <c r="P552" s="215"/>
      <c r="Q552" s="216"/>
      <c r="T552" s="218"/>
      <c r="U552" s="218"/>
      <c r="V552" s="218"/>
      <c r="W552" s="218"/>
      <c r="X552" s="218"/>
      <c r="Y552" s="218"/>
      <c r="Z552" s="218"/>
      <c r="AA552" s="218"/>
      <c r="AB552" s="215"/>
      <c r="AC552" s="215"/>
      <c r="AD552" s="215"/>
      <c r="AE552" s="215"/>
      <c r="AF552" s="215"/>
      <c r="AG552" s="215"/>
      <c r="AH552" s="215"/>
      <c r="AI552" s="215"/>
      <c r="AJ552" s="215"/>
      <c r="AK552" s="215"/>
      <c r="AL552" s="215"/>
      <c r="AM552" s="215"/>
      <c r="AN552" s="215"/>
      <c r="AO552" s="215"/>
      <c r="AP552" s="215"/>
      <c r="AQ552" s="215"/>
      <c r="AR552" s="215"/>
      <c r="AS552" s="215"/>
      <c r="AT552" s="215"/>
      <c r="AU552" s="215"/>
      <c r="AV552" s="215"/>
      <c r="AW552" s="218"/>
      <c r="AX552" s="218"/>
      <c r="AY552" s="218"/>
      <c r="AZ552" s="218"/>
      <c r="BA552" s="218"/>
      <c r="BB552" s="218"/>
      <c r="BC552" s="218"/>
      <c r="BD552" s="218"/>
    </row>
    <row r="553" spans="14:56" ht="37.15" customHeight="1">
      <c r="N553" s="215"/>
      <c r="O553" s="215"/>
      <c r="P553" s="215"/>
      <c r="Q553" s="216"/>
      <c r="T553" s="218"/>
      <c r="U553" s="218"/>
      <c r="V553" s="218"/>
      <c r="W553" s="218"/>
      <c r="X553" s="218"/>
      <c r="Y553" s="218"/>
      <c r="Z553" s="218"/>
      <c r="AA553" s="218"/>
      <c r="AB553" s="215"/>
      <c r="AC553" s="215"/>
      <c r="AD553" s="215"/>
      <c r="AE553" s="215"/>
      <c r="AF553" s="215"/>
      <c r="AG553" s="215"/>
      <c r="AH553" s="215"/>
      <c r="AI553" s="215"/>
      <c r="AJ553" s="215"/>
      <c r="AK553" s="215"/>
      <c r="AL553" s="215"/>
      <c r="AM553" s="215"/>
      <c r="AN553" s="215"/>
      <c r="AO553" s="215"/>
      <c r="AP553" s="215"/>
      <c r="AQ553" s="215"/>
      <c r="AR553" s="215"/>
      <c r="AS553" s="215"/>
      <c r="AT553" s="215"/>
      <c r="AU553" s="215"/>
      <c r="AV553" s="215"/>
      <c r="AW553" s="218"/>
      <c r="AX553" s="218"/>
      <c r="AY553" s="218"/>
      <c r="AZ553" s="218"/>
      <c r="BA553" s="218"/>
      <c r="BB553" s="218"/>
      <c r="BC553" s="218"/>
      <c r="BD553" s="218"/>
    </row>
    <row r="554" spans="14:56" ht="37.15" customHeight="1">
      <c r="N554" s="215"/>
      <c r="O554" s="215"/>
      <c r="P554" s="215"/>
      <c r="Q554" s="216"/>
      <c r="T554" s="218"/>
      <c r="U554" s="218"/>
      <c r="V554" s="218"/>
      <c r="W554" s="218"/>
      <c r="X554" s="218"/>
      <c r="Y554" s="218"/>
      <c r="Z554" s="218"/>
      <c r="AA554" s="218"/>
      <c r="AB554" s="215"/>
      <c r="AC554" s="215"/>
      <c r="AD554" s="215"/>
      <c r="AE554" s="215"/>
      <c r="AF554" s="215"/>
      <c r="AG554" s="215"/>
      <c r="AH554" s="215"/>
      <c r="AI554" s="215"/>
      <c r="AJ554" s="215"/>
      <c r="AK554" s="215"/>
      <c r="AL554" s="215"/>
      <c r="AM554" s="215"/>
      <c r="AN554" s="215"/>
      <c r="AO554" s="215"/>
      <c r="AP554" s="215"/>
      <c r="AQ554" s="215"/>
      <c r="AR554" s="215"/>
      <c r="AS554" s="215"/>
      <c r="AT554" s="215"/>
      <c r="AU554" s="215"/>
      <c r="AV554" s="215"/>
      <c r="AW554" s="218"/>
      <c r="AX554" s="218"/>
      <c r="AY554" s="218"/>
      <c r="AZ554" s="218"/>
      <c r="BA554" s="218"/>
      <c r="BB554" s="218"/>
      <c r="BC554" s="218"/>
      <c r="BD554" s="218"/>
    </row>
    <row r="555" spans="14:56" ht="37.15" customHeight="1">
      <c r="N555" s="215"/>
      <c r="O555" s="215"/>
      <c r="P555" s="215"/>
      <c r="Q555" s="216"/>
      <c r="T555" s="218"/>
      <c r="U555" s="218"/>
      <c r="V555" s="218"/>
      <c r="W555" s="218"/>
      <c r="X555" s="218"/>
      <c r="Y555" s="218"/>
      <c r="Z555" s="218"/>
      <c r="AA555" s="218"/>
      <c r="AB555" s="215"/>
      <c r="AC555" s="215"/>
      <c r="AD555" s="215"/>
      <c r="AE555" s="215"/>
      <c r="AF555" s="215"/>
      <c r="AG555" s="215"/>
      <c r="AH555" s="215"/>
      <c r="AI555" s="215"/>
      <c r="AJ555" s="215"/>
      <c r="AK555" s="215"/>
      <c r="AL555" s="215"/>
      <c r="AM555" s="215"/>
      <c r="AN555" s="215"/>
      <c r="AO555" s="215"/>
      <c r="AP555" s="215"/>
      <c r="AQ555" s="215"/>
      <c r="AR555" s="215"/>
      <c r="AS555" s="215"/>
      <c r="AT555" s="215"/>
      <c r="AU555" s="215"/>
      <c r="AV555" s="215"/>
      <c r="AW555" s="218"/>
      <c r="AX555" s="218"/>
      <c r="AY555" s="218"/>
      <c r="AZ555" s="218"/>
      <c r="BA555" s="218"/>
      <c r="BB555" s="218"/>
      <c r="BC555" s="218"/>
      <c r="BD555" s="218"/>
    </row>
    <row r="556" spans="14:56" ht="37.15" customHeight="1">
      <c r="N556" s="215"/>
      <c r="O556" s="215"/>
      <c r="P556" s="215"/>
      <c r="Q556" s="216"/>
      <c r="T556" s="218"/>
      <c r="U556" s="218"/>
      <c r="V556" s="218"/>
      <c r="W556" s="218"/>
      <c r="X556" s="218"/>
      <c r="Y556" s="218"/>
      <c r="Z556" s="218"/>
      <c r="AA556" s="218"/>
      <c r="AB556" s="215"/>
      <c r="AC556" s="215"/>
      <c r="AD556" s="215"/>
      <c r="AE556" s="215"/>
      <c r="AF556" s="215"/>
      <c r="AG556" s="215"/>
      <c r="AH556" s="215"/>
      <c r="AI556" s="215"/>
      <c r="AJ556" s="215"/>
      <c r="AK556" s="215"/>
      <c r="AL556" s="215"/>
      <c r="AM556" s="215"/>
      <c r="AN556" s="215"/>
      <c r="AO556" s="215"/>
      <c r="AP556" s="215"/>
      <c r="AQ556" s="215"/>
      <c r="AR556" s="215"/>
      <c r="AS556" s="215"/>
      <c r="AT556" s="215"/>
      <c r="AU556" s="215"/>
      <c r="AV556" s="215"/>
      <c r="AW556" s="218"/>
      <c r="AX556" s="218"/>
      <c r="AY556" s="218"/>
      <c r="AZ556" s="218"/>
      <c r="BA556" s="218"/>
      <c r="BB556" s="218"/>
      <c r="BC556" s="218"/>
      <c r="BD556" s="218"/>
    </row>
    <row r="557" spans="14:56" ht="37.15" customHeight="1">
      <c r="N557" s="215"/>
      <c r="O557" s="215"/>
      <c r="P557" s="215"/>
      <c r="Q557" s="216"/>
      <c r="T557" s="218"/>
      <c r="U557" s="218"/>
      <c r="V557" s="218"/>
      <c r="W557" s="218"/>
      <c r="X557" s="218"/>
      <c r="Y557" s="218"/>
      <c r="Z557" s="218"/>
      <c r="AA557" s="218"/>
      <c r="AB557" s="215"/>
      <c r="AC557" s="215"/>
      <c r="AD557" s="215"/>
      <c r="AE557" s="215"/>
      <c r="AF557" s="215"/>
      <c r="AG557" s="215"/>
      <c r="AH557" s="215"/>
      <c r="AI557" s="215"/>
      <c r="AJ557" s="215"/>
      <c r="AK557" s="215"/>
      <c r="AL557" s="215"/>
      <c r="AM557" s="215"/>
      <c r="AN557" s="215"/>
      <c r="AO557" s="215"/>
      <c r="AP557" s="215"/>
      <c r="AQ557" s="215"/>
      <c r="AR557" s="215"/>
      <c r="AS557" s="215"/>
      <c r="AT557" s="215"/>
      <c r="AU557" s="215"/>
      <c r="AV557" s="215"/>
      <c r="AW557" s="218"/>
      <c r="AX557" s="218"/>
      <c r="AY557" s="218"/>
      <c r="AZ557" s="218"/>
      <c r="BA557" s="218"/>
      <c r="BB557" s="218"/>
      <c r="BC557" s="218"/>
      <c r="BD557" s="218"/>
    </row>
    <row r="558" spans="14:56" ht="37.15" customHeight="1">
      <c r="N558" s="215"/>
      <c r="O558" s="215"/>
      <c r="P558" s="215"/>
      <c r="Q558" s="216"/>
      <c r="T558" s="218"/>
      <c r="U558" s="218"/>
      <c r="V558" s="218"/>
      <c r="W558" s="218"/>
      <c r="X558" s="218"/>
      <c r="Y558" s="218"/>
      <c r="Z558" s="218"/>
      <c r="AA558" s="218"/>
      <c r="AB558" s="215"/>
      <c r="AC558" s="215"/>
      <c r="AD558" s="215"/>
      <c r="AE558" s="215"/>
      <c r="AF558" s="215"/>
      <c r="AG558" s="215"/>
      <c r="AH558" s="215"/>
      <c r="AI558" s="215"/>
      <c r="AJ558" s="215"/>
      <c r="AK558" s="215"/>
      <c r="AL558" s="215"/>
      <c r="AM558" s="215"/>
      <c r="AN558" s="215"/>
      <c r="AO558" s="215"/>
      <c r="AP558" s="215"/>
      <c r="AQ558" s="215"/>
      <c r="AR558" s="215"/>
      <c r="AS558" s="215"/>
      <c r="AT558" s="215"/>
      <c r="AU558" s="215"/>
      <c r="AV558" s="215"/>
      <c r="AW558" s="218"/>
      <c r="AX558" s="218"/>
      <c r="AY558" s="218"/>
      <c r="AZ558" s="218"/>
      <c r="BA558" s="218"/>
      <c r="BB558" s="218"/>
      <c r="BC558" s="218"/>
      <c r="BD558" s="218"/>
    </row>
    <row r="559" spans="14:56" ht="37.15" customHeight="1">
      <c r="N559" s="215"/>
      <c r="O559" s="215"/>
      <c r="P559" s="215"/>
      <c r="Q559" s="216"/>
      <c r="T559" s="218"/>
      <c r="U559" s="218"/>
      <c r="V559" s="218"/>
      <c r="W559" s="218"/>
      <c r="X559" s="218"/>
      <c r="Y559" s="218"/>
      <c r="Z559" s="218"/>
      <c r="AA559" s="218"/>
      <c r="AB559" s="215"/>
      <c r="AC559" s="215"/>
      <c r="AD559" s="215"/>
      <c r="AE559" s="215"/>
      <c r="AF559" s="215"/>
      <c r="AG559" s="215"/>
      <c r="AH559" s="215"/>
      <c r="AI559" s="215"/>
      <c r="AJ559" s="215"/>
      <c r="AK559" s="215"/>
      <c r="AL559" s="215"/>
      <c r="AM559" s="215"/>
      <c r="AN559" s="215"/>
      <c r="AO559" s="215"/>
      <c r="AP559" s="215"/>
      <c r="AQ559" s="215"/>
      <c r="AR559" s="215"/>
      <c r="AS559" s="215"/>
      <c r="AT559" s="215"/>
      <c r="AU559" s="215"/>
      <c r="AV559" s="215"/>
      <c r="AW559" s="218"/>
      <c r="AX559" s="218"/>
      <c r="AY559" s="218"/>
      <c r="AZ559" s="218"/>
      <c r="BA559" s="218"/>
      <c r="BB559" s="218"/>
      <c r="BC559" s="218"/>
      <c r="BD559" s="218"/>
    </row>
    <row r="560" spans="14:56" ht="37.15" customHeight="1">
      <c r="N560" s="215"/>
      <c r="O560" s="215"/>
      <c r="P560" s="215"/>
      <c r="Q560" s="216"/>
      <c r="T560" s="218"/>
      <c r="U560" s="218"/>
      <c r="V560" s="218"/>
      <c r="W560" s="218"/>
      <c r="X560" s="218"/>
      <c r="Y560" s="218"/>
      <c r="Z560" s="218"/>
      <c r="AA560" s="218"/>
      <c r="AB560" s="215"/>
      <c r="AC560" s="215"/>
      <c r="AD560" s="215"/>
      <c r="AE560" s="215"/>
      <c r="AF560" s="215"/>
      <c r="AG560" s="215"/>
      <c r="AH560" s="215"/>
      <c r="AI560" s="215"/>
      <c r="AJ560" s="215"/>
      <c r="AK560" s="215"/>
      <c r="AL560" s="215"/>
      <c r="AM560" s="215"/>
      <c r="AN560" s="215"/>
      <c r="AO560" s="215"/>
      <c r="AP560" s="215"/>
      <c r="AQ560" s="215"/>
      <c r="AR560" s="215"/>
      <c r="AS560" s="215"/>
      <c r="AT560" s="215"/>
      <c r="AU560" s="215"/>
      <c r="AV560" s="215"/>
      <c r="AW560" s="218"/>
      <c r="AX560" s="218"/>
      <c r="AY560" s="218"/>
      <c r="AZ560" s="218"/>
      <c r="BA560" s="218"/>
      <c r="BB560" s="218"/>
      <c r="BC560" s="218"/>
      <c r="BD560" s="218"/>
    </row>
    <row r="561" spans="14:56" ht="37.15" customHeight="1">
      <c r="N561" s="215"/>
      <c r="O561" s="215"/>
      <c r="P561" s="215"/>
      <c r="Q561" s="216"/>
      <c r="T561" s="218"/>
      <c r="U561" s="218"/>
      <c r="V561" s="218"/>
      <c r="W561" s="218"/>
      <c r="X561" s="218"/>
      <c r="Y561" s="218"/>
      <c r="Z561" s="218"/>
      <c r="AA561" s="218"/>
      <c r="AB561" s="215"/>
      <c r="AC561" s="215"/>
      <c r="AD561" s="215"/>
      <c r="AE561" s="215"/>
      <c r="AF561" s="215"/>
      <c r="AG561" s="215"/>
      <c r="AH561" s="215"/>
      <c r="AI561" s="215"/>
      <c r="AJ561" s="215"/>
      <c r="AK561" s="215"/>
      <c r="AL561" s="215"/>
      <c r="AM561" s="215"/>
      <c r="AN561" s="215"/>
      <c r="AO561" s="215"/>
      <c r="AP561" s="215"/>
      <c r="AQ561" s="215"/>
      <c r="AR561" s="215"/>
      <c r="AS561" s="215"/>
      <c r="AT561" s="215"/>
      <c r="AU561" s="215"/>
      <c r="AV561" s="215"/>
      <c r="AW561" s="218"/>
      <c r="AX561" s="218"/>
      <c r="AY561" s="218"/>
      <c r="AZ561" s="218"/>
      <c r="BA561" s="218"/>
      <c r="BB561" s="218"/>
      <c r="BC561" s="218"/>
      <c r="BD561" s="218"/>
    </row>
    <row r="562" spans="14:56" ht="37.15" customHeight="1">
      <c r="N562" s="215"/>
      <c r="O562" s="215"/>
      <c r="P562" s="215"/>
      <c r="Q562" s="216"/>
      <c r="T562" s="218"/>
      <c r="U562" s="218"/>
      <c r="V562" s="218"/>
      <c r="W562" s="218"/>
      <c r="X562" s="218"/>
      <c r="Y562" s="218"/>
      <c r="Z562" s="218"/>
      <c r="AA562" s="218"/>
      <c r="AB562" s="215"/>
      <c r="AC562" s="215"/>
      <c r="AD562" s="215"/>
      <c r="AE562" s="215"/>
      <c r="AF562" s="215"/>
      <c r="AG562" s="215"/>
      <c r="AH562" s="215"/>
      <c r="AI562" s="215"/>
      <c r="AJ562" s="215"/>
      <c r="AK562" s="215"/>
      <c r="AL562" s="215"/>
      <c r="AM562" s="215"/>
      <c r="AN562" s="215"/>
      <c r="AO562" s="215"/>
      <c r="AP562" s="215"/>
      <c r="AQ562" s="215"/>
      <c r="AR562" s="215"/>
      <c r="AS562" s="215"/>
      <c r="AT562" s="215"/>
      <c r="AU562" s="215"/>
      <c r="AV562" s="215"/>
      <c r="AW562" s="218"/>
      <c r="AX562" s="218"/>
      <c r="AY562" s="218"/>
      <c r="AZ562" s="218"/>
      <c r="BA562" s="218"/>
      <c r="BB562" s="218"/>
      <c r="BC562" s="218"/>
      <c r="BD562" s="218"/>
    </row>
    <row r="563" spans="14:56" ht="37.15" customHeight="1">
      <c r="N563" s="215"/>
      <c r="O563" s="215"/>
      <c r="P563" s="215"/>
      <c r="Q563" s="216"/>
      <c r="T563" s="218"/>
      <c r="U563" s="218"/>
      <c r="V563" s="218"/>
      <c r="W563" s="218"/>
      <c r="X563" s="218"/>
      <c r="Y563" s="218"/>
      <c r="Z563" s="218"/>
      <c r="AA563" s="218"/>
      <c r="AB563" s="215"/>
      <c r="AC563" s="215"/>
      <c r="AD563" s="215"/>
      <c r="AE563" s="215"/>
      <c r="AF563" s="215"/>
      <c r="AG563" s="215"/>
      <c r="AH563" s="215"/>
      <c r="AI563" s="215"/>
      <c r="AJ563" s="215"/>
      <c r="AK563" s="215"/>
      <c r="AL563" s="215"/>
      <c r="AM563" s="215"/>
      <c r="AN563" s="215"/>
      <c r="AO563" s="215"/>
      <c r="AP563" s="215"/>
      <c r="AQ563" s="215"/>
      <c r="AR563" s="215"/>
      <c r="AS563" s="215"/>
      <c r="AT563" s="215"/>
      <c r="AU563" s="215"/>
      <c r="AV563" s="215"/>
      <c r="AW563" s="218"/>
      <c r="AX563" s="218"/>
      <c r="AY563" s="218"/>
      <c r="AZ563" s="218"/>
      <c r="BA563" s="218"/>
      <c r="BB563" s="218"/>
      <c r="BC563" s="218"/>
      <c r="BD563" s="218"/>
    </row>
    <row r="564" spans="14:56" ht="37.15" customHeight="1">
      <c r="N564" s="215"/>
      <c r="O564" s="215"/>
      <c r="P564" s="215"/>
      <c r="Q564" s="216"/>
      <c r="T564" s="218"/>
      <c r="U564" s="218"/>
      <c r="V564" s="218"/>
      <c r="W564" s="218"/>
      <c r="X564" s="218"/>
      <c r="Y564" s="218"/>
      <c r="Z564" s="218"/>
      <c r="AA564" s="218"/>
      <c r="AB564" s="215"/>
      <c r="AC564" s="215"/>
      <c r="AD564" s="215"/>
      <c r="AE564" s="215"/>
      <c r="AF564" s="215"/>
      <c r="AG564" s="215"/>
      <c r="AH564" s="215"/>
      <c r="AI564" s="215"/>
      <c r="AJ564" s="215"/>
      <c r="AK564" s="215"/>
      <c r="AL564" s="215"/>
      <c r="AM564" s="215"/>
      <c r="AN564" s="215"/>
      <c r="AO564" s="215"/>
      <c r="AP564" s="215"/>
      <c r="AQ564" s="215"/>
      <c r="AR564" s="215"/>
      <c r="AS564" s="215"/>
      <c r="AT564" s="215"/>
      <c r="AU564" s="215"/>
      <c r="AV564" s="215"/>
      <c r="AW564" s="218"/>
      <c r="AX564" s="218"/>
      <c r="AY564" s="218"/>
      <c r="AZ564" s="218"/>
      <c r="BA564" s="218"/>
      <c r="BB564" s="218"/>
      <c r="BC564" s="218"/>
      <c r="BD564" s="218"/>
    </row>
    <row r="565" spans="14:56" ht="37.15" customHeight="1">
      <c r="N565" s="215"/>
      <c r="O565" s="215"/>
      <c r="P565" s="215"/>
      <c r="Q565" s="216"/>
      <c r="T565" s="218"/>
      <c r="U565" s="218"/>
      <c r="V565" s="218"/>
      <c r="W565" s="218"/>
      <c r="X565" s="218"/>
      <c r="Y565" s="218"/>
      <c r="Z565" s="218"/>
      <c r="AA565" s="218"/>
      <c r="AB565" s="215"/>
      <c r="AC565" s="215"/>
      <c r="AD565" s="215"/>
      <c r="AE565" s="215"/>
      <c r="AF565" s="215"/>
      <c r="AG565" s="215"/>
      <c r="AH565" s="215"/>
      <c r="AI565" s="215"/>
      <c r="AJ565" s="215"/>
      <c r="AK565" s="215"/>
      <c r="AL565" s="215"/>
      <c r="AM565" s="215"/>
      <c r="AN565" s="215"/>
      <c r="AO565" s="215"/>
      <c r="AP565" s="215"/>
      <c r="AQ565" s="215"/>
      <c r="AR565" s="215"/>
      <c r="AS565" s="215"/>
      <c r="AT565" s="215"/>
      <c r="AU565" s="215"/>
      <c r="AV565" s="215"/>
      <c r="AW565" s="218"/>
      <c r="AX565" s="218"/>
      <c r="AY565" s="218"/>
      <c r="AZ565" s="218"/>
      <c r="BA565" s="218"/>
      <c r="BB565" s="218"/>
      <c r="BC565" s="218"/>
      <c r="BD565" s="218"/>
    </row>
    <row r="566" spans="14:56" ht="37.15" customHeight="1">
      <c r="N566" s="215"/>
      <c r="O566" s="215"/>
      <c r="P566" s="215"/>
      <c r="Q566" s="216"/>
      <c r="T566" s="218"/>
      <c r="U566" s="218"/>
      <c r="V566" s="218"/>
      <c r="W566" s="218"/>
      <c r="X566" s="218"/>
      <c r="Y566" s="218"/>
      <c r="Z566" s="218"/>
      <c r="AA566" s="218"/>
      <c r="AB566" s="215"/>
      <c r="AC566" s="215"/>
      <c r="AD566" s="215"/>
      <c r="AE566" s="215"/>
      <c r="AF566" s="215"/>
      <c r="AG566" s="215"/>
      <c r="AH566" s="215"/>
      <c r="AI566" s="215"/>
      <c r="AJ566" s="215"/>
      <c r="AK566" s="215"/>
      <c r="AL566" s="215"/>
      <c r="AM566" s="215"/>
      <c r="AN566" s="215"/>
      <c r="AO566" s="215"/>
      <c r="AP566" s="215"/>
      <c r="AQ566" s="215"/>
      <c r="AR566" s="215"/>
      <c r="AS566" s="215"/>
      <c r="AT566" s="215"/>
      <c r="AU566" s="215"/>
      <c r="AV566" s="215"/>
      <c r="AW566" s="218"/>
      <c r="AX566" s="218"/>
      <c r="AY566" s="218"/>
      <c r="AZ566" s="218"/>
      <c r="BA566" s="218"/>
      <c r="BB566" s="218"/>
      <c r="BC566" s="218"/>
      <c r="BD566" s="218"/>
    </row>
    <row r="567" spans="14:56" ht="37.15" customHeight="1">
      <c r="N567" s="215"/>
      <c r="O567" s="215"/>
      <c r="P567" s="215"/>
      <c r="Q567" s="216"/>
      <c r="T567" s="218"/>
      <c r="U567" s="218"/>
      <c r="V567" s="218"/>
      <c r="W567" s="218"/>
      <c r="X567" s="218"/>
      <c r="Y567" s="218"/>
      <c r="Z567" s="218"/>
      <c r="AA567" s="218"/>
      <c r="AB567" s="215"/>
      <c r="AC567" s="215"/>
      <c r="AD567" s="215"/>
      <c r="AE567" s="215"/>
      <c r="AF567" s="215"/>
      <c r="AG567" s="215"/>
      <c r="AH567" s="215"/>
      <c r="AI567" s="215"/>
      <c r="AJ567" s="215"/>
      <c r="AK567" s="215"/>
      <c r="AL567" s="215"/>
      <c r="AM567" s="215"/>
      <c r="AN567" s="215"/>
      <c r="AO567" s="215"/>
      <c r="AP567" s="215"/>
      <c r="AQ567" s="215"/>
      <c r="AR567" s="215"/>
      <c r="AS567" s="215"/>
      <c r="AT567" s="215"/>
      <c r="AU567" s="215"/>
      <c r="AV567" s="215"/>
      <c r="AW567" s="218"/>
      <c r="AX567" s="218"/>
      <c r="AY567" s="218"/>
      <c r="AZ567" s="218"/>
      <c r="BA567" s="218"/>
      <c r="BB567" s="218"/>
      <c r="BC567" s="218"/>
      <c r="BD567" s="218"/>
    </row>
    <row r="568" spans="14:56" ht="37.15" customHeight="1">
      <c r="N568" s="215"/>
      <c r="O568" s="215"/>
      <c r="P568" s="215"/>
      <c r="Q568" s="216"/>
      <c r="T568" s="218"/>
      <c r="U568" s="218"/>
      <c r="V568" s="218"/>
      <c r="W568" s="218"/>
      <c r="X568" s="218"/>
      <c r="Y568" s="218"/>
      <c r="Z568" s="218"/>
      <c r="AA568" s="218"/>
      <c r="AB568" s="215"/>
      <c r="AC568" s="215"/>
      <c r="AD568" s="215"/>
      <c r="AE568" s="215"/>
      <c r="AF568" s="215"/>
      <c r="AG568" s="215"/>
      <c r="AH568" s="215"/>
      <c r="AI568" s="215"/>
      <c r="AJ568" s="215"/>
      <c r="AK568" s="215"/>
      <c r="AL568" s="215"/>
      <c r="AM568" s="215"/>
      <c r="AN568" s="215"/>
      <c r="AO568" s="215"/>
      <c r="AP568" s="215"/>
      <c r="AQ568" s="215"/>
      <c r="AR568" s="215"/>
      <c r="AS568" s="215"/>
      <c r="AT568" s="215"/>
      <c r="AU568" s="215"/>
      <c r="AV568" s="215"/>
      <c r="AW568" s="218"/>
      <c r="AX568" s="218"/>
      <c r="AY568" s="218"/>
      <c r="AZ568" s="218"/>
      <c r="BA568" s="218"/>
      <c r="BB568" s="218"/>
      <c r="BC568" s="218"/>
      <c r="BD568" s="218"/>
    </row>
    <row r="569" spans="14:56" ht="37.15" customHeight="1">
      <c r="N569" s="215"/>
      <c r="O569" s="215"/>
      <c r="P569" s="215"/>
      <c r="Q569" s="216"/>
      <c r="T569" s="218"/>
      <c r="U569" s="218"/>
      <c r="V569" s="218"/>
      <c r="W569" s="218"/>
      <c r="X569" s="218"/>
      <c r="Y569" s="218"/>
      <c r="Z569" s="218"/>
      <c r="AA569" s="218"/>
      <c r="AB569" s="215"/>
      <c r="AC569" s="215"/>
      <c r="AD569" s="215"/>
      <c r="AE569" s="215"/>
      <c r="AF569" s="215"/>
      <c r="AG569" s="215"/>
      <c r="AH569" s="215"/>
      <c r="AI569" s="215"/>
      <c r="AJ569" s="215"/>
      <c r="AK569" s="215"/>
      <c r="AL569" s="215"/>
      <c r="AM569" s="215"/>
      <c r="AN569" s="215"/>
      <c r="AO569" s="215"/>
      <c r="AP569" s="215"/>
      <c r="AQ569" s="215"/>
      <c r="AR569" s="215"/>
      <c r="AS569" s="215"/>
      <c r="AT569" s="215"/>
      <c r="AU569" s="215"/>
      <c r="AV569" s="215"/>
      <c r="AW569" s="218"/>
      <c r="AX569" s="218"/>
      <c r="AY569" s="218"/>
      <c r="AZ569" s="218"/>
      <c r="BA569" s="218"/>
      <c r="BB569" s="218"/>
      <c r="BC569" s="218"/>
      <c r="BD569" s="218"/>
    </row>
    <row r="570" spans="14:56" ht="37.15" customHeight="1">
      <c r="N570" s="215"/>
      <c r="O570" s="215"/>
      <c r="P570" s="215"/>
      <c r="Q570" s="216"/>
      <c r="T570" s="218"/>
      <c r="U570" s="218"/>
      <c r="V570" s="218"/>
      <c r="W570" s="218"/>
      <c r="X570" s="218"/>
      <c r="Y570" s="218"/>
      <c r="Z570" s="218"/>
      <c r="AA570" s="218"/>
      <c r="AB570" s="215"/>
      <c r="AC570" s="215"/>
      <c r="AD570" s="215"/>
      <c r="AE570" s="215"/>
      <c r="AF570" s="215"/>
      <c r="AG570" s="215"/>
      <c r="AH570" s="215"/>
      <c r="AI570" s="215"/>
      <c r="AJ570" s="215"/>
      <c r="AK570" s="215"/>
      <c r="AL570" s="215"/>
      <c r="AM570" s="215"/>
      <c r="AN570" s="215"/>
      <c r="AO570" s="215"/>
      <c r="AP570" s="215"/>
      <c r="AQ570" s="215"/>
      <c r="AR570" s="215"/>
      <c r="AS570" s="215"/>
      <c r="AT570" s="215"/>
      <c r="AU570" s="215"/>
      <c r="AV570" s="215"/>
      <c r="AW570" s="218"/>
      <c r="AX570" s="218"/>
      <c r="AY570" s="218"/>
      <c r="AZ570" s="218"/>
      <c r="BA570" s="218"/>
      <c r="BB570" s="218"/>
      <c r="BC570" s="218"/>
      <c r="BD570" s="218"/>
    </row>
    <row r="571" spans="14:56" ht="37.15" customHeight="1">
      <c r="N571" s="215"/>
      <c r="O571" s="215"/>
      <c r="P571" s="215"/>
      <c r="Q571" s="216"/>
      <c r="T571" s="218"/>
      <c r="U571" s="218"/>
      <c r="V571" s="218"/>
      <c r="W571" s="218"/>
      <c r="X571" s="218"/>
      <c r="Y571" s="218"/>
      <c r="Z571" s="218"/>
      <c r="AA571" s="218"/>
      <c r="AB571" s="215"/>
      <c r="AC571" s="215"/>
      <c r="AD571" s="215"/>
      <c r="AE571" s="215"/>
      <c r="AF571" s="215"/>
      <c r="AG571" s="215"/>
      <c r="AH571" s="215"/>
      <c r="AI571" s="215"/>
      <c r="AJ571" s="215"/>
      <c r="AK571" s="215"/>
      <c r="AL571" s="215"/>
      <c r="AM571" s="215"/>
      <c r="AN571" s="215"/>
      <c r="AO571" s="215"/>
      <c r="AP571" s="215"/>
      <c r="AQ571" s="215"/>
      <c r="AR571" s="215"/>
      <c r="AS571" s="215"/>
      <c r="AT571" s="215"/>
      <c r="AU571" s="215"/>
      <c r="AV571" s="215"/>
      <c r="AW571" s="218"/>
      <c r="AX571" s="218"/>
      <c r="AY571" s="218"/>
      <c r="AZ571" s="218"/>
      <c r="BA571" s="218"/>
      <c r="BB571" s="218"/>
      <c r="BC571" s="218"/>
      <c r="BD571" s="218"/>
    </row>
    <row r="572" spans="14:56" ht="37.15" customHeight="1">
      <c r="N572" s="215"/>
      <c r="O572" s="215"/>
      <c r="P572" s="215"/>
      <c r="Q572" s="216"/>
      <c r="T572" s="218"/>
      <c r="U572" s="218"/>
      <c r="V572" s="218"/>
      <c r="W572" s="218"/>
      <c r="X572" s="218"/>
      <c r="Y572" s="218"/>
      <c r="Z572" s="218"/>
      <c r="AA572" s="218"/>
      <c r="AB572" s="215"/>
      <c r="AC572" s="215"/>
      <c r="AD572" s="215"/>
      <c r="AE572" s="215"/>
      <c r="AF572" s="215"/>
      <c r="AG572" s="215"/>
      <c r="AH572" s="215"/>
      <c r="AI572" s="215"/>
      <c r="AJ572" s="215"/>
      <c r="AK572" s="215"/>
      <c r="AL572" s="215"/>
      <c r="AM572" s="215"/>
      <c r="AN572" s="215"/>
      <c r="AO572" s="215"/>
      <c r="AP572" s="215"/>
      <c r="AQ572" s="215"/>
      <c r="AR572" s="215"/>
      <c r="AS572" s="215"/>
      <c r="AT572" s="215"/>
      <c r="AU572" s="215"/>
      <c r="AV572" s="215"/>
      <c r="AW572" s="218"/>
      <c r="AX572" s="218"/>
      <c r="AY572" s="218"/>
      <c r="AZ572" s="218"/>
      <c r="BA572" s="218"/>
      <c r="BB572" s="218"/>
      <c r="BC572" s="218"/>
      <c r="BD572" s="218"/>
    </row>
    <row r="573" spans="14:56" ht="37.15" customHeight="1">
      <c r="N573" s="215"/>
      <c r="O573" s="215"/>
      <c r="P573" s="215"/>
      <c r="Q573" s="216"/>
      <c r="T573" s="218"/>
      <c r="U573" s="218"/>
      <c r="V573" s="218"/>
      <c r="W573" s="218"/>
      <c r="X573" s="218"/>
      <c r="Y573" s="218"/>
      <c r="Z573" s="218"/>
      <c r="AA573" s="218"/>
      <c r="AB573" s="215"/>
      <c r="AC573" s="215"/>
      <c r="AD573" s="215"/>
      <c r="AE573" s="215"/>
      <c r="AF573" s="215"/>
      <c r="AG573" s="215"/>
      <c r="AH573" s="215"/>
      <c r="AI573" s="215"/>
      <c r="AJ573" s="215"/>
      <c r="AK573" s="215"/>
      <c r="AL573" s="215"/>
      <c r="AM573" s="215"/>
      <c r="AN573" s="215"/>
      <c r="AO573" s="215"/>
      <c r="AP573" s="215"/>
      <c r="AQ573" s="215"/>
      <c r="AR573" s="215"/>
      <c r="AS573" s="215"/>
      <c r="AT573" s="215"/>
      <c r="AU573" s="215"/>
      <c r="AV573" s="215"/>
      <c r="AW573" s="218"/>
      <c r="AX573" s="218"/>
      <c r="AY573" s="218"/>
      <c r="AZ573" s="218"/>
      <c r="BA573" s="218"/>
      <c r="BB573" s="218"/>
      <c r="BC573" s="218"/>
      <c r="BD573" s="218"/>
    </row>
    <row r="574" spans="14:56" ht="37.15" customHeight="1">
      <c r="N574" s="215"/>
      <c r="O574" s="215"/>
      <c r="P574" s="215"/>
      <c r="Q574" s="216"/>
      <c r="T574" s="218"/>
      <c r="U574" s="218"/>
      <c r="V574" s="218"/>
      <c r="W574" s="218"/>
      <c r="X574" s="218"/>
      <c r="Y574" s="218"/>
      <c r="Z574" s="218"/>
      <c r="AA574" s="218"/>
      <c r="AB574" s="215"/>
      <c r="AC574" s="215"/>
      <c r="AD574" s="215"/>
      <c r="AE574" s="215"/>
      <c r="AF574" s="215"/>
      <c r="AG574" s="215"/>
      <c r="AH574" s="215"/>
      <c r="AI574" s="215"/>
      <c r="AJ574" s="215"/>
      <c r="AK574" s="215"/>
      <c r="AL574" s="215"/>
      <c r="AM574" s="215"/>
      <c r="AN574" s="215"/>
      <c r="AO574" s="215"/>
      <c r="AP574" s="215"/>
      <c r="AQ574" s="215"/>
      <c r="AR574" s="215"/>
      <c r="AS574" s="215"/>
      <c r="AT574" s="215"/>
      <c r="AU574" s="215"/>
      <c r="AV574" s="215"/>
      <c r="AW574" s="218"/>
      <c r="AX574" s="218"/>
      <c r="AY574" s="218"/>
      <c r="AZ574" s="218"/>
      <c r="BA574" s="218"/>
      <c r="BB574" s="218"/>
      <c r="BC574" s="218"/>
      <c r="BD574" s="218"/>
    </row>
    <row r="575" spans="14:56" ht="37.15" customHeight="1">
      <c r="N575" s="215"/>
      <c r="O575" s="215"/>
      <c r="P575" s="215"/>
      <c r="Q575" s="216"/>
      <c r="T575" s="218"/>
      <c r="U575" s="218"/>
      <c r="V575" s="218"/>
      <c r="W575" s="218"/>
      <c r="X575" s="218"/>
      <c r="Y575" s="218"/>
      <c r="Z575" s="218"/>
      <c r="AA575" s="218"/>
      <c r="AB575" s="215"/>
      <c r="AC575" s="215"/>
      <c r="AD575" s="215"/>
      <c r="AE575" s="215"/>
      <c r="AF575" s="215"/>
      <c r="AG575" s="215"/>
      <c r="AH575" s="215"/>
      <c r="AI575" s="215"/>
      <c r="AJ575" s="215"/>
      <c r="AK575" s="215"/>
      <c r="AL575" s="215"/>
      <c r="AM575" s="215"/>
      <c r="AN575" s="215"/>
      <c r="AO575" s="215"/>
      <c r="AP575" s="215"/>
      <c r="AQ575" s="215"/>
      <c r="AR575" s="215"/>
      <c r="AS575" s="215"/>
      <c r="AT575" s="215"/>
      <c r="AU575" s="215"/>
      <c r="AV575" s="215"/>
      <c r="AW575" s="218"/>
      <c r="AX575" s="218"/>
      <c r="AY575" s="218"/>
      <c r="AZ575" s="218"/>
      <c r="BA575" s="218"/>
      <c r="BB575" s="218"/>
      <c r="BC575" s="218"/>
      <c r="BD575" s="218"/>
    </row>
    <row r="576" spans="14:56" ht="37.15" customHeight="1">
      <c r="N576" s="215"/>
      <c r="O576" s="215"/>
      <c r="P576" s="215"/>
      <c r="Q576" s="216"/>
      <c r="T576" s="218"/>
      <c r="U576" s="218"/>
      <c r="V576" s="218"/>
      <c r="W576" s="218"/>
      <c r="X576" s="218"/>
      <c r="Y576" s="218"/>
      <c r="Z576" s="218"/>
      <c r="AA576" s="218"/>
      <c r="AB576" s="215"/>
      <c r="AC576" s="215"/>
      <c r="AD576" s="215"/>
      <c r="AE576" s="215"/>
      <c r="AF576" s="215"/>
      <c r="AG576" s="215"/>
      <c r="AH576" s="215"/>
      <c r="AI576" s="215"/>
      <c r="AJ576" s="215"/>
      <c r="AK576" s="215"/>
      <c r="AL576" s="215"/>
      <c r="AM576" s="215"/>
      <c r="AN576" s="215"/>
      <c r="AO576" s="215"/>
      <c r="AP576" s="215"/>
      <c r="AQ576" s="215"/>
      <c r="AR576" s="215"/>
      <c r="AS576" s="215"/>
      <c r="AT576" s="215"/>
      <c r="AU576" s="215"/>
      <c r="AV576" s="215"/>
      <c r="AW576" s="218"/>
      <c r="AX576" s="218"/>
      <c r="AY576" s="218"/>
      <c r="AZ576" s="218"/>
      <c r="BA576" s="218"/>
      <c r="BB576" s="218"/>
      <c r="BC576" s="218"/>
      <c r="BD576" s="218"/>
    </row>
    <row r="577" spans="14:56" ht="37.15" customHeight="1">
      <c r="N577" s="215"/>
      <c r="O577" s="215"/>
      <c r="P577" s="215"/>
      <c r="Q577" s="216"/>
      <c r="T577" s="218"/>
      <c r="U577" s="218"/>
      <c r="V577" s="218"/>
      <c r="W577" s="218"/>
      <c r="X577" s="218"/>
      <c r="Y577" s="218"/>
      <c r="Z577" s="218"/>
      <c r="AA577" s="218"/>
      <c r="AB577" s="215"/>
      <c r="AC577" s="215"/>
      <c r="AD577" s="215"/>
      <c r="AE577" s="215"/>
      <c r="AF577" s="215"/>
      <c r="AG577" s="215"/>
      <c r="AH577" s="215"/>
      <c r="AI577" s="215"/>
      <c r="AJ577" s="215"/>
      <c r="AK577" s="215"/>
      <c r="AL577" s="215"/>
      <c r="AM577" s="215"/>
      <c r="AN577" s="215"/>
      <c r="AO577" s="215"/>
      <c r="AP577" s="215"/>
      <c r="AQ577" s="215"/>
      <c r="AR577" s="215"/>
      <c r="AS577" s="215"/>
      <c r="AT577" s="215"/>
      <c r="AU577" s="215"/>
      <c r="AV577" s="215"/>
      <c r="AW577" s="218"/>
      <c r="AX577" s="218"/>
      <c r="AY577" s="218"/>
      <c r="AZ577" s="218"/>
      <c r="BA577" s="218"/>
      <c r="BB577" s="218"/>
      <c r="BC577" s="218"/>
      <c r="BD577" s="218"/>
    </row>
    <row r="578" spans="14:56" ht="37.15" customHeight="1">
      <c r="N578" s="215"/>
      <c r="O578" s="215"/>
      <c r="P578" s="215"/>
      <c r="Q578" s="216"/>
      <c r="T578" s="218"/>
      <c r="U578" s="218"/>
      <c r="V578" s="218"/>
      <c r="W578" s="218"/>
      <c r="X578" s="218"/>
      <c r="Y578" s="218"/>
      <c r="Z578" s="218"/>
      <c r="AA578" s="218"/>
      <c r="AB578" s="215"/>
      <c r="AC578" s="215"/>
      <c r="AD578" s="215"/>
      <c r="AE578" s="215"/>
      <c r="AF578" s="215"/>
      <c r="AG578" s="215"/>
      <c r="AH578" s="215"/>
      <c r="AI578" s="215"/>
      <c r="AJ578" s="215"/>
      <c r="AK578" s="215"/>
      <c r="AL578" s="215"/>
      <c r="AM578" s="215"/>
      <c r="AN578" s="215"/>
      <c r="AO578" s="215"/>
      <c r="AP578" s="215"/>
      <c r="AQ578" s="215"/>
      <c r="AR578" s="215"/>
      <c r="AS578" s="215"/>
      <c r="AT578" s="215"/>
      <c r="AU578" s="215"/>
      <c r="AV578" s="215"/>
      <c r="AW578" s="218"/>
      <c r="AX578" s="218"/>
      <c r="AY578" s="218"/>
      <c r="AZ578" s="218"/>
      <c r="BA578" s="218"/>
      <c r="BB578" s="218"/>
      <c r="BC578" s="218"/>
      <c r="BD578" s="218"/>
    </row>
    <row r="579" spans="14:56" ht="37.15" customHeight="1">
      <c r="N579" s="215"/>
      <c r="O579" s="215"/>
      <c r="P579" s="215"/>
      <c r="Q579" s="216"/>
      <c r="T579" s="218"/>
      <c r="U579" s="218"/>
      <c r="V579" s="218"/>
      <c r="W579" s="218"/>
      <c r="X579" s="218"/>
      <c r="Y579" s="218"/>
      <c r="Z579" s="218"/>
      <c r="AA579" s="218"/>
      <c r="AB579" s="215"/>
      <c r="AC579" s="215"/>
      <c r="AD579" s="215"/>
      <c r="AE579" s="215"/>
      <c r="AF579" s="215"/>
      <c r="AG579" s="215"/>
      <c r="AH579" s="215"/>
      <c r="AI579" s="215"/>
      <c r="AJ579" s="215"/>
      <c r="AK579" s="215"/>
      <c r="AL579" s="215"/>
      <c r="AM579" s="215"/>
      <c r="AN579" s="215"/>
      <c r="AO579" s="215"/>
      <c r="AP579" s="215"/>
      <c r="AQ579" s="215"/>
      <c r="AR579" s="215"/>
      <c r="AS579" s="215"/>
      <c r="AT579" s="215"/>
      <c r="AU579" s="215"/>
      <c r="AV579" s="215"/>
      <c r="AW579" s="218"/>
      <c r="AX579" s="218"/>
      <c r="AY579" s="218"/>
      <c r="AZ579" s="218"/>
      <c r="BA579" s="218"/>
      <c r="BB579" s="218"/>
      <c r="BC579" s="218"/>
      <c r="BD579" s="218"/>
    </row>
    <row r="580" spans="14:56" ht="37.15" customHeight="1">
      <c r="N580" s="215"/>
      <c r="O580" s="215"/>
      <c r="P580" s="215"/>
      <c r="Q580" s="216"/>
      <c r="T580" s="218"/>
      <c r="U580" s="218"/>
      <c r="V580" s="218"/>
      <c r="W580" s="218"/>
      <c r="X580" s="218"/>
      <c r="Y580" s="218"/>
      <c r="Z580" s="218"/>
      <c r="AA580" s="218"/>
      <c r="AB580" s="215"/>
      <c r="AC580" s="215"/>
      <c r="AD580" s="215"/>
      <c r="AE580" s="215"/>
      <c r="AF580" s="215"/>
      <c r="AG580" s="215"/>
      <c r="AH580" s="215"/>
      <c r="AI580" s="215"/>
      <c r="AJ580" s="215"/>
      <c r="AK580" s="215"/>
      <c r="AL580" s="215"/>
      <c r="AM580" s="215"/>
      <c r="AN580" s="215"/>
      <c r="AO580" s="215"/>
      <c r="AP580" s="215"/>
      <c r="AQ580" s="215"/>
      <c r="AR580" s="215"/>
      <c r="AS580" s="215"/>
      <c r="AT580" s="215"/>
      <c r="AU580" s="215"/>
      <c r="AV580" s="215"/>
      <c r="AW580" s="218"/>
      <c r="AX580" s="218"/>
      <c r="AY580" s="218"/>
      <c r="AZ580" s="218"/>
      <c r="BA580" s="218"/>
      <c r="BB580" s="218"/>
      <c r="BC580" s="218"/>
      <c r="BD580" s="218"/>
    </row>
    <row r="581" spans="14:56" ht="37.15" customHeight="1">
      <c r="N581" s="215"/>
      <c r="O581" s="215"/>
      <c r="P581" s="215"/>
      <c r="Q581" s="216"/>
      <c r="T581" s="218"/>
      <c r="U581" s="218"/>
      <c r="V581" s="218"/>
      <c r="W581" s="218"/>
      <c r="X581" s="218"/>
      <c r="Y581" s="218"/>
      <c r="Z581" s="218"/>
      <c r="AA581" s="218"/>
      <c r="AB581" s="215"/>
      <c r="AC581" s="215"/>
      <c r="AD581" s="215"/>
      <c r="AE581" s="215"/>
      <c r="AF581" s="215"/>
      <c r="AG581" s="215"/>
      <c r="AH581" s="215"/>
      <c r="AI581" s="215"/>
      <c r="AJ581" s="215"/>
      <c r="AK581" s="215"/>
      <c r="AL581" s="215"/>
      <c r="AM581" s="215"/>
      <c r="AN581" s="215"/>
      <c r="AO581" s="215"/>
      <c r="AP581" s="215"/>
      <c r="AQ581" s="215"/>
      <c r="AR581" s="215"/>
      <c r="AS581" s="215"/>
      <c r="AT581" s="215"/>
      <c r="AU581" s="215"/>
      <c r="AV581" s="215"/>
      <c r="AW581" s="218"/>
      <c r="AX581" s="218"/>
      <c r="AY581" s="218"/>
      <c r="AZ581" s="218"/>
      <c r="BA581" s="218"/>
      <c r="BB581" s="218"/>
      <c r="BC581" s="218"/>
      <c r="BD581" s="218"/>
    </row>
    <row r="582" spans="14:56" ht="37.15" customHeight="1">
      <c r="N582" s="215"/>
      <c r="O582" s="215"/>
      <c r="P582" s="215"/>
      <c r="Q582" s="216"/>
      <c r="T582" s="218"/>
      <c r="U582" s="218"/>
      <c r="V582" s="218"/>
      <c r="W582" s="218"/>
      <c r="X582" s="218"/>
      <c r="Y582" s="218"/>
      <c r="Z582" s="218"/>
      <c r="AA582" s="218"/>
      <c r="AB582" s="215"/>
      <c r="AC582" s="215"/>
      <c r="AD582" s="215"/>
      <c r="AE582" s="215"/>
      <c r="AF582" s="215"/>
      <c r="AG582" s="215"/>
      <c r="AH582" s="215"/>
      <c r="AI582" s="215"/>
      <c r="AJ582" s="215"/>
      <c r="AK582" s="215"/>
      <c r="AL582" s="215"/>
      <c r="AM582" s="215"/>
      <c r="AN582" s="215"/>
      <c r="AO582" s="215"/>
      <c r="AP582" s="215"/>
      <c r="AQ582" s="215"/>
      <c r="AR582" s="215"/>
      <c r="AS582" s="215"/>
      <c r="AT582" s="215"/>
      <c r="AU582" s="215"/>
      <c r="AV582" s="215"/>
      <c r="AW582" s="218"/>
      <c r="AX582" s="218"/>
      <c r="AY582" s="218"/>
      <c r="AZ582" s="218"/>
      <c r="BA582" s="218"/>
      <c r="BB582" s="218"/>
      <c r="BC582" s="218"/>
      <c r="BD582" s="218"/>
    </row>
    <row r="583" spans="14:56" ht="37.15" customHeight="1">
      <c r="N583" s="215"/>
      <c r="O583" s="215"/>
      <c r="P583" s="215"/>
      <c r="Q583" s="216"/>
      <c r="T583" s="218"/>
      <c r="U583" s="218"/>
      <c r="V583" s="218"/>
      <c r="W583" s="218"/>
      <c r="X583" s="218"/>
      <c r="Y583" s="218"/>
      <c r="Z583" s="218"/>
      <c r="AA583" s="218"/>
      <c r="AB583" s="215"/>
      <c r="AC583" s="215"/>
      <c r="AD583" s="215"/>
      <c r="AE583" s="215"/>
      <c r="AF583" s="215"/>
      <c r="AG583" s="215"/>
      <c r="AH583" s="215"/>
      <c r="AI583" s="215"/>
      <c r="AJ583" s="215"/>
      <c r="AK583" s="215"/>
      <c r="AL583" s="215"/>
      <c r="AM583" s="215"/>
      <c r="AN583" s="215"/>
      <c r="AO583" s="215"/>
      <c r="AP583" s="215"/>
      <c r="AQ583" s="215"/>
      <c r="AR583" s="215"/>
      <c r="AS583" s="215"/>
      <c r="AT583" s="215"/>
      <c r="AU583" s="215"/>
      <c r="AV583" s="215"/>
      <c r="AW583" s="218"/>
      <c r="AX583" s="218"/>
      <c r="AY583" s="218"/>
      <c r="AZ583" s="218"/>
      <c r="BA583" s="218"/>
      <c r="BB583" s="218"/>
      <c r="BC583" s="218"/>
      <c r="BD583" s="218"/>
    </row>
    <row r="584" spans="14:56" ht="37.15" customHeight="1">
      <c r="N584" s="215"/>
      <c r="O584" s="215"/>
      <c r="P584" s="215"/>
      <c r="Q584" s="216"/>
      <c r="T584" s="218"/>
      <c r="U584" s="218"/>
      <c r="V584" s="218"/>
      <c r="W584" s="218"/>
      <c r="X584" s="218"/>
      <c r="Y584" s="218"/>
      <c r="Z584" s="218"/>
      <c r="AA584" s="218"/>
      <c r="AB584" s="215"/>
      <c r="AC584" s="215"/>
      <c r="AD584" s="215"/>
      <c r="AE584" s="215"/>
      <c r="AF584" s="215"/>
      <c r="AG584" s="215"/>
      <c r="AH584" s="215"/>
      <c r="AI584" s="215"/>
      <c r="AJ584" s="215"/>
      <c r="AK584" s="215"/>
      <c r="AL584" s="215"/>
      <c r="AM584" s="215"/>
      <c r="AN584" s="215"/>
      <c r="AO584" s="215"/>
      <c r="AP584" s="215"/>
      <c r="AQ584" s="215"/>
      <c r="AR584" s="215"/>
      <c r="AS584" s="215"/>
      <c r="AT584" s="215"/>
      <c r="AU584" s="215"/>
      <c r="AV584" s="215"/>
      <c r="AW584" s="218"/>
      <c r="AX584" s="218"/>
      <c r="AY584" s="218"/>
      <c r="AZ584" s="218"/>
      <c r="BA584" s="218"/>
      <c r="BB584" s="218"/>
      <c r="BC584" s="218"/>
      <c r="BD584" s="218"/>
    </row>
    <row r="585" spans="14:56" ht="37.15" customHeight="1">
      <c r="N585" s="215"/>
      <c r="O585" s="215"/>
      <c r="P585" s="215"/>
      <c r="Q585" s="216"/>
      <c r="T585" s="218"/>
      <c r="U585" s="218"/>
      <c r="V585" s="218"/>
      <c r="W585" s="218"/>
      <c r="X585" s="218"/>
      <c r="Y585" s="218"/>
      <c r="Z585" s="218"/>
      <c r="AA585" s="218"/>
      <c r="AB585" s="215"/>
      <c r="AC585" s="215"/>
      <c r="AD585" s="215"/>
      <c r="AE585" s="215"/>
      <c r="AF585" s="215"/>
      <c r="AG585" s="215"/>
      <c r="AH585" s="215"/>
      <c r="AI585" s="215"/>
      <c r="AJ585" s="215"/>
      <c r="AK585" s="215"/>
      <c r="AL585" s="215"/>
      <c r="AM585" s="215"/>
      <c r="AN585" s="215"/>
      <c r="AO585" s="215"/>
      <c r="AP585" s="215"/>
      <c r="AQ585" s="215"/>
      <c r="AR585" s="215"/>
      <c r="AS585" s="215"/>
      <c r="AT585" s="215"/>
      <c r="AU585" s="215"/>
      <c r="AV585" s="215"/>
      <c r="AW585" s="218"/>
      <c r="AX585" s="218"/>
      <c r="AY585" s="218"/>
      <c r="AZ585" s="218"/>
      <c r="BA585" s="218"/>
      <c r="BB585" s="218"/>
      <c r="BC585" s="218"/>
      <c r="BD585" s="218"/>
    </row>
    <row r="586" spans="14:56" ht="37.15" customHeight="1">
      <c r="N586" s="215"/>
      <c r="O586" s="215"/>
      <c r="P586" s="215"/>
      <c r="Q586" s="216"/>
      <c r="T586" s="218"/>
      <c r="U586" s="218"/>
      <c r="V586" s="218"/>
      <c r="W586" s="218"/>
      <c r="X586" s="218"/>
      <c r="Y586" s="218"/>
      <c r="Z586" s="218"/>
      <c r="AA586" s="218"/>
      <c r="AB586" s="215"/>
      <c r="AC586" s="215"/>
      <c r="AD586" s="215"/>
      <c r="AE586" s="215"/>
      <c r="AF586" s="215"/>
      <c r="AG586" s="215"/>
      <c r="AH586" s="215"/>
      <c r="AI586" s="215"/>
      <c r="AJ586" s="215"/>
      <c r="AK586" s="215"/>
      <c r="AL586" s="215"/>
      <c r="AM586" s="215"/>
      <c r="AN586" s="215"/>
      <c r="AO586" s="215"/>
      <c r="AP586" s="215"/>
      <c r="AQ586" s="215"/>
      <c r="AR586" s="215"/>
      <c r="AS586" s="215"/>
      <c r="AT586" s="215"/>
      <c r="AU586" s="215"/>
      <c r="AV586" s="215"/>
      <c r="AW586" s="218"/>
      <c r="AX586" s="218"/>
      <c r="AY586" s="218"/>
      <c r="AZ586" s="218"/>
      <c r="BA586" s="218"/>
      <c r="BB586" s="218"/>
      <c r="BC586" s="218"/>
      <c r="BD586" s="218"/>
    </row>
    <row r="587" spans="14:56" ht="37.15" customHeight="1">
      <c r="N587" s="215"/>
      <c r="O587" s="215"/>
      <c r="P587" s="215"/>
      <c r="Q587" s="216"/>
      <c r="T587" s="218"/>
      <c r="U587" s="218"/>
      <c r="V587" s="218"/>
      <c r="W587" s="218"/>
      <c r="X587" s="218"/>
      <c r="Y587" s="218"/>
      <c r="Z587" s="218"/>
      <c r="AA587" s="218"/>
      <c r="AB587" s="215"/>
      <c r="AC587" s="215"/>
      <c r="AD587" s="215"/>
      <c r="AE587" s="215"/>
      <c r="AF587" s="215"/>
      <c r="AG587" s="215"/>
      <c r="AH587" s="215"/>
      <c r="AI587" s="215"/>
      <c r="AJ587" s="215"/>
      <c r="AK587" s="215"/>
      <c r="AL587" s="215"/>
      <c r="AM587" s="215"/>
      <c r="AN587" s="215"/>
      <c r="AO587" s="215"/>
      <c r="AP587" s="215"/>
      <c r="AQ587" s="215"/>
      <c r="AR587" s="215"/>
      <c r="AS587" s="215"/>
      <c r="AT587" s="215"/>
      <c r="AU587" s="215"/>
      <c r="AV587" s="215"/>
      <c r="AW587" s="218"/>
      <c r="AX587" s="218"/>
      <c r="AY587" s="218"/>
      <c r="AZ587" s="218"/>
      <c r="BA587" s="218"/>
      <c r="BB587" s="218"/>
      <c r="BC587" s="218"/>
      <c r="BD587" s="218"/>
    </row>
    <row r="588" spans="14:56" ht="37.15" customHeight="1">
      <c r="N588" s="215"/>
      <c r="O588" s="215"/>
      <c r="P588" s="215"/>
      <c r="Q588" s="216"/>
      <c r="T588" s="218"/>
      <c r="U588" s="218"/>
      <c r="V588" s="218"/>
      <c r="W588" s="218"/>
      <c r="X588" s="218"/>
      <c r="Y588" s="218"/>
      <c r="Z588" s="218"/>
      <c r="AA588" s="218"/>
      <c r="AB588" s="215"/>
      <c r="AC588" s="215"/>
      <c r="AD588" s="215"/>
      <c r="AE588" s="215"/>
      <c r="AF588" s="215"/>
      <c r="AG588" s="215"/>
      <c r="AH588" s="215"/>
      <c r="AI588" s="215"/>
      <c r="AJ588" s="215"/>
      <c r="AK588" s="215"/>
      <c r="AL588" s="215"/>
      <c r="AM588" s="215"/>
      <c r="AN588" s="215"/>
      <c r="AO588" s="215"/>
      <c r="AP588" s="215"/>
      <c r="AQ588" s="215"/>
      <c r="AR588" s="215"/>
      <c r="AS588" s="215"/>
      <c r="AT588" s="215"/>
      <c r="AU588" s="215"/>
      <c r="AV588" s="215"/>
      <c r="AW588" s="218"/>
      <c r="AX588" s="218"/>
      <c r="AY588" s="218"/>
      <c r="AZ588" s="218"/>
      <c r="BA588" s="218"/>
      <c r="BB588" s="218"/>
      <c r="BC588" s="218"/>
      <c r="BD588" s="218"/>
    </row>
    <row r="589" spans="14:56" ht="37.15" customHeight="1">
      <c r="N589" s="215"/>
      <c r="O589" s="215"/>
      <c r="P589" s="215"/>
      <c r="Q589" s="216"/>
      <c r="T589" s="218"/>
      <c r="U589" s="218"/>
      <c r="V589" s="218"/>
      <c r="W589" s="218"/>
      <c r="X589" s="218"/>
      <c r="Y589" s="218"/>
      <c r="Z589" s="218"/>
      <c r="AA589" s="218"/>
      <c r="AB589" s="215"/>
      <c r="AC589" s="215"/>
      <c r="AD589" s="215"/>
      <c r="AE589" s="215"/>
      <c r="AF589" s="215"/>
      <c r="AG589" s="215"/>
      <c r="AH589" s="215"/>
      <c r="AI589" s="215"/>
      <c r="AJ589" s="215"/>
      <c r="AK589" s="215"/>
      <c r="AL589" s="215"/>
      <c r="AM589" s="215"/>
      <c r="AN589" s="215"/>
      <c r="AO589" s="215"/>
      <c r="AP589" s="215"/>
      <c r="AQ589" s="215"/>
      <c r="AR589" s="215"/>
      <c r="AS589" s="215"/>
      <c r="AT589" s="215"/>
      <c r="AU589" s="215"/>
      <c r="AV589" s="215"/>
      <c r="AW589" s="218"/>
      <c r="AX589" s="218"/>
      <c r="AY589" s="218"/>
      <c r="AZ589" s="218"/>
      <c r="BA589" s="218"/>
      <c r="BB589" s="218"/>
      <c r="BC589" s="218"/>
      <c r="BD589" s="218"/>
    </row>
    <row r="590" spans="14:56" ht="37.15" customHeight="1">
      <c r="N590" s="215"/>
      <c r="O590" s="215"/>
      <c r="P590" s="215"/>
      <c r="Q590" s="216"/>
      <c r="T590" s="218"/>
      <c r="U590" s="218"/>
      <c r="V590" s="218"/>
      <c r="W590" s="218"/>
      <c r="X590" s="218"/>
      <c r="Y590" s="218"/>
      <c r="Z590" s="218"/>
      <c r="AA590" s="218"/>
      <c r="AB590" s="215"/>
      <c r="AC590" s="215"/>
      <c r="AD590" s="215"/>
      <c r="AE590" s="215"/>
      <c r="AF590" s="215"/>
      <c r="AG590" s="215"/>
      <c r="AH590" s="215"/>
      <c r="AI590" s="215"/>
      <c r="AJ590" s="215"/>
      <c r="AK590" s="215"/>
      <c r="AL590" s="215"/>
      <c r="AM590" s="215"/>
      <c r="AN590" s="215"/>
      <c r="AO590" s="215"/>
      <c r="AP590" s="215"/>
      <c r="AQ590" s="215"/>
      <c r="AR590" s="215"/>
      <c r="AS590" s="215"/>
      <c r="AT590" s="215"/>
      <c r="AU590" s="215"/>
      <c r="AV590" s="215"/>
      <c r="AW590" s="218"/>
      <c r="AX590" s="218"/>
      <c r="AY590" s="218"/>
      <c r="AZ590" s="218"/>
      <c r="BA590" s="218"/>
      <c r="BB590" s="218"/>
      <c r="BC590" s="218"/>
      <c r="BD590" s="218"/>
    </row>
    <row r="591" spans="14:56" ht="37.15" customHeight="1">
      <c r="N591" s="215"/>
      <c r="O591" s="215"/>
      <c r="P591" s="215"/>
      <c r="Q591" s="216"/>
      <c r="T591" s="218"/>
      <c r="U591" s="218"/>
      <c r="V591" s="218"/>
      <c r="W591" s="218"/>
      <c r="X591" s="218"/>
      <c r="Y591" s="218"/>
      <c r="Z591" s="218"/>
      <c r="AA591" s="218"/>
      <c r="AB591" s="215"/>
      <c r="AC591" s="215"/>
      <c r="AD591" s="215"/>
      <c r="AE591" s="215"/>
      <c r="AF591" s="215"/>
      <c r="AG591" s="215"/>
      <c r="AH591" s="215"/>
      <c r="AI591" s="215"/>
      <c r="AJ591" s="215"/>
      <c r="AK591" s="215"/>
      <c r="AL591" s="215"/>
      <c r="AM591" s="215"/>
      <c r="AN591" s="215"/>
      <c r="AO591" s="215"/>
      <c r="AP591" s="215"/>
      <c r="AQ591" s="215"/>
      <c r="AR591" s="215"/>
      <c r="AS591" s="215"/>
      <c r="AT591" s="215"/>
      <c r="AU591" s="215"/>
      <c r="AV591" s="215"/>
      <c r="AW591" s="218"/>
      <c r="AX591" s="218"/>
      <c r="AY591" s="218"/>
      <c r="AZ591" s="218"/>
      <c r="BA591" s="218"/>
      <c r="BB591" s="218"/>
      <c r="BC591" s="218"/>
      <c r="BD591" s="218"/>
    </row>
    <row r="592" spans="14:56" ht="37.15" customHeight="1">
      <c r="N592" s="215"/>
      <c r="O592" s="215"/>
      <c r="P592" s="215"/>
      <c r="Q592" s="216"/>
      <c r="T592" s="218"/>
      <c r="U592" s="218"/>
      <c r="V592" s="218"/>
      <c r="W592" s="218"/>
      <c r="X592" s="218"/>
      <c r="Y592" s="218"/>
      <c r="Z592" s="218"/>
      <c r="AA592" s="218"/>
      <c r="AB592" s="215"/>
      <c r="AC592" s="215"/>
      <c r="AD592" s="215"/>
      <c r="AE592" s="215"/>
      <c r="AF592" s="215"/>
      <c r="AG592" s="215"/>
      <c r="AH592" s="215"/>
      <c r="AI592" s="215"/>
      <c r="AJ592" s="215"/>
      <c r="AK592" s="215"/>
      <c r="AL592" s="215"/>
      <c r="AM592" s="215"/>
      <c r="AN592" s="215"/>
      <c r="AO592" s="215"/>
      <c r="AP592" s="215"/>
      <c r="AQ592" s="215"/>
      <c r="AR592" s="215"/>
      <c r="AS592" s="215"/>
      <c r="AT592" s="215"/>
      <c r="AU592" s="215"/>
      <c r="AV592" s="215"/>
      <c r="AW592" s="218"/>
      <c r="AX592" s="218"/>
      <c r="AY592" s="218"/>
      <c r="AZ592" s="218"/>
      <c r="BA592" s="218"/>
      <c r="BB592" s="218"/>
      <c r="BC592" s="218"/>
      <c r="BD592" s="218"/>
    </row>
    <row r="593" spans="14:56" ht="37.15" customHeight="1">
      <c r="N593" s="215"/>
      <c r="O593" s="215"/>
      <c r="P593" s="215"/>
      <c r="Q593" s="216"/>
      <c r="T593" s="218"/>
      <c r="U593" s="218"/>
      <c r="V593" s="218"/>
      <c r="W593" s="218"/>
      <c r="X593" s="218"/>
      <c r="Y593" s="218"/>
      <c r="Z593" s="218"/>
      <c r="AA593" s="218"/>
      <c r="AB593" s="215"/>
      <c r="AC593" s="215"/>
      <c r="AD593" s="215"/>
      <c r="AE593" s="215"/>
      <c r="AF593" s="215"/>
      <c r="AG593" s="215"/>
      <c r="AH593" s="215"/>
      <c r="AI593" s="215"/>
      <c r="AJ593" s="215"/>
      <c r="AK593" s="215"/>
      <c r="AL593" s="215"/>
      <c r="AM593" s="215"/>
      <c r="AN593" s="215"/>
      <c r="AO593" s="215"/>
      <c r="AP593" s="215"/>
      <c r="AQ593" s="215"/>
      <c r="AR593" s="215"/>
      <c r="AS593" s="215"/>
      <c r="AT593" s="215"/>
      <c r="AU593" s="215"/>
      <c r="AV593" s="215"/>
      <c r="AW593" s="218"/>
      <c r="AX593" s="218"/>
      <c r="AY593" s="218"/>
      <c r="AZ593" s="218"/>
      <c r="BA593" s="218"/>
      <c r="BB593" s="218"/>
      <c r="BC593" s="218"/>
      <c r="BD593" s="218"/>
    </row>
    <row r="594" spans="14:56" ht="37.15" customHeight="1">
      <c r="N594" s="215"/>
      <c r="O594" s="215"/>
      <c r="P594" s="215"/>
      <c r="Q594" s="216"/>
      <c r="T594" s="218"/>
      <c r="U594" s="218"/>
      <c r="V594" s="218"/>
      <c r="W594" s="218"/>
      <c r="X594" s="218"/>
      <c r="Y594" s="218"/>
      <c r="Z594" s="218"/>
      <c r="AA594" s="218"/>
      <c r="AB594" s="215"/>
      <c r="AC594" s="215"/>
      <c r="AD594" s="215"/>
      <c r="AE594" s="215"/>
      <c r="AF594" s="215"/>
      <c r="AG594" s="215"/>
      <c r="AH594" s="215"/>
      <c r="AI594" s="215"/>
      <c r="AJ594" s="215"/>
      <c r="AK594" s="215"/>
      <c r="AL594" s="215"/>
      <c r="AM594" s="215"/>
      <c r="AN594" s="215"/>
      <c r="AO594" s="215"/>
      <c r="AP594" s="215"/>
      <c r="AQ594" s="215"/>
      <c r="AR594" s="215"/>
      <c r="AS594" s="215"/>
      <c r="AT594" s="215"/>
      <c r="AU594" s="215"/>
      <c r="AV594" s="215"/>
      <c r="AW594" s="218"/>
      <c r="AX594" s="218"/>
      <c r="AY594" s="218"/>
      <c r="AZ594" s="218"/>
      <c r="BA594" s="218"/>
      <c r="BB594" s="218"/>
      <c r="BC594" s="218"/>
      <c r="BD594" s="218"/>
    </row>
    <row r="595" spans="14:56" ht="37.15" customHeight="1">
      <c r="N595" s="215"/>
      <c r="O595" s="215"/>
      <c r="P595" s="215"/>
      <c r="Q595" s="216"/>
      <c r="T595" s="218"/>
      <c r="U595" s="218"/>
      <c r="V595" s="218"/>
      <c r="W595" s="218"/>
      <c r="X595" s="218"/>
      <c r="Y595" s="218"/>
      <c r="Z595" s="218"/>
      <c r="AA595" s="218"/>
      <c r="AB595" s="215"/>
      <c r="AC595" s="215"/>
      <c r="AD595" s="215"/>
      <c r="AE595" s="215"/>
      <c r="AF595" s="215"/>
      <c r="AG595" s="215"/>
      <c r="AH595" s="215"/>
      <c r="AI595" s="215"/>
      <c r="AJ595" s="215"/>
      <c r="AK595" s="215"/>
      <c r="AL595" s="215"/>
      <c r="AM595" s="215"/>
      <c r="AN595" s="215"/>
      <c r="AO595" s="215"/>
      <c r="AP595" s="215"/>
      <c r="AQ595" s="215"/>
      <c r="AR595" s="215"/>
      <c r="AS595" s="215"/>
      <c r="AT595" s="215"/>
      <c r="AU595" s="215"/>
      <c r="AV595" s="215"/>
      <c r="AW595" s="218"/>
      <c r="AX595" s="218"/>
      <c r="AY595" s="218"/>
      <c r="AZ595" s="218"/>
      <c r="BA595" s="218"/>
      <c r="BB595" s="218"/>
      <c r="BC595" s="218"/>
      <c r="BD595" s="218"/>
    </row>
    <row r="596" spans="14:56" ht="37.15" customHeight="1">
      <c r="N596" s="215"/>
      <c r="O596" s="215"/>
      <c r="P596" s="215"/>
      <c r="Q596" s="216"/>
      <c r="T596" s="218"/>
      <c r="U596" s="218"/>
      <c r="V596" s="218"/>
      <c r="W596" s="218"/>
      <c r="X596" s="218"/>
      <c r="Y596" s="218"/>
      <c r="Z596" s="218"/>
      <c r="AA596" s="218"/>
      <c r="AB596" s="215"/>
      <c r="AC596" s="215"/>
      <c r="AD596" s="215"/>
      <c r="AE596" s="215"/>
      <c r="AF596" s="215"/>
      <c r="AG596" s="215"/>
      <c r="AH596" s="215"/>
      <c r="AI596" s="215"/>
      <c r="AJ596" s="215"/>
      <c r="AK596" s="215"/>
      <c r="AL596" s="215"/>
      <c r="AM596" s="215"/>
      <c r="AN596" s="215"/>
      <c r="AO596" s="215"/>
      <c r="AP596" s="215"/>
      <c r="AQ596" s="215"/>
      <c r="AR596" s="215"/>
      <c r="AS596" s="215"/>
      <c r="AT596" s="215"/>
      <c r="AU596" s="215"/>
      <c r="AV596" s="215"/>
      <c r="AW596" s="218"/>
      <c r="AX596" s="218"/>
      <c r="AY596" s="218"/>
      <c r="AZ596" s="218"/>
      <c r="BA596" s="218"/>
      <c r="BB596" s="218"/>
      <c r="BC596" s="218"/>
      <c r="BD596" s="218"/>
    </row>
    <row r="597" spans="14:56" ht="37.15" customHeight="1">
      <c r="N597" s="215"/>
      <c r="O597" s="215"/>
      <c r="P597" s="215"/>
      <c r="Q597" s="216"/>
      <c r="T597" s="218"/>
      <c r="U597" s="218"/>
      <c r="V597" s="218"/>
      <c r="W597" s="218"/>
      <c r="X597" s="218"/>
      <c r="Y597" s="218"/>
      <c r="Z597" s="218"/>
      <c r="AA597" s="218"/>
      <c r="AB597" s="215"/>
      <c r="AC597" s="215"/>
      <c r="AD597" s="215"/>
      <c r="AE597" s="215"/>
      <c r="AF597" s="215"/>
      <c r="AG597" s="215"/>
      <c r="AH597" s="215"/>
      <c r="AI597" s="215"/>
      <c r="AJ597" s="215"/>
      <c r="AK597" s="215"/>
      <c r="AL597" s="215"/>
      <c r="AM597" s="215"/>
      <c r="AN597" s="215"/>
      <c r="AO597" s="215"/>
      <c r="AP597" s="215"/>
      <c r="AQ597" s="215"/>
      <c r="AR597" s="215"/>
      <c r="AS597" s="215"/>
      <c r="AT597" s="215"/>
      <c r="AU597" s="215"/>
      <c r="AV597" s="215"/>
      <c r="AW597" s="218"/>
      <c r="AX597" s="218"/>
      <c r="AY597" s="218"/>
      <c r="AZ597" s="218"/>
      <c r="BA597" s="218"/>
      <c r="BB597" s="218"/>
      <c r="BC597" s="218"/>
      <c r="BD597" s="218"/>
    </row>
    <row r="598" spans="14:56" ht="37.15" customHeight="1">
      <c r="N598" s="215"/>
      <c r="O598" s="215"/>
      <c r="P598" s="215"/>
      <c r="Q598" s="216"/>
      <c r="T598" s="218"/>
      <c r="U598" s="218"/>
      <c r="V598" s="218"/>
      <c r="W598" s="218"/>
      <c r="X598" s="218"/>
      <c r="Y598" s="218"/>
      <c r="Z598" s="218"/>
      <c r="AA598" s="218"/>
      <c r="AB598" s="215"/>
      <c r="AC598" s="215"/>
      <c r="AD598" s="215"/>
      <c r="AE598" s="215"/>
      <c r="AF598" s="215"/>
      <c r="AG598" s="215"/>
      <c r="AH598" s="215"/>
      <c r="AI598" s="215"/>
      <c r="AJ598" s="215"/>
      <c r="AK598" s="215"/>
      <c r="AL598" s="215"/>
      <c r="AM598" s="215"/>
      <c r="AN598" s="215"/>
      <c r="AO598" s="215"/>
      <c r="AP598" s="215"/>
      <c r="AQ598" s="215"/>
      <c r="AR598" s="215"/>
      <c r="AS598" s="215"/>
      <c r="AT598" s="215"/>
      <c r="AU598" s="215"/>
      <c r="AV598" s="215"/>
      <c r="AW598" s="218"/>
      <c r="AX598" s="218"/>
      <c r="AY598" s="218"/>
      <c r="AZ598" s="218"/>
      <c r="BA598" s="218"/>
      <c r="BB598" s="218"/>
      <c r="BC598" s="218"/>
      <c r="BD598" s="218"/>
    </row>
    <row r="599" spans="14:56" ht="37.15" customHeight="1">
      <c r="N599" s="215"/>
      <c r="O599" s="215"/>
      <c r="P599" s="215"/>
      <c r="Q599" s="216"/>
      <c r="T599" s="218"/>
      <c r="U599" s="218"/>
      <c r="V599" s="218"/>
      <c r="W599" s="218"/>
      <c r="X599" s="218"/>
      <c r="Y599" s="218"/>
      <c r="Z599" s="218"/>
      <c r="AA599" s="218"/>
      <c r="AB599" s="215"/>
      <c r="AC599" s="215"/>
      <c r="AD599" s="215"/>
      <c r="AE599" s="215"/>
      <c r="AF599" s="215"/>
      <c r="AG599" s="215"/>
      <c r="AH599" s="215"/>
      <c r="AI599" s="215"/>
      <c r="AJ599" s="215"/>
      <c r="AK599" s="215"/>
      <c r="AL599" s="215"/>
      <c r="AM599" s="215"/>
      <c r="AN599" s="215"/>
      <c r="AO599" s="215"/>
      <c r="AP599" s="215"/>
      <c r="AQ599" s="215"/>
      <c r="AR599" s="215"/>
      <c r="AS599" s="215"/>
      <c r="AT599" s="215"/>
      <c r="AU599" s="215"/>
      <c r="AV599" s="215"/>
      <c r="AW599" s="218"/>
      <c r="AX599" s="218"/>
      <c r="AY599" s="218"/>
      <c r="AZ599" s="218"/>
      <c r="BA599" s="218"/>
      <c r="BB599" s="218"/>
      <c r="BC599" s="218"/>
      <c r="BD599" s="218"/>
    </row>
    <row r="600" spans="14:56" ht="37.15" customHeight="1">
      <c r="N600" s="215"/>
      <c r="O600" s="215"/>
      <c r="P600" s="215"/>
      <c r="Q600" s="216"/>
      <c r="T600" s="218"/>
      <c r="U600" s="218"/>
      <c r="V600" s="218"/>
      <c r="W600" s="218"/>
      <c r="X600" s="218"/>
      <c r="Y600" s="218"/>
      <c r="Z600" s="218"/>
      <c r="AA600" s="218"/>
      <c r="AB600" s="215"/>
      <c r="AC600" s="215"/>
      <c r="AD600" s="215"/>
      <c r="AE600" s="215"/>
      <c r="AF600" s="215"/>
      <c r="AG600" s="215"/>
      <c r="AH600" s="215"/>
      <c r="AI600" s="215"/>
      <c r="AJ600" s="215"/>
      <c r="AK600" s="215"/>
      <c r="AL600" s="215"/>
      <c r="AM600" s="215"/>
      <c r="AN600" s="215"/>
      <c r="AO600" s="215"/>
      <c r="AP600" s="215"/>
      <c r="AQ600" s="215"/>
      <c r="AR600" s="215"/>
      <c r="AS600" s="215"/>
      <c r="AT600" s="215"/>
      <c r="AU600" s="215"/>
      <c r="AV600" s="215"/>
      <c r="AW600" s="218"/>
      <c r="AX600" s="218"/>
      <c r="AY600" s="218"/>
      <c r="AZ600" s="218"/>
      <c r="BA600" s="218"/>
      <c r="BB600" s="218"/>
      <c r="BC600" s="218"/>
      <c r="BD600" s="218"/>
    </row>
    <row r="601" spans="14:56" ht="37.15" customHeight="1">
      <c r="N601" s="215"/>
      <c r="O601" s="215"/>
      <c r="P601" s="215"/>
      <c r="Q601" s="216"/>
      <c r="T601" s="218"/>
      <c r="U601" s="218"/>
      <c r="V601" s="218"/>
      <c r="W601" s="218"/>
      <c r="X601" s="218"/>
      <c r="Y601" s="218"/>
      <c r="Z601" s="218"/>
      <c r="AA601" s="218"/>
      <c r="AB601" s="215"/>
      <c r="AC601" s="215"/>
      <c r="AD601" s="215"/>
      <c r="AE601" s="215"/>
      <c r="AF601" s="215"/>
      <c r="AG601" s="215"/>
      <c r="AH601" s="215"/>
      <c r="AI601" s="215"/>
      <c r="AJ601" s="215"/>
      <c r="AK601" s="215"/>
      <c r="AL601" s="215"/>
      <c r="AM601" s="215"/>
      <c r="AN601" s="215"/>
      <c r="AO601" s="215"/>
      <c r="AP601" s="215"/>
      <c r="AQ601" s="215"/>
      <c r="AR601" s="215"/>
      <c r="AS601" s="215"/>
      <c r="AT601" s="215"/>
      <c r="AU601" s="215"/>
      <c r="AV601" s="215"/>
      <c r="AW601" s="218"/>
      <c r="AX601" s="218"/>
      <c r="AY601" s="218"/>
      <c r="AZ601" s="218"/>
      <c r="BA601" s="218"/>
      <c r="BB601" s="218"/>
      <c r="BC601" s="218"/>
      <c r="BD601" s="218"/>
    </row>
    <row r="602" spans="14:56" ht="37.15" customHeight="1">
      <c r="N602" s="215"/>
      <c r="O602" s="215"/>
      <c r="P602" s="215"/>
      <c r="Q602" s="216"/>
      <c r="T602" s="218"/>
      <c r="U602" s="218"/>
      <c r="V602" s="218"/>
      <c r="W602" s="218"/>
      <c r="X602" s="218"/>
      <c r="Y602" s="218"/>
      <c r="Z602" s="218"/>
      <c r="AA602" s="218"/>
      <c r="AB602" s="215"/>
      <c r="AC602" s="215"/>
      <c r="AD602" s="215"/>
      <c r="AE602" s="215"/>
      <c r="AF602" s="215"/>
      <c r="AG602" s="215"/>
      <c r="AH602" s="215"/>
      <c r="AI602" s="215"/>
      <c r="AJ602" s="215"/>
      <c r="AK602" s="215"/>
      <c r="AL602" s="215"/>
      <c r="AM602" s="215"/>
      <c r="AN602" s="215"/>
      <c r="AO602" s="215"/>
      <c r="AP602" s="215"/>
      <c r="AQ602" s="215"/>
      <c r="AR602" s="215"/>
      <c r="AS602" s="215"/>
      <c r="AT602" s="215"/>
      <c r="AU602" s="215"/>
      <c r="AV602" s="215"/>
      <c r="AW602" s="218"/>
      <c r="AX602" s="218"/>
      <c r="AY602" s="218"/>
      <c r="AZ602" s="218"/>
      <c r="BA602" s="218"/>
      <c r="BB602" s="218"/>
      <c r="BC602" s="218"/>
      <c r="BD602" s="218"/>
    </row>
    <row r="603" spans="14:56" ht="37.15" customHeight="1">
      <c r="N603" s="215"/>
      <c r="O603" s="215"/>
      <c r="P603" s="215"/>
      <c r="Q603" s="216"/>
      <c r="T603" s="218"/>
      <c r="U603" s="218"/>
      <c r="V603" s="218"/>
      <c r="W603" s="218"/>
      <c r="X603" s="218"/>
      <c r="Y603" s="218"/>
      <c r="Z603" s="218"/>
      <c r="AA603" s="218"/>
      <c r="AB603" s="215"/>
      <c r="AC603" s="215"/>
      <c r="AD603" s="215"/>
      <c r="AE603" s="215"/>
      <c r="AF603" s="215"/>
      <c r="AG603" s="215"/>
      <c r="AH603" s="215"/>
      <c r="AI603" s="215"/>
      <c r="AJ603" s="215"/>
      <c r="AK603" s="215"/>
      <c r="AL603" s="215"/>
      <c r="AM603" s="215"/>
      <c r="AN603" s="215"/>
      <c r="AO603" s="215"/>
      <c r="AP603" s="215"/>
      <c r="AQ603" s="215"/>
      <c r="AR603" s="215"/>
      <c r="AS603" s="215"/>
      <c r="AT603" s="215"/>
      <c r="AU603" s="215"/>
      <c r="AV603" s="215"/>
      <c r="AW603" s="218"/>
      <c r="AX603" s="218"/>
      <c r="AY603" s="218"/>
      <c r="AZ603" s="218"/>
      <c r="BA603" s="218"/>
      <c r="BB603" s="218"/>
      <c r="BC603" s="218"/>
      <c r="BD603" s="218"/>
    </row>
    <row r="604" spans="14:56" ht="37.15" customHeight="1">
      <c r="N604" s="215"/>
      <c r="O604" s="215"/>
      <c r="P604" s="215"/>
      <c r="Q604" s="216"/>
      <c r="T604" s="218"/>
      <c r="U604" s="218"/>
      <c r="V604" s="218"/>
      <c r="W604" s="218"/>
      <c r="X604" s="218"/>
      <c r="Y604" s="218"/>
      <c r="Z604" s="218"/>
      <c r="AA604" s="218"/>
      <c r="AB604" s="215"/>
      <c r="AC604" s="215"/>
      <c r="AD604" s="215"/>
      <c r="AE604" s="215"/>
      <c r="AF604" s="215"/>
      <c r="AG604" s="215"/>
      <c r="AH604" s="215"/>
      <c r="AI604" s="215"/>
      <c r="AJ604" s="215"/>
      <c r="AK604" s="215"/>
      <c r="AL604" s="215"/>
      <c r="AM604" s="215"/>
      <c r="AN604" s="215"/>
      <c r="AO604" s="215"/>
      <c r="AP604" s="215"/>
      <c r="AQ604" s="215"/>
      <c r="AR604" s="215"/>
      <c r="AS604" s="215"/>
      <c r="AT604" s="215"/>
      <c r="AU604" s="215"/>
      <c r="AV604" s="215"/>
      <c r="AW604" s="218"/>
      <c r="AX604" s="218"/>
      <c r="AY604" s="218"/>
      <c r="AZ604" s="218"/>
      <c r="BA604" s="218"/>
      <c r="BB604" s="218"/>
      <c r="BC604" s="218"/>
      <c r="BD604" s="218"/>
    </row>
    <row r="605" spans="14:56" ht="37.15" customHeight="1">
      <c r="N605" s="215"/>
      <c r="O605" s="215"/>
      <c r="P605" s="215"/>
      <c r="Q605" s="216"/>
      <c r="T605" s="218"/>
      <c r="U605" s="218"/>
      <c r="V605" s="218"/>
      <c r="W605" s="218"/>
      <c r="X605" s="218"/>
      <c r="Y605" s="218"/>
      <c r="Z605" s="218"/>
      <c r="AA605" s="218"/>
      <c r="AB605" s="215"/>
      <c r="AC605" s="215"/>
      <c r="AD605" s="215"/>
      <c r="AE605" s="215"/>
      <c r="AF605" s="215"/>
      <c r="AG605" s="215"/>
      <c r="AH605" s="215"/>
      <c r="AI605" s="215"/>
      <c r="AJ605" s="215"/>
      <c r="AK605" s="215"/>
      <c r="AL605" s="215"/>
      <c r="AM605" s="215"/>
      <c r="AN605" s="215"/>
      <c r="AO605" s="215"/>
      <c r="AP605" s="215"/>
      <c r="AQ605" s="215"/>
      <c r="AR605" s="215"/>
      <c r="AS605" s="215"/>
      <c r="AT605" s="215"/>
      <c r="AU605" s="215"/>
      <c r="AV605" s="215"/>
      <c r="AW605" s="218"/>
      <c r="AX605" s="218"/>
      <c r="AY605" s="218"/>
      <c r="AZ605" s="218"/>
      <c r="BA605" s="218"/>
      <c r="BB605" s="218"/>
      <c r="BC605" s="218"/>
      <c r="BD605" s="218"/>
    </row>
    <row r="606" spans="14:56" ht="37.15" customHeight="1">
      <c r="N606" s="215"/>
      <c r="O606" s="215"/>
      <c r="P606" s="215"/>
      <c r="Q606" s="216"/>
      <c r="T606" s="218"/>
      <c r="U606" s="218"/>
      <c r="V606" s="218"/>
      <c r="W606" s="218"/>
      <c r="X606" s="218"/>
      <c r="Y606" s="218"/>
      <c r="Z606" s="218"/>
      <c r="AA606" s="218"/>
      <c r="AB606" s="215"/>
      <c r="AC606" s="215"/>
      <c r="AD606" s="215"/>
      <c r="AE606" s="215"/>
      <c r="AF606" s="215"/>
      <c r="AG606" s="215"/>
      <c r="AH606" s="215"/>
      <c r="AI606" s="215"/>
      <c r="AJ606" s="215"/>
      <c r="AK606" s="215"/>
      <c r="AL606" s="215"/>
      <c r="AM606" s="215"/>
      <c r="AN606" s="215"/>
      <c r="AO606" s="215"/>
      <c r="AP606" s="215"/>
      <c r="AQ606" s="215"/>
      <c r="AR606" s="215"/>
      <c r="AS606" s="215"/>
      <c r="AT606" s="215"/>
      <c r="AU606" s="215"/>
      <c r="AV606" s="215"/>
      <c r="AW606" s="218"/>
      <c r="AX606" s="218"/>
      <c r="AY606" s="218"/>
      <c r="AZ606" s="218"/>
      <c r="BA606" s="218"/>
      <c r="BB606" s="218"/>
      <c r="BC606" s="218"/>
      <c r="BD606" s="218"/>
    </row>
    <row r="607" spans="14:56" ht="37.15" customHeight="1">
      <c r="N607" s="215"/>
      <c r="O607" s="215"/>
      <c r="P607" s="215"/>
      <c r="Q607" s="216"/>
      <c r="T607" s="218"/>
      <c r="U607" s="218"/>
      <c r="V607" s="218"/>
      <c r="W607" s="218"/>
      <c r="X607" s="218"/>
      <c r="Y607" s="218"/>
      <c r="Z607" s="218"/>
      <c r="AA607" s="218"/>
      <c r="AB607" s="215"/>
      <c r="AC607" s="215"/>
      <c r="AD607" s="215"/>
      <c r="AE607" s="215"/>
      <c r="AF607" s="215"/>
      <c r="AG607" s="215"/>
      <c r="AH607" s="215"/>
      <c r="AI607" s="215"/>
      <c r="AJ607" s="215"/>
      <c r="AK607" s="215"/>
      <c r="AL607" s="215"/>
      <c r="AM607" s="215"/>
      <c r="AN607" s="215"/>
      <c r="AO607" s="215"/>
      <c r="AP607" s="215"/>
      <c r="AQ607" s="215"/>
      <c r="AR607" s="215"/>
      <c r="AS607" s="215"/>
      <c r="AT607" s="215"/>
      <c r="AU607" s="215"/>
      <c r="AV607" s="215"/>
      <c r="AW607" s="218"/>
      <c r="AX607" s="218"/>
      <c r="AY607" s="218"/>
      <c r="AZ607" s="218"/>
      <c r="BA607" s="218"/>
      <c r="BB607" s="218"/>
      <c r="BC607" s="218"/>
      <c r="BD607" s="218"/>
    </row>
    <row r="608" spans="14:56" ht="37.15" customHeight="1">
      <c r="N608" s="215"/>
      <c r="O608" s="215"/>
      <c r="P608" s="215"/>
      <c r="Q608" s="216"/>
      <c r="T608" s="218"/>
      <c r="U608" s="218"/>
      <c r="V608" s="218"/>
      <c r="W608" s="218"/>
      <c r="X608" s="218"/>
      <c r="Y608" s="218"/>
      <c r="Z608" s="218"/>
      <c r="AA608" s="218"/>
      <c r="AB608" s="215"/>
      <c r="AC608" s="215"/>
      <c r="AD608" s="215"/>
      <c r="AE608" s="215"/>
      <c r="AF608" s="215"/>
      <c r="AG608" s="215"/>
      <c r="AH608" s="215"/>
      <c r="AI608" s="215"/>
      <c r="AJ608" s="215"/>
      <c r="AK608" s="215"/>
      <c r="AL608" s="215"/>
      <c r="AM608" s="215"/>
      <c r="AN608" s="215"/>
      <c r="AO608" s="215"/>
      <c r="AP608" s="215"/>
      <c r="AQ608" s="215"/>
      <c r="AR608" s="215"/>
      <c r="AS608" s="215"/>
      <c r="AT608" s="215"/>
      <c r="AU608" s="215"/>
      <c r="AV608" s="215"/>
      <c r="AW608" s="218"/>
      <c r="AX608" s="218"/>
      <c r="AY608" s="218"/>
      <c r="AZ608" s="218"/>
      <c r="BA608" s="218"/>
      <c r="BB608" s="218"/>
      <c r="BC608" s="218"/>
      <c r="BD608" s="218"/>
    </row>
    <row r="609" spans="14:56" ht="37.15" customHeight="1">
      <c r="N609" s="215"/>
      <c r="O609" s="215"/>
      <c r="P609" s="215"/>
      <c r="Q609" s="216"/>
      <c r="T609" s="218"/>
      <c r="U609" s="218"/>
      <c r="V609" s="218"/>
      <c r="W609" s="218"/>
      <c r="X609" s="218"/>
      <c r="Y609" s="218"/>
      <c r="Z609" s="218"/>
      <c r="AA609" s="218"/>
      <c r="AB609" s="215"/>
      <c r="AC609" s="215"/>
      <c r="AD609" s="215"/>
      <c r="AE609" s="215"/>
      <c r="AF609" s="215"/>
      <c r="AG609" s="215"/>
      <c r="AH609" s="215"/>
      <c r="AI609" s="215"/>
      <c r="AJ609" s="215"/>
      <c r="AK609" s="215"/>
      <c r="AL609" s="215"/>
      <c r="AM609" s="215"/>
      <c r="AN609" s="215"/>
      <c r="AO609" s="215"/>
      <c r="AP609" s="215"/>
      <c r="AQ609" s="215"/>
      <c r="AR609" s="215"/>
      <c r="AS609" s="215"/>
      <c r="AT609" s="215"/>
      <c r="AU609" s="215"/>
      <c r="AV609" s="215"/>
      <c r="AW609" s="218"/>
      <c r="AX609" s="218"/>
      <c r="AY609" s="218"/>
      <c r="AZ609" s="218"/>
      <c r="BA609" s="218"/>
      <c r="BB609" s="218"/>
      <c r="BC609" s="218"/>
      <c r="BD609" s="218"/>
    </row>
    <row r="610" spans="14:56" ht="37.15" customHeight="1">
      <c r="N610" s="215"/>
      <c r="O610" s="215"/>
      <c r="P610" s="215"/>
      <c r="Q610" s="216"/>
      <c r="T610" s="218"/>
      <c r="U610" s="218"/>
      <c r="V610" s="218"/>
      <c r="W610" s="218"/>
      <c r="X610" s="218"/>
      <c r="Y610" s="218"/>
      <c r="Z610" s="218"/>
      <c r="AA610" s="218"/>
      <c r="AB610" s="215"/>
      <c r="AC610" s="215"/>
      <c r="AD610" s="215"/>
      <c r="AE610" s="215"/>
      <c r="AF610" s="215"/>
      <c r="AG610" s="215"/>
      <c r="AH610" s="215"/>
      <c r="AI610" s="215"/>
      <c r="AJ610" s="215"/>
      <c r="AK610" s="215"/>
      <c r="AL610" s="215"/>
      <c r="AM610" s="215"/>
      <c r="AN610" s="215"/>
      <c r="AO610" s="215"/>
      <c r="AP610" s="215"/>
      <c r="AQ610" s="215"/>
      <c r="AR610" s="215"/>
      <c r="AS610" s="215"/>
      <c r="AT610" s="215"/>
      <c r="AU610" s="215"/>
      <c r="AV610" s="215"/>
      <c r="AW610" s="218"/>
      <c r="AX610" s="218"/>
      <c r="AY610" s="218"/>
      <c r="AZ610" s="218"/>
      <c r="BA610" s="218"/>
      <c r="BB610" s="218"/>
      <c r="BC610" s="218"/>
      <c r="BD610" s="218"/>
    </row>
    <row r="611" spans="14:56" ht="37.15" customHeight="1">
      <c r="N611" s="215"/>
      <c r="O611" s="215"/>
      <c r="P611" s="215"/>
      <c r="Q611" s="216"/>
      <c r="T611" s="218"/>
      <c r="U611" s="218"/>
      <c r="V611" s="218"/>
      <c r="W611" s="218"/>
      <c r="X611" s="218"/>
      <c r="Y611" s="218"/>
      <c r="Z611" s="218"/>
      <c r="AA611" s="218"/>
      <c r="AB611" s="215"/>
      <c r="AC611" s="215"/>
      <c r="AD611" s="215"/>
      <c r="AE611" s="215"/>
      <c r="AF611" s="215"/>
      <c r="AG611" s="215"/>
      <c r="AH611" s="215"/>
      <c r="AI611" s="215"/>
      <c r="AJ611" s="215"/>
      <c r="AK611" s="215"/>
      <c r="AL611" s="215"/>
      <c r="AM611" s="215"/>
      <c r="AN611" s="215"/>
      <c r="AO611" s="215"/>
      <c r="AP611" s="215"/>
      <c r="AQ611" s="215"/>
      <c r="AR611" s="215"/>
      <c r="AS611" s="215"/>
      <c r="AT611" s="215"/>
      <c r="AU611" s="215"/>
      <c r="AV611" s="215"/>
      <c r="AW611" s="218"/>
      <c r="AX611" s="218"/>
      <c r="AY611" s="218"/>
      <c r="AZ611" s="218"/>
      <c r="BA611" s="218"/>
      <c r="BB611" s="218"/>
      <c r="BC611" s="218"/>
      <c r="BD611" s="218"/>
    </row>
    <row r="612" spans="14:56" ht="37.15" customHeight="1">
      <c r="N612" s="215"/>
      <c r="O612" s="215"/>
      <c r="P612" s="215"/>
      <c r="Q612" s="216"/>
      <c r="T612" s="218"/>
      <c r="U612" s="218"/>
      <c r="V612" s="218"/>
      <c r="W612" s="218"/>
      <c r="X612" s="218"/>
      <c r="Y612" s="218"/>
      <c r="Z612" s="218"/>
      <c r="AA612" s="218"/>
      <c r="AB612" s="215"/>
      <c r="AC612" s="215"/>
      <c r="AD612" s="215"/>
      <c r="AE612" s="215"/>
      <c r="AF612" s="215"/>
      <c r="AG612" s="215"/>
      <c r="AH612" s="215"/>
      <c r="AI612" s="215"/>
      <c r="AJ612" s="215"/>
      <c r="AK612" s="215"/>
      <c r="AL612" s="215"/>
      <c r="AM612" s="215"/>
      <c r="AN612" s="215"/>
      <c r="AO612" s="215"/>
      <c r="AP612" s="215"/>
      <c r="AQ612" s="215"/>
      <c r="AR612" s="215"/>
      <c r="AS612" s="215"/>
      <c r="AT612" s="215"/>
      <c r="AU612" s="215"/>
      <c r="AV612" s="215"/>
      <c r="AW612" s="218"/>
      <c r="AX612" s="218"/>
      <c r="AY612" s="218"/>
      <c r="AZ612" s="218"/>
      <c r="BA612" s="218"/>
      <c r="BB612" s="218"/>
      <c r="BC612" s="218"/>
      <c r="BD612" s="218"/>
    </row>
    <row r="613" spans="14:56" ht="37.15" customHeight="1">
      <c r="N613" s="215"/>
      <c r="O613" s="215"/>
      <c r="P613" s="215"/>
      <c r="Q613" s="216"/>
      <c r="T613" s="218"/>
      <c r="U613" s="218"/>
      <c r="V613" s="218"/>
      <c r="W613" s="218"/>
      <c r="X613" s="218"/>
      <c r="Y613" s="218"/>
      <c r="Z613" s="218"/>
      <c r="AA613" s="218"/>
      <c r="AB613" s="215"/>
      <c r="AC613" s="215"/>
      <c r="AD613" s="215"/>
      <c r="AE613" s="215"/>
      <c r="AF613" s="215"/>
      <c r="AG613" s="215"/>
      <c r="AH613" s="215"/>
      <c r="AI613" s="215"/>
      <c r="AJ613" s="215"/>
      <c r="AK613" s="215"/>
      <c r="AL613" s="215"/>
      <c r="AM613" s="215"/>
      <c r="AN613" s="215"/>
      <c r="AO613" s="215"/>
      <c r="AP613" s="215"/>
      <c r="AQ613" s="215"/>
      <c r="AR613" s="215"/>
      <c r="AS613" s="215"/>
      <c r="AT613" s="215"/>
      <c r="AU613" s="215"/>
      <c r="AV613" s="215"/>
      <c r="AW613" s="218"/>
      <c r="AX613" s="218"/>
      <c r="AY613" s="218"/>
      <c r="AZ613" s="218"/>
      <c r="BA613" s="218"/>
      <c r="BB613" s="218"/>
      <c r="BC613" s="218"/>
      <c r="BD613" s="218"/>
    </row>
    <row r="614" spans="14:56" ht="37.15" customHeight="1">
      <c r="N614" s="215"/>
      <c r="O614" s="215"/>
      <c r="P614" s="215"/>
      <c r="Q614" s="216"/>
      <c r="T614" s="218"/>
      <c r="U614" s="218"/>
      <c r="V614" s="218"/>
      <c r="W614" s="218"/>
      <c r="X614" s="218"/>
      <c r="Y614" s="218"/>
      <c r="Z614" s="218"/>
      <c r="AA614" s="218"/>
      <c r="AB614" s="215"/>
      <c r="AC614" s="215"/>
      <c r="AD614" s="215"/>
      <c r="AE614" s="215"/>
      <c r="AF614" s="215"/>
      <c r="AG614" s="215"/>
      <c r="AH614" s="215"/>
      <c r="AI614" s="215"/>
      <c r="AJ614" s="215"/>
      <c r="AK614" s="215"/>
      <c r="AL614" s="215"/>
      <c r="AM614" s="215"/>
      <c r="AN614" s="215"/>
      <c r="AO614" s="215"/>
      <c r="AP614" s="215"/>
      <c r="AQ614" s="215"/>
      <c r="AR614" s="215"/>
      <c r="AS614" s="215"/>
      <c r="AT614" s="215"/>
      <c r="AU614" s="215"/>
      <c r="AV614" s="215"/>
      <c r="AW614" s="218"/>
      <c r="AX614" s="218"/>
      <c r="AY614" s="218"/>
      <c r="AZ614" s="218"/>
      <c r="BA614" s="218"/>
      <c r="BB614" s="218"/>
      <c r="BC614" s="218"/>
      <c r="BD614" s="218"/>
    </row>
    <row r="615" spans="14:56" ht="37.15" customHeight="1">
      <c r="N615" s="215"/>
      <c r="O615" s="215"/>
      <c r="P615" s="215"/>
      <c r="Q615" s="216"/>
      <c r="T615" s="218"/>
      <c r="U615" s="218"/>
      <c r="V615" s="218"/>
      <c r="W615" s="218"/>
      <c r="X615" s="218"/>
      <c r="Y615" s="218"/>
      <c r="Z615" s="218"/>
      <c r="AA615" s="218"/>
      <c r="AB615" s="215"/>
      <c r="AC615" s="215"/>
      <c r="AD615" s="215"/>
      <c r="AE615" s="215"/>
      <c r="AF615" s="215"/>
      <c r="AG615" s="215"/>
      <c r="AH615" s="215"/>
      <c r="AI615" s="215"/>
      <c r="AJ615" s="215"/>
      <c r="AK615" s="215"/>
      <c r="AL615" s="215"/>
      <c r="AM615" s="215"/>
      <c r="AN615" s="215"/>
      <c r="AO615" s="215"/>
      <c r="AP615" s="215"/>
      <c r="AQ615" s="215"/>
      <c r="AR615" s="215"/>
      <c r="AS615" s="215"/>
      <c r="AT615" s="215"/>
      <c r="AU615" s="215"/>
      <c r="AV615" s="215"/>
      <c r="AW615" s="218"/>
      <c r="AX615" s="218"/>
      <c r="AY615" s="218"/>
      <c r="AZ615" s="218"/>
      <c r="BA615" s="218"/>
      <c r="BB615" s="218"/>
      <c r="BC615" s="218"/>
      <c r="BD615" s="218"/>
    </row>
    <row r="616" spans="14:56" ht="37.15" customHeight="1">
      <c r="N616" s="215"/>
      <c r="O616" s="215"/>
      <c r="P616" s="215"/>
      <c r="Q616" s="216"/>
      <c r="T616" s="218"/>
      <c r="U616" s="218"/>
      <c r="V616" s="218"/>
      <c r="W616" s="218"/>
      <c r="X616" s="218"/>
      <c r="Y616" s="218"/>
      <c r="Z616" s="218"/>
      <c r="AA616" s="218"/>
      <c r="AB616" s="215"/>
      <c r="AC616" s="215"/>
      <c r="AD616" s="215"/>
      <c r="AE616" s="215"/>
      <c r="AF616" s="215"/>
      <c r="AG616" s="215"/>
      <c r="AH616" s="215"/>
      <c r="AI616" s="215"/>
      <c r="AJ616" s="215"/>
      <c r="AK616" s="215"/>
      <c r="AL616" s="215"/>
      <c r="AM616" s="215"/>
      <c r="AN616" s="215"/>
      <c r="AO616" s="215"/>
      <c r="AP616" s="215"/>
      <c r="AQ616" s="215"/>
      <c r="AR616" s="215"/>
      <c r="AS616" s="215"/>
      <c r="AT616" s="215"/>
      <c r="AU616" s="215"/>
      <c r="AV616" s="215"/>
      <c r="AW616" s="218"/>
      <c r="AX616" s="218"/>
      <c r="AY616" s="218"/>
      <c r="AZ616" s="218"/>
      <c r="BA616" s="218"/>
      <c r="BB616" s="218"/>
      <c r="BC616" s="218"/>
      <c r="BD616" s="218"/>
    </row>
    <row r="617" spans="14:56" ht="37.15" customHeight="1">
      <c r="N617" s="215"/>
      <c r="O617" s="215"/>
      <c r="P617" s="215"/>
      <c r="Q617" s="216"/>
      <c r="T617" s="218"/>
      <c r="U617" s="218"/>
      <c r="V617" s="218"/>
      <c r="W617" s="218"/>
      <c r="X617" s="218"/>
      <c r="Y617" s="218"/>
      <c r="Z617" s="218"/>
      <c r="AA617" s="218"/>
      <c r="AB617" s="215"/>
      <c r="AC617" s="215"/>
      <c r="AD617" s="215"/>
      <c r="AE617" s="215"/>
      <c r="AF617" s="215"/>
      <c r="AG617" s="215"/>
      <c r="AH617" s="215"/>
      <c r="AI617" s="215"/>
      <c r="AJ617" s="215"/>
      <c r="AK617" s="215"/>
      <c r="AL617" s="215"/>
      <c r="AM617" s="215"/>
      <c r="AN617" s="215"/>
      <c r="AO617" s="215"/>
      <c r="AP617" s="215"/>
      <c r="AQ617" s="215"/>
      <c r="AR617" s="215"/>
      <c r="AS617" s="215"/>
      <c r="AT617" s="215"/>
      <c r="AU617" s="215"/>
      <c r="AV617" s="215"/>
      <c r="AW617" s="218"/>
      <c r="AX617" s="218"/>
      <c r="AY617" s="218"/>
      <c r="AZ617" s="218"/>
      <c r="BA617" s="218"/>
      <c r="BB617" s="218"/>
      <c r="BC617" s="218"/>
      <c r="BD617" s="218"/>
    </row>
    <row r="618" spans="14:56" ht="37.15" customHeight="1">
      <c r="N618" s="215"/>
      <c r="O618" s="215"/>
      <c r="P618" s="215"/>
      <c r="Q618" s="216"/>
      <c r="T618" s="218"/>
      <c r="U618" s="218"/>
      <c r="V618" s="218"/>
      <c r="W618" s="218"/>
      <c r="X618" s="218"/>
      <c r="Y618" s="218"/>
      <c r="Z618" s="218"/>
      <c r="AA618" s="218"/>
      <c r="AB618" s="215"/>
      <c r="AC618" s="215"/>
      <c r="AD618" s="215"/>
      <c r="AE618" s="215"/>
      <c r="AF618" s="215"/>
      <c r="AG618" s="215"/>
      <c r="AH618" s="215"/>
      <c r="AI618" s="215"/>
      <c r="AJ618" s="215"/>
      <c r="AK618" s="215"/>
      <c r="AL618" s="215"/>
      <c r="AM618" s="215"/>
      <c r="AN618" s="215"/>
      <c r="AO618" s="215"/>
      <c r="AP618" s="215"/>
      <c r="AQ618" s="215"/>
      <c r="AR618" s="215"/>
      <c r="AS618" s="215"/>
      <c r="AT618" s="215"/>
      <c r="AU618" s="215"/>
      <c r="AV618" s="215"/>
      <c r="AW618" s="218"/>
      <c r="AX618" s="218"/>
      <c r="AY618" s="218"/>
      <c r="AZ618" s="218"/>
      <c r="BA618" s="218"/>
      <c r="BB618" s="218"/>
      <c r="BC618" s="218"/>
      <c r="BD618" s="218"/>
    </row>
    <row r="619" spans="14:56" ht="37.15" customHeight="1">
      <c r="N619" s="215"/>
      <c r="O619" s="215"/>
      <c r="P619" s="215"/>
      <c r="Q619" s="216"/>
      <c r="T619" s="218"/>
      <c r="U619" s="218"/>
      <c r="V619" s="218"/>
      <c r="W619" s="218"/>
      <c r="X619" s="218"/>
      <c r="Y619" s="218"/>
      <c r="Z619" s="218"/>
      <c r="AA619" s="218"/>
      <c r="AB619" s="215"/>
      <c r="AC619" s="215"/>
      <c r="AD619" s="215"/>
      <c r="AE619" s="215"/>
      <c r="AF619" s="215"/>
      <c r="AG619" s="215"/>
      <c r="AH619" s="215"/>
      <c r="AI619" s="215"/>
      <c r="AJ619" s="215"/>
      <c r="AK619" s="215"/>
      <c r="AL619" s="215"/>
      <c r="AM619" s="215"/>
      <c r="AN619" s="215"/>
      <c r="AO619" s="215"/>
      <c r="AP619" s="215"/>
      <c r="AQ619" s="215"/>
      <c r="AR619" s="215"/>
      <c r="AS619" s="215"/>
      <c r="AT619" s="215"/>
      <c r="AU619" s="215"/>
      <c r="AV619" s="215"/>
      <c r="AW619" s="218"/>
      <c r="AX619" s="218"/>
      <c r="AY619" s="218"/>
      <c r="AZ619" s="218"/>
      <c r="BA619" s="218"/>
      <c r="BB619" s="218"/>
      <c r="BC619" s="218"/>
      <c r="BD619" s="218"/>
    </row>
    <row r="620" spans="14:56" ht="37.15" customHeight="1">
      <c r="N620" s="215"/>
      <c r="O620" s="215"/>
      <c r="P620" s="215"/>
      <c r="Q620" s="216"/>
      <c r="T620" s="218"/>
      <c r="U620" s="218"/>
      <c r="V620" s="218"/>
      <c r="W620" s="218"/>
      <c r="X620" s="218"/>
      <c r="Y620" s="218"/>
      <c r="Z620" s="218"/>
      <c r="AA620" s="218"/>
      <c r="AB620" s="215"/>
      <c r="AC620" s="215"/>
      <c r="AD620" s="215"/>
      <c r="AE620" s="215"/>
      <c r="AF620" s="215"/>
      <c r="AG620" s="215"/>
      <c r="AH620" s="215"/>
      <c r="AI620" s="215"/>
      <c r="AJ620" s="215"/>
      <c r="AK620" s="215"/>
      <c r="AL620" s="215"/>
      <c r="AM620" s="215"/>
      <c r="AN620" s="215"/>
      <c r="AO620" s="215"/>
      <c r="AP620" s="215"/>
      <c r="AQ620" s="215"/>
      <c r="AR620" s="215"/>
      <c r="AS620" s="215"/>
      <c r="AT620" s="215"/>
      <c r="AU620" s="215"/>
      <c r="AV620" s="215"/>
      <c r="AW620" s="218"/>
      <c r="AX620" s="218"/>
      <c r="AY620" s="218"/>
      <c r="AZ620" s="218"/>
      <c r="BA620" s="218"/>
      <c r="BB620" s="218"/>
      <c r="BC620" s="218"/>
      <c r="BD620" s="218"/>
    </row>
    <row r="621" spans="14:56" ht="37.15" customHeight="1">
      <c r="N621" s="215"/>
      <c r="O621" s="215"/>
      <c r="P621" s="215"/>
      <c r="Q621" s="216"/>
      <c r="T621" s="218"/>
      <c r="U621" s="218"/>
      <c r="V621" s="218"/>
      <c r="W621" s="218"/>
      <c r="X621" s="218"/>
      <c r="Y621" s="218"/>
      <c r="Z621" s="218"/>
      <c r="AA621" s="218"/>
      <c r="AB621" s="215"/>
      <c r="AC621" s="215"/>
      <c r="AD621" s="215"/>
      <c r="AE621" s="215"/>
      <c r="AF621" s="215"/>
      <c r="AG621" s="215"/>
      <c r="AH621" s="215"/>
      <c r="AI621" s="215"/>
      <c r="AJ621" s="215"/>
      <c r="AK621" s="215"/>
      <c r="AL621" s="215"/>
      <c r="AM621" s="215"/>
      <c r="AN621" s="215"/>
      <c r="AO621" s="215"/>
      <c r="AP621" s="215"/>
      <c r="AQ621" s="215"/>
      <c r="AR621" s="215"/>
      <c r="AS621" s="215"/>
      <c r="AT621" s="215"/>
      <c r="AU621" s="215"/>
      <c r="AV621" s="215"/>
      <c r="AW621" s="218"/>
      <c r="AX621" s="218"/>
      <c r="AY621" s="218"/>
      <c r="AZ621" s="218"/>
      <c r="BA621" s="218"/>
      <c r="BB621" s="218"/>
      <c r="BC621" s="218"/>
      <c r="BD621" s="218"/>
    </row>
    <row r="622" spans="14:56" ht="37.15" customHeight="1">
      <c r="N622" s="215"/>
      <c r="O622" s="215"/>
      <c r="P622" s="215"/>
      <c r="Q622" s="216"/>
      <c r="T622" s="218"/>
      <c r="U622" s="218"/>
      <c r="V622" s="218"/>
      <c r="W622" s="218"/>
      <c r="X622" s="218"/>
      <c r="Y622" s="218"/>
      <c r="Z622" s="218"/>
      <c r="AA622" s="218"/>
      <c r="AB622" s="215"/>
      <c r="AC622" s="215"/>
      <c r="AD622" s="215"/>
      <c r="AE622" s="215"/>
      <c r="AF622" s="215"/>
      <c r="AG622" s="215"/>
      <c r="AH622" s="215"/>
      <c r="AI622" s="215"/>
      <c r="AJ622" s="215"/>
      <c r="AK622" s="215"/>
      <c r="AL622" s="215"/>
      <c r="AM622" s="215"/>
      <c r="AN622" s="215"/>
      <c r="AO622" s="215"/>
      <c r="AP622" s="215"/>
      <c r="AQ622" s="215"/>
      <c r="AR622" s="215"/>
      <c r="AS622" s="215"/>
      <c r="AT622" s="215"/>
      <c r="AU622" s="215"/>
      <c r="AV622" s="215"/>
      <c r="AW622" s="218"/>
      <c r="AX622" s="218"/>
      <c r="AY622" s="218"/>
      <c r="AZ622" s="218"/>
      <c r="BA622" s="218"/>
      <c r="BB622" s="218"/>
      <c r="BC622" s="218"/>
      <c r="BD622" s="218"/>
    </row>
    <row r="623" spans="14:56" ht="37.15" customHeight="1">
      <c r="N623" s="215"/>
      <c r="O623" s="215"/>
      <c r="P623" s="215"/>
      <c r="Q623" s="216"/>
      <c r="T623" s="218"/>
      <c r="U623" s="218"/>
      <c r="V623" s="218"/>
      <c r="W623" s="218"/>
      <c r="X623" s="218"/>
      <c r="Y623" s="218"/>
      <c r="Z623" s="218"/>
      <c r="AA623" s="218"/>
      <c r="AB623" s="215"/>
      <c r="AC623" s="215"/>
      <c r="AD623" s="215"/>
      <c r="AE623" s="215"/>
      <c r="AF623" s="215"/>
      <c r="AG623" s="215"/>
      <c r="AH623" s="215"/>
      <c r="AI623" s="215"/>
      <c r="AJ623" s="215"/>
      <c r="AK623" s="215"/>
      <c r="AL623" s="215"/>
      <c r="AM623" s="215"/>
      <c r="AN623" s="215"/>
      <c r="AO623" s="215"/>
      <c r="AP623" s="215"/>
      <c r="AQ623" s="215"/>
      <c r="AR623" s="215"/>
      <c r="AS623" s="215"/>
      <c r="AT623" s="215"/>
      <c r="AU623" s="215"/>
      <c r="AV623" s="215"/>
      <c r="AW623" s="218"/>
      <c r="AX623" s="218"/>
      <c r="AY623" s="218"/>
      <c r="AZ623" s="218"/>
      <c r="BA623" s="218"/>
      <c r="BB623" s="218"/>
      <c r="BC623" s="218"/>
      <c r="BD623" s="218"/>
    </row>
    <row r="624" spans="14:56" ht="37.15" customHeight="1">
      <c r="N624" s="215"/>
      <c r="O624" s="215"/>
      <c r="P624" s="215"/>
      <c r="Q624" s="216"/>
      <c r="T624" s="218"/>
      <c r="U624" s="218"/>
      <c r="V624" s="218"/>
      <c r="W624" s="218"/>
      <c r="X624" s="218"/>
      <c r="Y624" s="218"/>
      <c r="Z624" s="218"/>
      <c r="AA624" s="218"/>
      <c r="AB624" s="215"/>
      <c r="AC624" s="215"/>
      <c r="AD624" s="215"/>
      <c r="AE624" s="215"/>
      <c r="AF624" s="215"/>
      <c r="AG624" s="215"/>
      <c r="AH624" s="215"/>
      <c r="AI624" s="215"/>
      <c r="AJ624" s="215"/>
      <c r="AK624" s="215"/>
      <c r="AL624" s="215"/>
      <c r="AM624" s="215"/>
      <c r="AN624" s="215"/>
      <c r="AO624" s="215"/>
      <c r="AP624" s="215"/>
      <c r="AQ624" s="215"/>
      <c r="AR624" s="215"/>
      <c r="AS624" s="215"/>
      <c r="AT624" s="215"/>
      <c r="AU624" s="215"/>
      <c r="AV624" s="215"/>
      <c r="AW624" s="218"/>
      <c r="AX624" s="218"/>
      <c r="AY624" s="218"/>
      <c r="AZ624" s="218"/>
      <c r="BA624" s="218"/>
      <c r="BB624" s="218"/>
      <c r="BC624" s="218"/>
      <c r="BD624" s="218"/>
    </row>
    <row r="625" spans="14:56" ht="37.15" customHeight="1">
      <c r="N625" s="215"/>
      <c r="O625" s="215"/>
      <c r="P625" s="215"/>
      <c r="Q625" s="216"/>
      <c r="T625" s="218"/>
      <c r="U625" s="218"/>
      <c r="V625" s="218"/>
      <c r="W625" s="218"/>
      <c r="X625" s="218"/>
      <c r="Y625" s="218"/>
      <c r="Z625" s="218"/>
      <c r="AA625" s="218"/>
      <c r="AB625" s="215"/>
      <c r="AC625" s="215"/>
      <c r="AD625" s="215"/>
      <c r="AE625" s="215"/>
      <c r="AF625" s="215"/>
      <c r="AG625" s="215"/>
      <c r="AH625" s="215"/>
      <c r="AI625" s="215"/>
      <c r="AJ625" s="215"/>
      <c r="AK625" s="215"/>
      <c r="AL625" s="215"/>
      <c r="AM625" s="215"/>
      <c r="AN625" s="215"/>
      <c r="AO625" s="215"/>
      <c r="AP625" s="215"/>
      <c r="AQ625" s="215"/>
      <c r="AR625" s="215"/>
      <c r="AS625" s="215"/>
      <c r="AT625" s="215"/>
      <c r="AU625" s="215"/>
      <c r="AV625" s="215"/>
      <c r="AW625" s="218"/>
      <c r="AX625" s="218"/>
      <c r="AY625" s="218"/>
      <c r="AZ625" s="218"/>
      <c r="BA625" s="218"/>
      <c r="BB625" s="218"/>
      <c r="BC625" s="218"/>
      <c r="BD625" s="218"/>
    </row>
    <row r="626" spans="14:56" ht="37.15" customHeight="1">
      <c r="N626" s="215"/>
      <c r="O626" s="215"/>
      <c r="P626" s="215"/>
      <c r="Q626" s="216"/>
      <c r="T626" s="218"/>
      <c r="U626" s="218"/>
      <c r="V626" s="218"/>
      <c r="W626" s="218"/>
      <c r="X626" s="218"/>
      <c r="Y626" s="218"/>
      <c r="Z626" s="218"/>
      <c r="AA626" s="218"/>
      <c r="AB626" s="215"/>
      <c r="AC626" s="215"/>
      <c r="AD626" s="215"/>
      <c r="AE626" s="215"/>
      <c r="AF626" s="215"/>
      <c r="AG626" s="215"/>
      <c r="AH626" s="215"/>
      <c r="AI626" s="215"/>
      <c r="AJ626" s="215"/>
      <c r="AK626" s="215"/>
      <c r="AL626" s="215"/>
      <c r="AM626" s="215"/>
      <c r="AN626" s="215"/>
      <c r="AO626" s="215"/>
      <c r="AP626" s="215"/>
      <c r="AQ626" s="215"/>
      <c r="AR626" s="215"/>
      <c r="AS626" s="215"/>
      <c r="AT626" s="215"/>
      <c r="AU626" s="215"/>
      <c r="AV626" s="215"/>
      <c r="AW626" s="218"/>
      <c r="AX626" s="218"/>
      <c r="AY626" s="218"/>
      <c r="AZ626" s="218"/>
      <c r="BA626" s="218"/>
      <c r="BB626" s="218"/>
      <c r="BC626" s="218"/>
      <c r="BD626" s="218"/>
    </row>
    <row r="627" spans="14:56" ht="37.15" customHeight="1">
      <c r="N627" s="215"/>
      <c r="O627" s="215"/>
      <c r="P627" s="215"/>
      <c r="Q627" s="216"/>
      <c r="T627" s="218"/>
      <c r="U627" s="218"/>
      <c r="V627" s="218"/>
      <c r="W627" s="218"/>
      <c r="X627" s="218"/>
      <c r="Y627" s="218"/>
      <c r="Z627" s="218"/>
      <c r="AA627" s="218"/>
      <c r="AB627" s="215"/>
      <c r="AC627" s="215"/>
      <c r="AD627" s="215"/>
      <c r="AE627" s="215"/>
      <c r="AF627" s="215"/>
      <c r="AG627" s="215"/>
      <c r="AH627" s="215"/>
      <c r="AI627" s="215"/>
      <c r="AJ627" s="215"/>
      <c r="AK627" s="215"/>
      <c r="AL627" s="215"/>
      <c r="AM627" s="215"/>
      <c r="AN627" s="215"/>
      <c r="AO627" s="215"/>
      <c r="AP627" s="215"/>
      <c r="AQ627" s="215"/>
      <c r="AR627" s="215"/>
      <c r="AS627" s="215"/>
      <c r="AT627" s="215"/>
      <c r="AU627" s="215"/>
      <c r="AV627" s="215"/>
      <c r="AW627" s="218"/>
      <c r="AX627" s="218"/>
      <c r="AY627" s="218"/>
      <c r="AZ627" s="218"/>
      <c r="BA627" s="218"/>
      <c r="BB627" s="218"/>
      <c r="BC627" s="218"/>
      <c r="BD627" s="218"/>
    </row>
    <row r="628" spans="14:56" ht="37.15" customHeight="1">
      <c r="N628" s="215"/>
      <c r="O628" s="215"/>
      <c r="P628" s="215"/>
      <c r="Q628" s="216"/>
      <c r="T628" s="218"/>
      <c r="U628" s="218"/>
      <c r="V628" s="218"/>
      <c r="W628" s="218"/>
      <c r="X628" s="218"/>
      <c r="Y628" s="218"/>
      <c r="Z628" s="218"/>
      <c r="AA628" s="218"/>
      <c r="AB628" s="215"/>
      <c r="AC628" s="215"/>
      <c r="AD628" s="215"/>
      <c r="AE628" s="215"/>
      <c r="AF628" s="215"/>
      <c r="AG628" s="215"/>
      <c r="AH628" s="215"/>
      <c r="AI628" s="215"/>
      <c r="AJ628" s="215"/>
      <c r="AK628" s="215"/>
      <c r="AL628" s="215"/>
      <c r="AM628" s="215"/>
      <c r="AN628" s="215"/>
      <c r="AO628" s="215"/>
      <c r="AP628" s="215"/>
      <c r="AQ628" s="215"/>
      <c r="AR628" s="215"/>
      <c r="AS628" s="215"/>
      <c r="AT628" s="215"/>
      <c r="AU628" s="215"/>
      <c r="AV628" s="215"/>
      <c r="AW628" s="218"/>
      <c r="AX628" s="218"/>
      <c r="AY628" s="218"/>
      <c r="AZ628" s="218"/>
      <c r="BA628" s="218"/>
      <c r="BB628" s="218"/>
      <c r="BC628" s="218"/>
      <c r="BD628" s="218"/>
    </row>
    <row r="629" spans="14:56" ht="37.15" customHeight="1">
      <c r="N629" s="215"/>
      <c r="O629" s="215"/>
      <c r="P629" s="215"/>
      <c r="Q629" s="216"/>
      <c r="T629" s="218"/>
      <c r="U629" s="218"/>
      <c r="V629" s="218"/>
      <c r="W629" s="218"/>
      <c r="X629" s="218"/>
      <c r="Y629" s="218"/>
      <c r="Z629" s="218"/>
      <c r="AA629" s="218"/>
      <c r="AB629" s="215"/>
      <c r="AC629" s="215"/>
      <c r="AD629" s="215"/>
      <c r="AE629" s="215"/>
      <c r="AF629" s="215"/>
      <c r="AG629" s="215"/>
      <c r="AH629" s="215"/>
      <c r="AI629" s="215"/>
      <c r="AJ629" s="215"/>
      <c r="AK629" s="215"/>
      <c r="AL629" s="215"/>
      <c r="AM629" s="215"/>
      <c r="AN629" s="215"/>
      <c r="AO629" s="215"/>
      <c r="AP629" s="215"/>
      <c r="AQ629" s="215"/>
      <c r="AR629" s="215"/>
      <c r="AS629" s="215"/>
      <c r="AT629" s="215"/>
      <c r="AU629" s="215"/>
      <c r="AV629" s="215"/>
      <c r="AW629" s="218"/>
      <c r="AX629" s="218"/>
      <c r="AY629" s="218"/>
      <c r="AZ629" s="218"/>
      <c r="BA629" s="218"/>
      <c r="BB629" s="218"/>
      <c r="BC629" s="218"/>
      <c r="BD629" s="218"/>
    </row>
    <row r="630" spans="14:56" ht="37.15" customHeight="1">
      <c r="N630" s="215"/>
      <c r="O630" s="215"/>
      <c r="P630" s="215"/>
      <c r="Q630" s="216"/>
      <c r="T630" s="218"/>
      <c r="U630" s="218"/>
      <c r="V630" s="218"/>
      <c r="W630" s="218"/>
      <c r="X630" s="218"/>
      <c r="Y630" s="218"/>
      <c r="Z630" s="218"/>
      <c r="AA630" s="218"/>
      <c r="AB630" s="215"/>
      <c r="AC630" s="215"/>
      <c r="AD630" s="215"/>
      <c r="AE630" s="215"/>
      <c r="AF630" s="215"/>
      <c r="AG630" s="215"/>
      <c r="AH630" s="215"/>
      <c r="AI630" s="215"/>
      <c r="AJ630" s="215"/>
      <c r="AK630" s="215"/>
      <c r="AL630" s="215"/>
      <c r="AM630" s="215"/>
      <c r="AN630" s="215"/>
      <c r="AO630" s="215"/>
      <c r="AP630" s="215"/>
      <c r="AQ630" s="215"/>
      <c r="AR630" s="215"/>
      <c r="AS630" s="215"/>
      <c r="AT630" s="215"/>
      <c r="AU630" s="215"/>
      <c r="AV630" s="215"/>
      <c r="AW630" s="218"/>
      <c r="AX630" s="218"/>
      <c r="AY630" s="218"/>
      <c r="AZ630" s="218"/>
      <c r="BA630" s="218"/>
      <c r="BB630" s="218"/>
      <c r="BC630" s="218"/>
      <c r="BD630" s="218"/>
    </row>
    <row r="631" spans="14:56" ht="37.15" customHeight="1">
      <c r="N631" s="215"/>
      <c r="O631" s="215"/>
      <c r="P631" s="215"/>
      <c r="Q631" s="216"/>
      <c r="T631" s="218"/>
      <c r="U631" s="218"/>
      <c r="V631" s="218"/>
      <c r="W631" s="218"/>
      <c r="X631" s="218"/>
      <c r="Y631" s="218"/>
      <c r="Z631" s="218"/>
      <c r="AA631" s="218"/>
      <c r="AB631" s="215"/>
      <c r="AC631" s="215"/>
      <c r="AD631" s="215"/>
      <c r="AE631" s="215"/>
      <c r="AF631" s="215"/>
      <c r="AG631" s="215"/>
      <c r="AH631" s="215"/>
      <c r="AI631" s="215"/>
      <c r="AJ631" s="215"/>
      <c r="AK631" s="215"/>
      <c r="AL631" s="215"/>
      <c r="AM631" s="215"/>
      <c r="AN631" s="215"/>
      <c r="AO631" s="215"/>
      <c r="AP631" s="215"/>
      <c r="AQ631" s="215"/>
      <c r="AR631" s="215"/>
      <c r="AS631" s="215"/>
      <c r="AT631" s="215"/>
      <c r="AU631" s="215"/>
      <c r="AV631" s="215"/>
      <c r="AW631" s="218"/>
      <c r="AX631" s="218"/>
      <c r="AY631" s="218"/>
      <c r="AZ631" s="218"/>
      <c r="BA631" s="218"/>
      <c r="BB631" s="218"/>
      <c r="BC631" s="218"/>
      <c r="BD631" s="218"/>
    </row>
    <row r="632" spans="14:56" ht="37.15" customHeight="1">
      <c r="N632" s="215"/>
      <c r="O632" s="215"/>
      <c r="P632" s="215"/>
      <c r="Q632" s="216"/>
      <c r="T632" s="218"/>
      <c r="U632" s="218"/>
      <c r="V632" s="218"/>
      <c r="W632" s="218"/>
      <c r="X632" s="218"/>
      <c r="Y632" s="218"/>
      <c r="Z632" s="218"/>
      <c r="AA632" s="218"/>
      <c r="AB632" s="215"/>
      <c r="AC632" s="215"/>
      <c r="AD632" s="215"/>
      <c r="AE632" s="215"/>
      <c r="AF632" s="215"/>
      <c r="AG632" s="215"/>
      <c r="AH632" s="215"/>
      <c r="AI632" s="215"/>
      <c r="AJ632" s="215"/>
      <c r="AK632" s="215"/>
      <c r="AL632" s="215"/>
      <c r="AM632" s="215"/>
      <c r="AN632" s="215"/>
      <c r="AO632" s="215"/>
      <c r="AP632" s="215"/>
      <c r="AQ632" s="215"/>
      <c r="AR632" s="215"/>
      <c r="AS632" s="215"/>
      <c r="AT632" s="215"/>
      <c r="AU632" s="215"/>
      <c r="AV632" s="215"/>
      <c r="AW632" s="218"/>
      <c r="AX632" s="218"/>
      <c r="AY632" s="218"/>
      <c r="AZ632" s="218"/>
      <c r="BA632" s="218"/>
      <c r="BB632" s="218"/>
      <c r="BC632" s="218"/>
      <c r="BD632" s="218"/>
    </row>
    <row r="633" spans="14:56" ht="37.15" customHeight="1">
      <c r="N633" s="215"/>
      <c r="O633" s="215"/>
      <c r="P633" s="215"/>
      <c r="Q633" s="216"/>
      <c r="T633" s="218"/>
      <c r="U633" s="218"/>
      <c r="V633" s="218"/>
      <c r="W633" s="218"/>
      <c r="X633" s="218"/>
      <c r="Y633" s="218"/>
      <c r="Z633" s="218"/>
      <c r="AA633" s="218"/>
      <c r="AB633" s="215"/>
      <c r="AC633" s="215"/>
      <c r="AD633" s="215"/>
      <c r="AE633" s="215"/>
      <c r="AF633" s="215"/>
      <c r="AG633" s="215"/>
      <c r="AH633" s="215"/>
      <c r="AI633" s="215"/>
      <c r="AJ633" s="215"/>
      <c r="AK633" s="215"/>
      <c r="AL633" s="215"/>
      <c r="AM633" s="215"/>
      <c r="AN633" s="215"/>
      <c r="AO633" s="215"/>
      <c r="AP633" s="215"/>
      <c r="AQ633" s="215"/>
      <c r="AR633" s="215"/>
      <c r="AS633" s="215"/>
      <c r="AT633" s="215"/>
      <c r="AU633" s="215"/>
      <c r="AV633" s="215"/>
      <c r="AW633" s="218"/>
      <c r="AX633" s="218"/>
      <c r="AY633" s="218"/>
      <c r="AZ633" s="218"/>
      <c r="BA633" s="218"/>
      <c r="BB633" s="218"/>
      <c r="BC633" s="218"/>
      <c r="BD633" s="218"/>
    </row>
    <row r="634" spans="14:56" ht="37.15" customHeight="1">
      <c r="N634" s="215"/>
      <c r="O634" s="215"/>
      <c r="P634" s="215"/>
      <c r="Q634" s="216"/>
      <c r="T634" s="218"/>
      <c r="U634" s="218"/>
      <c r="V634" s="218"/>
      <c r="W634" s="218"/>
      <c r="X634" s="218"/>
      <c r="Y634" s="218"/>
      <c r="Z634" s="218"/>
      <c r="AA634" s="218"/>
      <c r="AB634" s="215"/>
      <c r="AC634" s="215"/>
      <c r="AD634" s="215"/>
      <c r="AE634" s="215"/>
      <c r="AF634" s="215"/>
      <c r="AG634" s="215"/>
      <c r="AH634" s="215"/>
      <c r="AI634" s="215"/>
      <c r="AJ634" s="215"/>
      <c r="AK634" s="215"/>
      <c r="AL634" s="215"/>
      <c r="AM634" s="215"/>
      <c r="AN634" s="215"/>
      <c r="AO634" s="215"/>
      <c r="AP634" s="215"/>
      <c r="AQ634" s="215"/>
      <c r="AR634" s="215"/>
      <c r="AS634" s="215"/>
      <c r="AT634" s="215"/>
      <c r="AU634" s="215"/>
      <c r="AV634" s="215"/>
      <c r="AW634" s="218"/>
      <c r="AX634" s="218"/>
      <c r="AY634" s="218"/>
      <c r="AZ634" s="218"/>
      <c r="BA634" s="218"/>
      <c r="BB634" s="218"/>
      <c r="BC634" s="218"/>
      <c r="BD634" s="218"/>
    </row>
    <row r="635" spans="14:56" ht="37.15" customHeight="1">
      <c r="N635" s="215"/>
      <c r="O635" s="215"/>
      <c r="P635" s="215"/>
      <c r="Q635" s="216"/>
      <c r="T635" s="218"/>
      <c r="U635" s="218"/>
      <c r="V635" s="218"/>
      <c r="W635" s="218"/>
      <c r="X635" s="218"/>
      <c r="Y635" s="218"/>
      <c r="Z635" s="218"/>
      <c r="AA635" s="218"/>
      <c r="AB635" s="215"/>
      <c r="AC635" s="215"/>
      <c r="AD635" s="215"/>
      <c r="AE635" s="215"/>
      <c r="AF635" s="215"/>
      <c r="AG635" s="215"/>
      <c r="AH635" s="215"/>
      <c r="AI635" s="215"/>
      <c r="AJ635" s="215"/>
      <c r="AK635" s="215"/>
      <c r="AL635" s="215"/>
      <c r="AM635" s="215"/>
      <c r="AN635" s="215"/>
      <c r="AO635" s="215"/>
      <c r="AP635" s="215"/>
      <c r="AQ635" s="215"/>
      <c r="AR635" s="215"/>
      <c r="AS635" s="215"/>
      <c r="AT635" s="215"/>
      <c r="AU635" s="215"/>
      <c r="AV635" s="215"/>
      <c r="AW635" s="218"/>
      <c r="AX635" s="218"/>
      <c r="AY635" s="218"/>
      <c r="AZ635" s="218"/>
      <c r="BA635" s="218"/>
      <c r="BB635" s="218"/>
      <c r="BC635" s="218"/>
      <c r="BD635" s="218"/>
    </row>
    <row r="636" spans="14:56" ht="37.15" customHeight="1">
      <c r="N636" s="215"/>
      <c r="O636" s="215"/>
      <c r="P636" s="215"/>
      <c r="Q636" s="216"/>
      <c r="T636" s="218"/>
      <c r="U636" s="218"/>
      <c r="V636" s="218"/>
      <c r="W636" s="218"/>
      <c r="X636" s="218"/>
      <c r="Y636" s="218"/>
      <c r="Z636" s="218"/>
      <c r="AA636" s="218"/>
      <c r="AB636" s="215"/>
      <c r="AC636" s="215"/>
      <c r="AD636" s="215"/>
      <c r="AE636" s="215"/>
      <c r="AF636" s="215"/>
      <c r="AG636" s="215"/>
      <c r="AH636" s="215"/>
      <c r="AI636" s="215"/>
      <c r="AJ636" s="215"/>
      <c r="AK636" s="215"/>
      <c r="AL636" s="215"/>
      <c r="AM636" s="215"/>
      <c r="AN636" s="215"/>
      <c r="AO636" s="215"/>
      <c r="AP636" s="215"/>
      <c r="AQ636" s="215"/>
      <c r="AR636" s="215"/>
      <c r="AS636" s="215"/>
      <c r="AT636" s="215"/>
      <c r="AU636" s="215"/>
      <c r="AV636" s="215"/>
      <c r="AW636" s="218"/>
      <c r="AX636" s="218"/>
      <c r="AY636" s="218"/>
      <c r="AZ636" s="218"/>
      <c r="BA636" s="218"/>
      <c r="BB636" s="218"/>
      <c r="BC636" s="218"/>
      <c r="BD636" s="218"/>
    </row>
    <row r="637" spans="14:56" ht="37.15" customHeight="1">
      <c r="N637" s="215"/>
      <c r="O637" s="215"/>
      <c r="P637" s="215"/>
      <c r="Q637" s="216"/>
      <c r="T637" s="218"/>
      <c r="U637" s="218"/>
      <c r="V637" s="218"/>
      <c r="W637" s="218"/>
      <c r="X637" s="218"/>
      <c r="Y637" s="218"/>
      <c r="Z637" s="218"/>
      <c r="AA637" s="218"/>
      <c r="AB637" s="215"/>
      <c r="AC637" s="215"/>
      <c r="AD637" s="215"/>
      <c r="AE637" s="215"/>
      <c r="AF637" s="215"/>
      <c r="AG637" s="215"/>
      <c r="AH637" s="215"/>
      <c r="AI637" s="215"/>
      <c r="AJ637" s="215"/>
      <c r="AK637" s="215"/>
      <c r="AL637" s="215"/>
      <c r="AM637" s="215"/>
      <c r="AN637" s="215"/>
      <c r="AO637" s="215"/>
      <c r="AP637" s="215"/>
      <c r="AQ637" s="215"/>
      <c r="AR637" s="215"/>
      <c r="AS637" s="215"/>
      <c r="AT637" s="215"/>
      <c r="AU637" s="215"/>
      <c r="AV637" s="215"/>
      <c r="AW637" s="218"/>
      <c r="AX637" s="218"/>
      <c r="AY637" s="218"/>
      <c r="AZ637" s="218"/>
      <c r="BA637" s="218"/>
      <c r="BB637" s="218"/>
      <c r="BC637" s="218"/>
      <c r="BD637" s="218"/>
    </row>
    <row r="638" spans="14:56" ht="37.15" customHeight="1">
      <c r="N638" s="215"/>
      <c r="O638" s="215"/>
      <c r="P638" s="215"/>
      <c r="Q638" s="216"/>
      <c r="T638" s="218"/>
      <c r="U638" s="218"/>
      <c r="V638" s="218"/>
      <c r="W638" s="218"/>
      <c r="X638" s="218"/>
      <c r="Y638" s="218"/>
      <c r="Z638" s="218"/>
      <c r="AA638" s="218"/>
      <c r="AB638" s="215"/>
      <c r="AC638" s="215"/>
      <c r="AD638" s="215"/>
      <c r="AE638" s="215"/>
      <c r="AF638" s="215"/>
      <c r="AG638" s="215"/>
      <c r="AH638" s="215"/>
      <c r="AI638" s="215"/>
      <c r="AJ638" s="215"/>
      <c r="AK638" s="215"/>
      <c r="AL638" s="215"/>
      <c r="AM638" s="215"/>
      <c r="AN638" s="215"/>
      <c r="AO638" s="215"/>
      <c r="AP638" s="215"/>
      <c r="AQ638" s="215"/>
      <c r="AR638" s="215"/>
      <c r="AS638" s="215"/>
      <c r="AT638" s="215"/>
      <c r="AU638" s="215"/>
      <c r="AV638" s="215"/>
      <c r="AW638" s="218"/>
      <c r="AX638" s="218"/>
      <c r="AY638" s="218"/>
      <c r="AZ638" s="218"/>
      <c r="BA638" s="218"/>
      <c r="BB638" s="218"/>
      <c r="BC638" s="218"/>
      <c r="BD638" s="218"/>
    </row>
    <row r="639" spans="14:56" ht="37.15" customHeight="1">
      <c r="N639" s="215"/>
      <c r="O639" s="215"/>
      <c r="P639" s="215"/>
      <c r="Q639" s="216"/>
      <c r="T639" s="218"/>
      <c r="U639" s="218"/>
      <c r="V639" s="218"/>
      <c r="W639" s="218"/>
      <c r="X639" s="218"/>
      <c r="Y639" s="218"/>
      <c r="Z639" s="218"/>
      <c r="AA639" s="218"/>
      <c r="AB639" s="215"/>
      <c r="AC639" s="215"/>
      <c r="AD639" s="215"/>
      <c r="AE639" s="215"/>
      <c r="AF639" s="215"/>
      <c r="AG639" s="215"/>
      <c r="AH639" s="215"/>
      <c r="AI639" s="215"/>
      <c r="AJ639" s="215"/>
      <c r="AK639" s="215"/>
      <c r="AL639" s="215"/>
      <c r="AM639" s="215"/>
      <c r="AN639" s="215"/>
      <c r="AO639" s="215"/>
      <c r="AP639" s="215"/>
      <c r="AQ639" s="215"/>
      <c r="AR639" s="215"/>
      <c r="AS639" s="215"/>
      <c r="AT639" s="215"/>
      <c r="AU639" s="215"/>
      <c r="AV639" s="215"/>
      <c r="AW639" s="218"/>
      <c r="AX639" s="218"/>
      <c r="AY639" s="218"/>
      <c r="AZ639" s="218"/>
      <c r="BA639" s="218"/>
      <c r="BB639" s="218"/>
      <c r="BC639" s="218"/>
      <c r="BD639" s="218"/>
    </row>
    <row r="640" spans="14:56" ht="37.15" customHeight="1">
      <c r="N640" s="215"/>
      <c r="O640" s="215"/>
      <c r="P640" s="215"/>
      <c r="Q640" s="216"/>
      <c r="T640" s="218"/>
      <c r="U640" s="218"/>
      <c r="V640" s="218"/>
      <c r="W640" s="218"/>
      <c r="X640" s="218"/>
      <c r="Y640" s="218"/>
      <c r="Z640" s="218"/>
      <c r="AA640" s="218"/>
      <c r="AB640" s="215"/>
      <c r="AC640" s="215"/>
      <c r="AD640" s="215"/>
      <c r="AE640" s="215"/>
      <c r="AF640" s="215"/>
      <c r="AG640" s="215"/>
      <c r="AH640" s="215"/>
      <c r="AI640" s="215"/>
      <c r="AJ640" s="215"/>
      <c r="AK640" s="215"/>
      <c r="AL640" s="215"/>
      <c r="AM640" s="215"/>
      <c r="AN640" s="215"/>
      <c r="AO640" s="215"/>
      <c r="AP640" s="215"/>
      <c r="AQ640" s="215"/>
      <c r="AR640" s="215"/>
      <c r="AS640" s="215"/>
      <c r="AT640" s="215"/>
      <c r="AU640" s="215"/>
      <c r="AV640" s="215"/>
      <c r="AW640" s="218"/>
      <c r="AX640" s="218"/>
      <c r="AY640" s="218"/>
      <c r="AZ640" s="218"/>
      <c r="BA640" s="218"/>
      <c r="BB640" s="218"/>
      <c r="BC640" s="218"/>
      <c r="BD640" s="218"/>
    </row>
    <row r="641" spans="14:56" ht="37.15" customHeight="1">
      <c r="N641" s="215"/>
      <c r="O641" s="215"/>
      <c r="P641" s="215"/>
      <c r="Q641" s="216"/>
      <c r="T641" s="218"/>
      <c r="U641" s="218"/>
      <c r="V641" s="218"/>
      <c r="W641" s="218"/>
      <c r="X641" s="218"/>
      <c r="Y641" s="218"/>
      <c r="Z641" s="218"/>
      <c r="AA641" s="218"/>
      <c r="AB641" s="215"/>
      <c r="AC641" s="215"/>
      <c r="AD641" s="215"/>
      <c r="AE641" s="215"/>
      <c r="AF641" s="215"/>
      <c r="AG641" s="215"/>
      <c r="AH641" s="215"/>
      <c r="AI641" s="215"/>
      <c r="AJ641" s="215"/>
      <c r="AK641" s="215"/>
      <c r="AL641" s="215"/>
      <c r="AM641" s="215"/>
      <c r="AN641" s="215"/>
      <c r="AO641" s="215"/>
      <c r="AP641" s="215"/>
      <c r="AQ641" s="215"/>
      <c r="AR641" s="215"/>
      <c r="AS641" s="215"/>
      <c r="AT641" s="215"/>
      <c r="AU641" s="215"/>
      <c r="AV641" s="215"/>
      <c r="AW641" s="218"/>
      <c r="AX641" s="218"/>
      <c r="AY641" s="218"/>
      <c r="AZ641" s="218"/>
      <c r="BA641" s="218"/>
      <c r="BB641" s="218"/>
      <c r="BC641" s="218"/>
      <c r="BD641" s="218"/>
    </row>
    <row r="642" spans="14:56" ht="37.15" customHeight="1">
      <c r="N642" s="215"/>
      <c r="O642" s="215"/>
      <c r="P642" s="215"/>
      <c r="Q642" s="216"/>
      <c r="T642" s="218"/>
      <c r="U642" s="218"/>
      <c r="V642" s="218"/>
      <c r="W642" s="218"/>
      <c r="X642" s="218"/>
      <c r="Y642" s="218"/>
      <c r="Z642" s="218"/>
      <c r="AA642" s="218"/>
      <c r="AB642" s="215"/>
      <c r="AC642" s="215"/>
      <c r="AD642" s="215"/>
      <c r="AE642" s="215"/>
      <c r="AF642" s="215"/>
      <c r="AG642" s="215"/>
      <c r="AH642" s="215"/>
      <c r="AI642" s="215"/>
      <c r="AJ642" s="215"/>
      <c r="AK642" s="215"/>
      <c r="AL642" s="215"/>
      <c r="AM642" s="215"/>
      <c r="AN642" s="215"/>
      <c r="AO642" s="215"/>
      <c r="AP642" s="215"/>
      <c r="AQ642" s="215"/>
      <c r="AR642" s="215"/>
      <c r="AS642" s="215"/>
      <c r="AT642" s="215"/>
      <c r="AU642" s="215"/>
      <c r="AV642" s="215"/>
      <c r="AW642" s="218"/>
      <c r="AX642" s="218"/>
      <c r="AY642" s="218"/>
      <c r="AZ642" s="218"/>
      <c r="BA642" s="218"/>
      <c r="BB642" s="218"/>
      <c r="BC642" s="218"/>
      <c r="BD642" s="218"/>
    </row>
    <row r="643" spans="14:56" ht="37.15" customHeight="1">
      <c r="N643" s="215"/>
      <c r="O643" s="215"/>
      <c r="P643" s="215"/>
      <c r="Q643" s="216"/>
      <c r="T643" s="218"/>
      <c r="U643" s="218"/>
      <c r="V643" s="218"/>
      <c r="W643" s="218"/>
      <c r="X643" s="218"/>
      <c r="Y643" s="218"/>
      <c r="Z643" s="218"/>
      <c r="AA643" s="218"/>
      <c r="AB643" s="215"/>
      <c r="AC643" s="215"/>
      <c r="AD643" s="215"/>
      <c r="AE643" s="215"/>
      <c r="AF643" s="215"/>
      <c r="AG643" s="215"/>
      <c r="AH643" s="215"/>
      <c r="AI643" s="215"/>
      <c r="AJ643" s="215"/>
      <c r="AK643" s="215"/>
      <c r="AL643" s="215"/>
      <c r="AM643" s="215"/>
      <c r="AN643" s="215"/>
      <c r="AO643" s="215"/>
      <c r="AP643" s="215"/>
      <c r="AQ643" s="215"/>
      <c r="AR643" s="215"/>
      <c r="AS643" s="215"/>
      <c r="AT643" s="215"/>
      <c r="AU643" s="215"/>
      <c r="AV643" s="215"/>
      <c r="AW643" s="218"/>
      <c r="AX643" s="218"/>
      <c r="AY643" s="218"/>
      <c r="AZ643" s="218"/>
      <c r="BA643" s="218"/>
      <c r="BB643" s="218"/>
      <c r="BC643" s="218"/>
      <c r="BD643" s="218"/>
    </row>
    <row r="644" spans="14:56" ht="37.15" customHeight="1">
      <c r="N644" s="215"/>
      <c r="O644" s="215"/>
      <c r="P644" s="215"/>
      <c r="Q644" s="216"/>
      <c r="T644" s="218"/>
      <c r="U644" s="218"/>
      <c r="V644" s="218"/>
      <c r="W644" s="218"/>
      <c r="X644" s="218"/>
      <c r="Y644" s="218"/>
      <c r="Z644" s="218"/>
      <c r="AA644" s="218"/>
      <c r="AB644" s="215"/>
      <c r="AC644" s="215"/>
      <c r="AD644" s="215"/>
      <c r="AE644" s="215"/>
      <c r="AF644" s="215"/>
      <c r="AG644" s="215"/>
      <c r="AH644" s="215"/>
      <c r="AI644" s="215"/>
      <c r="AJ644" s="215"/>
      <c r="AK644" s="215"/>
      <c r="AL644" s="215"/>
      <c r="AM644" s="215"/>
      <c r="AN644" s="215"/>
      <c r="AO644" s="215"/>
      <c r="AP644" s="215"/>
      <c r="AQ644" s="215"/>
      <c r="AR644" s="215"/>
      <c r="AS644" s="215"/>
      <c r="AT644" s="215"/>
      <c r="AU644" s="215"/>
      <c r="AV644" s="215"/>
      <c r="AW644" s="218"/>
      <c r="AX644" s="218"/>
      <c r="AY644" s="218"/>
      <c r="AZ644" s="218"/>
      <c r="BA644" s="218"/>
      <c r="BB644" s="218"/>
      <c r="BC644" s="218"/>
      <c r="BD644" s="218"/>
    </row>
    <row r="645" spans="14:56" ht="37.15" customHeight="1">
      <c r="N645" s="215"/>
      <c r="O645" s="215"/>
      <c r="P645" s="215"/>
      <c r="Q645" s="216"/>
      <c r="T645" s="218"/>
      <c r="U645" s="218"/>
      <c r="V645" s="218"/>
      <c r="W645" s="218"/>
      <c r="X645" s="218"/>
      <c r="Y645" s="218"/>
      <c r="Z645" s="218"/>
      <c r="AA645" s="218"/>
      <c r="AB645" s="215"/>
      <c r="AC645" s="215"/>
      <c r="AD645" s="215"/>
      <c r="AE645" s="215"/>
      <c r="AF645" s="215"/>
      <c r="AG645" s="215"/>
      <c r="AH645" s="215"/>
      <c r="AI645" s="215"/>
      <c r="AJ645" s="215"/>
      <c r="AK645" s="215"/>
      <c r="AL645" s="215"/>
      <c r="AM645" s="215"/>
      <c r="AN645" s="215"/>
      <c r="AO645" s="215"/>
      <c r="AP645" s="215"/>
      <c r="AQ645" s="215"/>
      <c r="AR645" s="215"/>
      <c r="AS645" s="215"/>
      <c r="AT645" s="215"/>
      <c r="AU645" s="215"/>
      <c r="AV645" s="215"/>
      <c r="AW645" s="218"/>
      <c r="AX645" s="218"/>
      <c r="AY645" s="218"/>
      <c r="AZ645" s="218"/>
      <c r="BA645" s="218"/>
      <c r="BB645" s="218"/>
      <c r="BC645" s="218"/>
      <c r="BD645" s="218"/>
    </row>
    <row r="646" spans="14:56" ht="37.15" customHeight="1">
      <c r="N646" s="215"/>
      <c r="O646" s="215"/>
      <c r="P646" s="215"/>
      <c r="Q646" s="216"/>
      <c r="T646" s="218"/>
      <c r="U646" s="218"/>
      <c r="V646" s="218"/>
      <c r="W646" s="218"/>
      <c r="X646" s="218"/>
      <c r="Y646" s="218"/>
      <c r="Z646" s="218"/>
      <c r="AA646" s="218"/>
      <c r="AB646" s="215"/>
      <c r="AC646" s="215"/>
      <c r="AD646" s="215"/>
      <c r="AE646" s="215"/>
      <c r="AF646" s="215"/>
      <c r="AG646" s="215"/>
      <c r="AH646" s="215"/>
      <c r="AI646" s="215"/>
      <c r="AJ646" s="215"/>
      <c r="AK646" s="215"/>
      <c r="AL646" s="215"/>
      <c r="AM646" s="215"/>
      <c r="AN646" s="215"/>
      <c r="AO646" s="215"/>
      <c r="AP646" s="215"/>
      <c r="AQ646" s="215"/>
      <c r="AR646" s="215"/>
      <c r="AS646" s="215"/>
      <c r="AT646" s="215"/>
      <c r="AU646" s="215"/>
      <c r="AV646" s="215"/>
      <c r="AW646" s="218"/>
      <c r="AX646" s="218"/>
      <c r="AY646" s="218"/>
      <c r="AZ646" s="218"/>
      <c r="BA646" s="218"/>
      <c r="BB646" s="218"/>
      <c r="BC646" s="218"/>
      <c r="BD646" s="218"/>
    </row>
    <row r="647" spans="14:56" ht="37.15" customHeight="1">
      <c r="N647" s="215"/>
      <c r="O647" s="215"/>
      <c r="P647" s="215"/>
      <c r="Q647" s="216"/>
      <c r="T647" s="218"/>
      <c r="U647" s="218"/>
      <c r="V647" s="218"/>
      <c r="W647" s="218"/>
      <c r="X647" s="218"/>
      <c r="Y647" s="218"/>
      <c r="Z647" s="218"/>
      <c r="AA647" s="218"/>
      <c r="AB647" s="215"/>
      <c r="AC647" s="215"/>
      <c r="AD647" s="215"/>
      <c r="AE647" s="215"/>
      <c r="AF647" s="215"/>
      <c r="AG647" s="215"/>
      <c r="AH647" s="215"/>
      <c r="AI647" s="215"/>
      <c r="AJ647" s="215"/>
      <c r="AK647" s="215"/>
      <c r="AL647" s="215"/>
      <c r="AM647" s="215"/>
      <c r="AN647" s="215"/>
      <c r="AO647" s="215"/>
      <c r="AP647" s="215"/>
      <c r="AQ647" s="215"/>
      <c r="AR647" s="215"/>
      <c r="AS647" s="215"/>
      <c r="AT647" s="215"/>
      <c r="AU647" s="215"/>
      <c r="AV647" s="215"/>
      <c r="AW647" s="218"/>
      <c r="AX647" s="218"/>
      <c r="AY647" s="218"/>
      <c r="AZ647" s="218"/>
      <c r="BA647" s="218"/>
      <c r="BB647" s="218"/>
      <c r="BC647" s="218"/>
      <c r="BD647" s="218"/>
    </row>
    <row r="648" spans="14:56" ht="37.15" customHeight="1">
      <c r="N648" s="215"/>
      <c r="O648" s="215"/>
      <c r="P648" s="215"/>
      <c r="Q648" s="216"/>
      <c r="T648" s="218"/>
      <c r="U648" s="218"/>
      <c r="V648" s="218"/>
      <c r="W648" s="218"/>
      <c r="X648" s="218"/>
      <c r="Y648" s="218"/>
      <c r="Z648" s="218"/>
      <c r="AA648" s="218"/>
      <c r="AB648" s="215"/>
      <c r="AC648" s="215"/>
      <c r="AD648" s="215"/>
      <c r="AE648" s="215"/>
      <c r="AF648" s="215"/>
      <c r="AG648" s="215"/>
      <c r="AH648" s="215"/>
      <c r="AI648" s="215"/>
      <c r="AJ648" s="215"/>
      <c r="AK648" s="215"/>
      <c r="AL648" s="215"/>
      <c r="AM648" s="215"/>
      <c r="AN648" s="215"/>
      <c r="AO648" s="215"/>
      <c r="AP648" s="215"/>
      <c r="AQ648" s="215"/>
      <c r="AR648" s="215"/>
      <c r="AS648" s="215"/>
      <c r="AT648" s="215"/>
      <c r="AU648" s="215"/>
      <c r="AV648" s="215"/>
      <c r="AW648" s="218"/>
      <c r="AX648" s="218"/>
      <c r="AY648" s="218"/>
      <c r="AZ648" s="218"/>
      <c r="BA648" s="218"/>
      <c r="BB648" s="218"/>
      <c r="BC648" s="218"/>
      <c r="BD648" s="218"/>
    </row>
    <row r="649" spans="14:56" ht="37.15" customHeight="1">
      <c r="N649" s="215"/>
      <c r="O649" s="215"/>
      <c r="P649" s="215"/>
      <c r="Q649" s="216"/>
      <c r="T649" s="218"/>
      <c r="U649" s="218"/>
      <c r="V649" s="218"/>
      <c r="W649" s="218"/>
      <c r="X649" s="218"/>
      <c r="Y649" s="218"/>
      <c r="Z649" s="218"/>
      <c r="AA649" s="218"/>
      <c r="AB649" s="215"/>
      <c r="AC649" s="215"/>
      <c r="AD649" s="215"/>
      <c r="AE649" s="215"/>
      <c r="AF649" s="215"/>
      <c r="AG649" s="215"/>
      <c r="AH649" s="215"/>
      <c r="AI649" s="215"/>
      <c r="AJ649" s="215"/>
      <c r="AK649" s="215"/>
      <c r="AL649" s="215"/>
      <c r="AM649" s="215"/>
      <c r="AN649" s="215"/>
      <c r="AO649" s="215"/>
      <c r="AP649" s="215"/>
      <c r="AQ649" s="215"/>
      <c r="AR649" s="215"/>
      <c r="AS649" s="215"/>
      <c r="AT649" s="215"/>
      <c r="AU649" s="215"/>
      <c r="AV649" s="215"/>
      <c r="AW649" s="218"/>
      <c r="AX649" s="218"/>
      <c r="AY649" s="218"/>
      <c r="AZ649" s="218"/>
      <c r="BA649" s="218"/>
      <c r="BB649" s="218"/>
      <c r="BC649" s="218"/>
      <c r="BD649" s="218"/>
    </row>
    <row r="650" spans="14:56" ht="37.15" customHeight="1">
      <c r="N650" s="215"/>
      <c r="O650" s="215"/>
      <c r="P650" s="215"/>
      <c r="Q650" s="216"/>
      <c r="T650" s="218"/>
      <c r="U650" s="218"/>
      <c r="V650" s="218"/>
      <c r="W650" s="218"/>
      <c r="X650" s="218"/>
      <c r="Y650" s="218"/>
      <c r="Z650" s="218"/>
      <c r="AA650" s="218"/>
      <c r="AB650" s="215"/>
      <c r="AC650" s="215"/>
      <c r="AD650" s="215"/>
      <c r="AE650" s="215"/>
      <c r="AF650" s="215"/>
      <c r="AG650" s="215"/>
      <c r="AH650" s="215"/>
      <c r="AI650" s="215"/>
      <c r="AJ650" s="215"/>
      <c r="AK650" s="215"/>
      <c r="AL650" s="215"/>
      <c r="AM650" s="215"/>
      <c r="AN650" s="215"/>
      <c r="AO650" s="215"/>
      <c r="AP650" s="215"/>
      <c r="AQ650" s="215"/>
      <c r="AR650" s="215"/>
      <c r="AS650" s="215"/>
      <c r="AT650" s="215"/>
      <c r="AU650" s="215"/>
      <c r="AV650" s="215"/>
      <c r="AW650" s="218"/>
      <c r="AX650" s="218"/>
      <c r="AY650" s="218"/>
      <c r="AZ650" s="218"/>
      <c r="BA650" s="218"/>
      <c r="BB650" s="218"/>
      <c r="BC650" s="218"/>
      <c r="BD650" s="218"/>
    </row>
    <row r="651" spans="14:56" ht="37.15" customHeight="1">
      <c r="N651" s="215"/>
      <c r="O651" s="215"/>
      <c r="P651" s="215"/>
      <c r="Q651" s="216"/>
      <c r="T651" s="218"/>
      <c r="U651" s="218"/>
      <c r="V651" s="218"/>
      <c r="W651" s="218"/>
      <c r="X651" s="218"/>
      <c r="Y651" s="218"/>
      <c r="Z651" s="218"/>
      <c r="AA651" s="218"/>
      <c r="AB651" s="215"/>
      <c r="AC651" s="215"/>
      <c r="AD651" s="215"/>
      <c r="AE651" s="215"/>
      <c r="AF651" s="215"/>
      <c r="AG651" s="215"/>
      <c r="AH651" s="215"/>
      <c r="AI651" s="215"/>
      <c r="AJ651" s="215"/>
      <c r="AK651" s="215"/>
      <c r="AL651" s="215"/>
      <c r="AM651" s="215"/>
      <c r="AN651" s="215"/>
      <c r="AO651" s="215"/>
      <c r="AP651" s="215"/>
      <c r="AQ651" s="215"/>
      <c r="AR651" s="215"/>
      <c r="AS651" s="215"/>
      <c r="AT651" s="215"/>
      <c r="AU651" s="215"/>
      <c r="AV651" s="215"/>
      <c r="AW651" s="218"/>
      <c r="AX651" s="218"/>
      <c r="AY651" s="218"/>
      <c r="AZ651" s="218"/>
      <c r="BA651" s="218"/>
      <c r="BB651" s="218"/>
      <c r="BC651" s="218"/>
      <c r="BD651" s="218"/>
    </row>
    <row r="652" spans="14:56" ht="37.15" customHeight="1">
      <c r="N652" s="215"/>
      <c r="O652" s="215"/>
      <c r="P652" s="215"/>
      <c r="Q652" s="216"/>
      <c r="T652" s="218"/>
      <c r="U652" s="218"/>
      <c r="V652" s="218"/>
      <c r="W652" s="218"/>
      <c r="X652" s="218"/>
      <c r="Y652" s="218"/>
      <c r="Z652" s="218"/>
      <c r="AA652" s="218"/>
      <c r="AB652" s="215"/>
      <c r="AC652" s="215"/>
      <c r="AD652" s="215"/>
      <c r="AE652" s="215"/>
      <c r="AF652" s="215"/>
      <c r="AG652" s="215"/>
      <c r="AH652" s="215"/>
      <c r="AI652" s="215"/>
      <c r="AJ652" s="215"/>
      <c r="AK652" s="215"/>
      <c r="AL652" s="215"/>
      <c r="AM652" s="215"/>
      <c r="AN652" s="215"/>
      <c r="AO652" s="215"/>
      <c r="AP652" s="215"/>
      <c r="AQ652" s="215"/>
      <c r="AR652" s="215"/>
      <c r="AS652" s="215"/>
      <c r="AT652" s="215"/>
      <c r="AU652" s="215"/>
      <c r="AV652" s="215"/>
      <c r="AW652" s="218"/>
      <c r="AX652" s="218"/>
      <c r="AY652" s="218"/>
      <c r="AZ652" s="218"/>
      <c r="BA652" s="218"/>
      <c r="BB652" s="218"/>
      <c r="BC652" s="218"/>
      <c r="BD652" s="218"/>
    </row>
    <row r="653" spans="14:56" ht="37.15" customHeight="1">
      <c r="N653" s="215"/>
      <c r="O653" s="215"/>
      <c r="P653" s="215"/>
      <c r="Q653" s="216"/>
      <c r="T653" s="218"/>
      <c r="U653" s="218"/>
      <c r="V653" s="218"/>
      <c r="W653" s="218"/>
      <c r="X653" s="218"/>
      <c r="Y653" s="218"/>
      <c r="Z653" s="218"/>
      <c r="AA653" s="218"/>
      <c r="AB653" s="215"/>
      <c r="AC653" s="215"/>
      <c r="AD653" s="215"/>
      <c r="AE653" s="215"/>
      <c r="AF653" s="215"/>
      <c r="AG653" s="215"/>
      <c r="AH653" s="215"/>
      <c r="AI653" s="215"/>
      <c r="AJ653" s="215"/>
      <c r="AK653" s="215"/>
      <c r="AL653" s="215"/>
      <c r="AM653" s="215"/>
      <c r="AN653" s="215"/>
      <c r="AO653" s="215"/>
      <c r="AP653" s="215"/>
      <c r="AQ653" s="215"/>
      <c r="AR653" s="215"/>
      <c r="AS653" s="215"/>
      <c r="AT653" s="215"/>
      <c r="AU653" s="215"/>
      <c r="AV653" s="215"/>
      <c r="AW653" s="218"/>
      <c r="AX653" s="218"/>
      <c r="AY653" s="218"/>
      <c r="AZ653" s="218"/>
      <c r="BA653" s="218"/>
      <c r="BB653" s="218"/>
      <c r="BC653" s="218"/>
      <c r="BD653" s="218"/>
    </row>
    <row r="654" spans="14:56" ht="37.15" customHeight="1">
      <c r="N654" s="215"/>
      <c r="O654" s="215"/>
      <c r="P654" s="215"/>
      <c r="Q654" s="216"/>
      <c r="T654" s="218"/>
      <c r="U654" s="218"/>
      <c r="V654" s="218"/>
      <c r="W654" s="218"/>
      <c r="X654" s="218"/>
      <c r="Y654" s="218"/>
      <c r="Z654" s="218"/>
      <c r="AA654" s="218"/>
      <c r="AB654" s="215"/>
      <c r="AC654" s="215"/>
      <c r="AD654" s="215"/>
      <c r="AE654" s="215"/>
      <c r="AF654" s="215"/>
      <c r="AG654" s="215"/>
      <c r="AH654" s="215"/>
      <c r="AI654" s="215"/>
      <c r="AJ654" s="215"/>
      <c r="AK654" s="215"/>
      <c r="AL654" s="215"/>
      <c r="AM654" s="215"/>
      <c r="AN654" s="215"/>
      <c r="AO654" s="215"/>
      <c r="AP654" s="215"/>
      <c r="AQ654" s="215"/>
      <c r="AR654" s="215"/>
      <c r="AS654" s="215"/>
      <c r="AT654" s="215"/>
      <c r="AU654" s="215"/>
      <c r="AV654" s="215"/>
      <c r="AW654" s="218"/>
      <c r="AX654" s="218"/>
      <c r="AY654" s="218"/>
      <c r="AZ654" s="218"/>
      <c r="BA654" s="218"/>
      <c r="BB654" s="218"/>
      <c r="BC654" s="218"/>
      <c r="BD654" s="218"/>
    </row>
    <row r="655" spans="14:56" ht="37.15" customHeight="1">
      <c r="N655" s="215"/>
      <c r="O655" s="215"/>
      <c r="P655" s="215"/>
      <c r="Q655" s="216"/>
      <c r="T655" s="218"/>
      <c r="U655" s="218"/>
      <c r="V655" s="218"/>
      <c r="W655" s="218"/>
      <c r="X655" s="218"/>
      <c r="Y655" s="218"/>
      <c r="Z655" s="218"/>
      <c r="AA655" s="218"/>
      <c r="AB655" s="215"/>
      <c r="AC655" s="215"/>
      <c r="AD655" s="215"/>
      <c r="AE655" s="215"/>
      <c r="AF655" s="215"/>
      <c r="AG655" s="215"/>
      <c r="AH655" s="215"/>
      <c r="AI655" s="215"/>
      <c r="AJ655" s="215"/>
      <c r="AK655" s="215"/>
      <c r="AL655" s="215"/>
      <c r="AM655" s="215"/>
      <c r="AN655" s="215"/>
      <c r="AO655" s="215"/>
      <c r="AP655" s="215"/>
      <c r="AQ655" s="215"/>
      <c r="AR655" s="215"/>
      <c r="AS655" s="215"/>
      <c r="AT655" s="215"/>
      <c r="AU655" s="215"/>
      <c r="AV655" s="215"/>
      <c r="AW655" s="218"/>
      <c r="AX655" s="218"/>
      <c r="AY655" s="218"/>
      <c r="AZ655" s="218"/>
      <c r="BA655" s="218"/>
      <c r="BB655" s="218"/>
      <c r="BC655" s="218"/>
      <c r="BD655" s="218"/>
    </row>
    <row r="656" spans="14:56" ht="37.15" customHeight="1">
      <c r="N656" s="215"/>
      <c r="O656" s="215"/>
      <c r="P656" s="215"/>
      <c r="Q656" s="216"/>
      <c r="T656" s="218"/>
      <c r="U656" s="218"/>
      <c r="V656" s="218"/>
      <c r="W656" s="218"/>
      <c r="X656" s="218"/>
      <c r="Y656" s="218"/>
      <c r="Z656" s="218"/>
      <c r="AA656" s="218"/>
      <c r="AB656" s="215"/>
      <c r="AC656" s="215"/>
      <c r="AD656" s="215"/>
      <c r="AE656" s="215"/>
      <c r="AF656" s="215"/>
      <c r="AG656" s="215"/>
      <c r="AH656" s="215"/>
      <c r="AI656" s="215"/>
      <c r="AJ656" s="215"/>
      <c r="AK656" s="215"/>
      <c r="AL656" s="215"/>
      <c r="AM656" s="215"/>
      <c r="AN656" s="215"/>
      <c r="AO656" s="215"/>
      <c r="AP656" s="215"/>
      <c r="AQ656" s="215"/>
      <c r="AR656" s="215"/>
      <c r="AS656" s="215"/>
      <c r="AT656" s="215"/>
      <c r="AU656" s="215"/>
      <c r="AV656" s="215"/>
      <c r="AW656" s="218"/>
      <c r="AX656" s="218"/>
      <c r="AY656" s="218"/>
      <c r="AZ656" s="218"/>
      <c r="BA656" s="218"/>
      <c r="BB656" s="218"/>
      <c r="BC656" s="218"/>
      <c r="BD656" s="218"/>
    </row>
    <row r="657" spans="14:56" ht="37.15" customHeight="1">
      <c r="N657" s="215"/>
      <c r="O657" s="215"/>
      <c r="P657" s="215"/>
      <c r="Q657" s="216"/>
      <c r="T657" s="218"/>
      <c r="U657" s="218"/>
      <c r="V657" s="218"/>
      <c r="W657" s="218"/>
      <c r="X657" s="218"/>
      <c r="Y657" s="218"/>
      <c r="Z657" s="218"/>
      <c r="AA657" s="218"/>
      <c r="AB657" s="215"/>
      <c r="AC657" s="215"/>
      <c r="AD657" s="215"/>
      <c r="AE657" s="215"/>
      <c r="AF657" s="215"/>
      <c r="AG657" s="215"/>
      <c r="AH657" s="215"/>
      <c r="AI657" s="215"/>
      <c r="AJ657" s="215"/>
      <c r="AK657" s="215"/>
      <c r="AL657" s="215"/>
      <c r="AM657" s="215"/>
      <c r="AN657" s="215"/>
      <c r="AO657" s="215"/>
      <c r="AP657" s="215"/>
      <c r="AQ657" s="215"/>
      <c r="AR657" s="215"/>
      <c r="AS657" s="215"/>
      <c r="AT657" s="215"/>
      <c r="AU657" s="215"/>
      <c r="AV657" s="215"/>
      <c r="AW657" s="218"/>
      <c r="AX657" s="218"/>
      <c r="AY657" s="218"/>
      <c r="AZ657" s="218"/>
      <c r="BA657" s="218"/>
      <c r="BB657" s="218"/>
      <c r="BC657" s="218"/>
      <c r="BD657" s="218"/>
    </row>
    <row r="658" spans="14:56" ht="37.15" customHeight="1">
      <c r="N658" s="215"/>
      <c r="O658" s="215"/>
      <c r="P658" s="215"/>
      <c r="Q658" s="216"/>
      <c r="T658" s="218"/>
      <c r="U658" s="218"/>
      <c r="V658" s="218"/>
      <c r="W658" s="218"/>
      <c r="X658" s="218"/>
      <c r="Y658" s="218"/>
      <c r="Z658" s="218"/>
      <c r="AA658" s="218"/>
      <c r="AB658" s="215"/>
      <c r="AC658" s="215"/>
      <c r="AD658" s="215"/>
      <c r="AE658" s="215"/>
      <c r="AF658" s="215"/>
      <c r="AG658" s="215"/>
      <c r="AH658" s="215"/>
      <c r="AI658" s="215"/>
      <c r="AJ658" s="215"/>
      <c r="AK658" s="215"/>
      <c r="AL658" s="215"/>
      <c r="AM658" s="215"/>
      <c r="AN658" s="215"/>
      <c r="AO658" s="215"/>
      <c r="AP658" s="215"/>
      <c r="AQ658" s="215"/>
      <c r="AR658" s="215"/>
      <c r="AS658" s="215"/>
      <c r="AT658" s="215"/>
      <c r="AU658" s="215"/>
      <c r="AV658" s="215"/>
      <c r="AW658" s="218"/>
      <c r="AX658" s="218"/>
      <c r="AY658" s="218"/>
      <c r="AZ658" s="218"/>
      <c r="BA658" s="218"/>
      <c r="BB658" s="218"/>
      <c r="BC658" s="218"/>
      <c r="BD658" s="218"/>
    </row>
    <row r="659" spans="14:56" ht="37.15" customHeight="1">
      <c r="N659" s="215"/>
      <c r="O659" s="215"/>
      <c r="P659" s="215"/>
      <c r="Q659" s="216"/>
      <c r="T659" s="218"/>
      <c r="U659" s="218"/>
      <c r="V659" s="218"/>
      <c r="W659" s="218"/>
      <c r="X659" s="218"/>
      <c r="Y659" s="218"/>
      <c r="Z659" s="218"/>
      <c r="AA659" s="218"/>
      <c r="AB659" s="215"/>
      <c r="AC659" s="215"/>
      <c r="AD659" s="215"/>
      <c r="AE659" s="215"/>
      <c r="AF659" s="215"/>
      <c r="AG659" s="215"/>
      <c r="AH659" s="215"/>
      <c r="AI659" s="215"/>
      <c r="AJ659" s="215"/>
      <c r="AK659" s="215"/>
      <c r="AL659" s="215"/>
      <c r="AM659" s="215"/>
      <c r="AN659" s="215"/>
      <c r="AO659" s="215"/>
      <c r="AP659" s="215"/>
      <c r="AQ659" s="215"/>
      <c r="AR659" s="215"/>
      <c r="AS659" s="215"/>
      <c r="AT659" s="215"/>
      <c r="AU659" s="215"/>
      <c r="AV659" s="215"/>
      <c r="AW659" s="218"/>
      <c r="AX659" s="218"/>
      <c r="AY659" s="218"/>
      <c r="AZ659" s="218"/>
      <c r="BA659" s="218"/>
      <c r="BB659" s="218"/>
      <c r="BC659" s="218"/>
      <c r="BD659" s="218"/>
    </row>
    <row r="660" spans="14:56" ht="37.15" customHeight="1">
      <c r="N660" s="215"/>
      <c r="O660" s="215"/>
      <c r="P660" s="215"/>
      <c r="Q660" s="216"/>
      <c r="T660" s="218"/>
      <c r="U660" s="218"/>
      <c r="V660" s="218"/>
      <c r="W660" s="218"/>
      <c r="X660" s="218"/>
      <c r="Y660" s="218"/>
      <c r="Z660" s="218"/>
      <c r="AA660" s="218"/>
      <c r="AB660" s="215"/>
      <c r="AC660" s="215"/>
      <c r="AD660" s="215"/>
      <c r="AE660" s="215"/>
      <c r="AF660" s="215"/>
      <c r="AG660" s="215"/>
      <c r="AH660" s="215"/>
      <c r="AI660" s="215"/>
      <c r="AJ660" s="215"/>
      <c r="AK660" s="215"/>
      <c r="AL660" s="215"/>
      <c r="AM660" s="215"/>
      <c r="AN660" s="215"/>
      <c r="AO660" s="215"/>
      <c r="AP660" s="215"/>
      <c r="AQ660" s="215"/>
      <c r="AR660" s="215"/>
      <c r="AS660" s="215"/>
      <c r="AT660" s="215"/>
      <c r="AU660" s="215"/>
      <c r="AV660" s="215"/>
      <c r="AW660" s="218"/>
      <c r="AX660" s="218"/>
      <c r="AY660" s="218"/>
      <c r="AZ660" s="218"/>
      <c r="BA660" s="218"/>
      <c r="BB660" s="218"/>
      <c r="BC660" s="218"/>
      <c r="BD660" s="218"/>
    </row>
    <row r="661" spans="14:56" ht="37.15" customHeight="1">
      <c r="N661" s="215"/>
      <c r="O661" s="215"/>
      <c r="P661" s="215"/>
      <c r="Q661" s="216"/>
      <c r="T661" s="218"/>
      <c r="U661" s="218"/>
      <c r="V661" s="218"/>
      <c r="W661" s="218"/>
      <c r="X661" s="218"/>
      <c r="Y661" s="218"/>
      <c r="Z661" s="218"/>
      <c r="AA661" s="218"/>
      <c r="AB661" s="215"/>
      <c r="AC661" s="215"/>
      <c r="AD661" s="215"/>
      <c r="AE661" s="215"/>
      <c r="AF661" s="215"/>
      <c r="AG661" s="215"/>
      <c r="AH661" s="215"/>
      <c r="AI661" s="215"/>
      <c r="AJ661" s="215"/>
      <c r="AK661" s="215"/>
      <c r="AL661" s="215"/>
      <c r="AM661" s="215"/>
      <c r="AN661" s="215"/>
      <c r="AO661" s="215"/>
      <c r="AP661" s="215"/>
      <c r="AQ661" s="215"/>
      <c r="AR661" s="215"/>
      <c r="AS661" s="215"/>
      <c r="AT661" s="215"/>
      <c r="AU661" s="215"/>
      <c r="AV661" s="215"/>
      <c r="AW661" s="218"/>
      <c r="AX661" s="218"/>
      <c r="AY661" s="218"/>
      <c r="AZ661" s="218"/>
      <c r="BA661" s="218"/>
      <c r="BB661" s="218"/>
      <c r="BC661" s="218"/>
      <c r="BD661" s="218"/>
    </row>
    <row r="662" spans="14:56" ht="37.15" customHeight="1">
      <c r="N662" s="215"/>
      <c r="O662" s="215"/>
      <c r="P662" s="215"/>
      <c r="Q662" s="216"/>
      <c r="T662" s="218"/>
      <c r="U662" s="218"/>
      <c r="V662" s="218"/>
      <c r="W662" s="218"/>
      <c r="X662" s="218"/>
      <c r="Y662" s="218"/>
      <c r="Z662" s="218"/>
      <c r="AA662" s="218"/>
      <c r="AB662" s="215"/>
      <c r="AC662" s="215"/>
      <c r="AD662" s="215"/>
      <c r="AE662" s="215"/>
      <c r="AF662" s="215"/>
      <c r="AG662" s="215"/>
      <c r="AH662" s="215"/>
      <c r="AI662" s="215"/>
      <c r="AJ662" s="215"/>
      <c r="AK662" s="215"/>
      <c r="AL662" s="215"/>
      <c r="AM662" s="215"/>
      <c r="AN662" s="215"/>
      <c r="AO662" s="215"/>
      <c r="AP662" s="215"/>
      <c r="AQ662" s="215"/>
      <c r="AR662" s="215"/>
      <c r="AS662" s="215"/>
      <c r="AT662" s="215"/>
      <c r="AU662" s="215"/>
      <c r="AV662" s="215"/>
      <c r="AW662" s="218"/>
      <c r="AX662" s="218"/>
      <c r="AY662" s="218"/>
      <c r="AZ662" s="218"/>
      <c r="BA662" s="218"/>
      <c r="BB662" s="218"/>
      <c r="BC662" s="218"/>
      <c r="BD662" s="218"/>
    </row>
    <row r="663" spans="14:56" ht="37.15" customHeight="1">
      <c r="N663" s="215"/>
      <c r="O663" s="215"/>
      <c r="P663" s="215"/>
      <c r="Q663" s="216"/>
      <c r="T663" s="218"/>
      <c r="U663" s="218"/>
      <c r="V663" s="218"/>
      <c r="W663" s="218"/>
      <c r="X663" s="218"/>
      <c r="Y663" s="218"/>
      <c r="Z663" s="218"/>
      <c r="AA663" s="218"/>
      <c r="AB663" s="215"/>
      <c r="AC663" s="215"/>
      <c r="AD663" s="215"/>
      <c r="AE663" s="215"/>
      <c r="AF663" s="215"/>
      <c r="AG663" s="215"/>
      <c r="AH663" s="215"/>
      <c r="AI663" s="215"/>
      <c r="AJ663" s="215"/>
      <c r="AK663" s="215"/>
      <c r="AL663" s="215"/>
      <c r="AM663" s="215"/>
      <c r="AN663" s="215"/>
      <c r="AO663" s="215"/>
      <c r="AP663" s="215"/>
      <c r="AQ663" s="215"/>
      <c r="AR663" s="215"/>
      <c r="AS663" s="215"/>
      <c r="AT663" s="215"/>
      <c r="AU663" s="215"/>
      <c r="AV663" s="215"/>
      <c r="AW663" s="218"/>
      <c r="AX663" s="218"/>
      <c r="AY663" s="218"/>
      <c r="AZ663" s="218"/>
      <c r="BA663" s="218"/>
      <c r="BB663" s="218"/>
      <c r="BC663" s="218"/>
      <c r="BD663" s="218"/>
    </row>
    <row r="664" spans="14:56" ht="37.15" customHeight="1">
      <c r="N664" s="215"/>
      <c r="O664" s="215"/>
      <c r="P664" s="215"/>
      <c r="Q664" s="216"/>
      <c r="T664" s="218"/>
      <c r="U664" s="218"/>
      <c r="V664" s="218"/>
      <c r="W664" s="218"/>
      <c r="X664" s="218"/>
      <c r="Y664" s="218"/>
      <c r="Z664" s="218"/>
      <c r="AA664" s="218"/>
      <c r="AB664" s="215"/>
      <c r="AC664" s="215"/>
      <c r="AD664" s="215"/>
      <c r="AE664" s="215"/>
      <c r="AF664" s="215"/>
      <c r="AG664" s="215"/>
      <c r="AH664" s="215"/>
      <c r="AI664" s="215"/>
      <c r="AJ664" s="215"/>
      <c r="AK664" s="215"/>
      <c r="AL664" s="215"/>
      <c r="AM664" s="215"/>
      <c r="AN664" s="215"/>
      <c r="AO664" s="215"/>
      <c r="AP664" s="215"/>
      <c r="AQ664" s="215"/>
      <c r="AR664" s="215"/>
      <c r="AS664" s="215"/>
      <c r="AT664" s="215"/>
      <c r="AU664" s="215"/>
      <c r="AV664" s="215"/>
      <c r="AW664" s="218"/>
      <c r="AX664" s="218"/>
      <c r="AY664" s="218"/>
      <c r="AZ664" s="218"/>
      <c r="BA664" s="218"/>
      <c r="BB664" s="218"/>
      <c r="BC664" s="218"/>
      <c r="BD664" s="218"/>
    </row>
    <row r="665" spans="14:56" ht="37.15" customHeight="1">
      <c r="N665" s="215"/>
      <c r="O665" s="215"/>
      <c r="P665" s="215"/>
      <c r="Q665" s="216"/>
      <c r="T665" s="218"/>
      <c r="U665" s="218"/>
      <c r="V665" s="218"/>
      <c r="W665" s="218"/>
      <c r="X665" s="218"/>
      <c r="Y665" s="218"/>
      <c r="Z665" s="218"/>
      <c r="AA665" s="218"/>
      <c r="AB665" s="215"/>
      <c r="AC665" s="215"/>
      <c r="AD665" s="215"/>
      <c r="AE665" s="215"/>
      <c r="AF665" s="215"/>
      <c r="AG665" s="215"/>
      <c r="AH665" s="215"/>
      <c r="AI665" s="215"/>
      <c r="AJ665" s="215"/>
      <c r="AK665" s="215"/>
      <c r="AL665" s="215"/>
      <c r="AM665" s="215"/>
      <c r="AN665" s="215"/>
      <c r="AO665" s="215"/>
      <c r="AP665" s="215"/>
      <c r="AQ665" s="215"/>
      <c r="AR665" s="215"/>
      <c r="AS665" s="215"/>
      <c r="AT665" s="215"/>
      <c r="AU665" s="215"/>
      <c r="AV665" s="215"/>
      <c r="AW665" s="218"/>
      <c r="AX665" s="218"/>
      <c r="AY665" s="218"/>
      <c r="AZ665" s="218"/>
      <c r="BA665" s="218"/>
      <c r="BB665" s="218"/>
      <c r="BC665" s="218"/>
      <c r="BD665" s="218"/>
    </row>
    <row r="666" spans="14:56" ht="37.15" customHeight="1">
      <c r="N666" s="215"/>
      <c r="O666" s="215"/>
      <c r="P666" s="215"/>
      <c r="Q666" s="216"/>
      <c r="T666" s="218"/>
      <c r="U666" s="218"/>
      <c r="V666" s="218"/>
      <c r="W666" s="218"/>
      <c r="X666" s="218"/>
      <c r="Y666" s="218"/>
      <c r="Z666" s="218"/>
      <c r="AA666" s="218"/>
      <c r="AB666" s="215"/>
      <c r="AC666" s="215"/>
      <c r="AD666" s="215"/>
      <c r="AE666" s="215"/>
      <c r="AF666" s="215"/>
      <c r="AG666" s="215"/>
      <c r="AH666" s="215"/>
      <c r="AI666" s="215"/>
      <c r="AJ666" s="215"/>
      <c r="AK666" s="215"/>
      <c r="AL666" s="215"/>
      <c r="AM666" s="215"/>
      <c r="AN666" s="215"/>
      <c r="AO666" s="215"/>
      <c r="AP666" s="215"/>
      <c r="AQ666" s="215"/>
      <c r="AR666" s="215"/>
      <c r="AS666" s="215"/>
      <c r="AT666" s="215"/>
      <c r="AU666" s="215"/>
      <c r="AV666" s="215"/>
      <c r="AW666" s="218"/>
      <c r="AX666" s="218"/>
      <c r="AY666" s="218"/>
      <c r="AZ666" s="218"/>
      <c r="BA666" s="218"/>
      <c r="BB666" s="218"/>
      <c r="BC666" s="218"/>
      <c r="BD666" s="218"/>
    </row>
    <row r="667" spans="14:56" ht="37.15" customHeight="1">
      <c r="N667" s="215"/>
      <c r="O667" s="215"/>
      <c r="P667" s="215"/>
      <c r="Q667" s="216"/>
      <c r="T667" s="218"/>
      <c r="U667" s="218"/>
      <c r="V667" s="218"/>
      <c r="W667" s="218"/>
      <c r="X667" s="218"/>
      <c r="Y667" s="218"/>
      <c r="Z667" s="218"/>
      <c r="AA667" s="218"/>
      <c r="AB667" s="215"/>
      <c r="AC667" s="215"/>
      <c r="AD667" s="215"/>
      <c r="AE667" s="215"/>
      <c r="AF667" s="215"/>
      <c r="AG667" s="215"/>
      <c r="AH667" s="215"/>
      <c r="AI667" s="215"/>
      <c r="AJ667" s="215"/>
      <c r="AK667" s="215"/>
      <c r="AL667" s="215"/>
      <c r="AM667" s="215"/>
      <c r="AN667" s="215"/>
      <c r="AO667" s="215"/>
      <c r="AP667" s="215"/>
      <c r="AQ667" s="215"/>
      <c r="AR667" s="215"/>
      <c r="AS667" s="215"/>
      <c r="AT667" s="215"/>
      <c r="AU667" s="215"/>
      <c r="AV667" s="215"/>
      <c r="AW667" s="218"/>
      <c r="AX667" s="218"/>
      <c r="AY667" s="218"/>
      <c r="AZ667" s="218"/>
      <c r="BA667" s="218"/>
      <c r="BB667" s="218"/>
      <c r="BC667" s="218"/>
      <c r="BD667" s="218"/>
    </row>
    <row r="668" spans="14:56" ht="37.15" customHeight="1">
      <c r="N668" s="215"/>
      <c r="O668" s="215"/>
      <c r="P668" s="215"/>
      <c r="Q668" s="216"/>
      <c r="T668" s="218"/>
      <c r="U668" s="218"/>
      <c r="V668" s="218"/>
      <c r="W668" s="218"/>
      <c r="X668" s="218"/>
      <c r="Y668" s="218"/>
      <c r="Z668" s="218"/>
      <c r="AA668" s="218"/>
      <c r="AB668" s="215"/>
      <c r="AC668" s="215"/>
      <c r="AD668" s="215"/>
      <c r="AE668" s="215"/>
      <c r="AF668" s="215"/>
      <c r="AG668" s="215"/>
      <c r="AH668" s="215"/>
      <c r="AI668" s="215"/>
      <c r="AJ668" s="215"/>
      <c r="AK668" s="215"/>
      <c r="AL668" s="215"/>
      <c r="AM668" s="215"/>
      <c r="AN668" s="215"/>
      <c r="AO668" s="215"/>
      <c r="AP668" s="215"/>
      <c r="AQ668" s="215"/>
      <c r="AR668" s="215"/>
      <c r="AS668" s="215"/>
      <c r="AT668" s="215"/>
      <c r="AU668" s="215"/>
      <c r="AV668" s="215"/>
      <c r="AW668" s="218"/>
      <c r="AX668" s="218"/>
      <c r="AY668" s="218"/>
      <c r="AZ668" s="218"/>
      <c r="BA668" s="218"/>
      <c r="BB668" s="218"/>
      <c r="BC668" s="218"/>
      <c r="BD668" s="218"/>
    </row>
    <row r="669" spans="14:56" ht="37.15" customHeight="1">
      <c r="N669" s="215"/>
      <c r="O669" s="215"/>
      <c r="P669" s="215"/>
      <c r="Q669" s="216"/>
      <c r="T669" s="218"/>
      <c r="U669" s="218"/>
      <c r="V669" s="218"/>
      <c r="W669" s="218"/>
      <c r="X669" s="218"/>
      <c r="Y669" s="218"/>
      <c r="Z669" s="218"/>
      <c r="AA669" s="218"/>
      <c r="AB669" s="215"/>
      <c r="AC669" s="215"/>
      <c r="AD669" s="215"/>
      <c r="AE669" s="215"/>
      <c r="AF669" s="215"/>
      <c r="AG669" s="215"/>
      <c r="AH669" s="215"/>
      <c r="AI669" s="215"/>
      <c r="AJ669" s="215"/>
      <c r="AK669" s="215"/>
      <c r="AL669" s="215"/>
      <c r="AM669" s="215"/>
      <c r="AN669" s="215"/>
      <c r="AO669" s="215"/>
      <c r="AP669" s="215"/>
      <c r="AQ669" s="215"/>
      <c r="AR669" s="215"/>
      <c r="AS669" s="215"/>
      <c r="AT669" s="215"/>
      <c r="AU669" s="215"/>
      <c r="AV669" s="215"/>
      <c r="AW669" s="218"/>
      <c r="AX669" s="218"/>
      <c r="AY669" s="218"/>
      <c r="AZ669" s="218"/>
      <c r="BA669" s="218"/>
      <c r="BB669" s="218"/>
      <c r="BC669" s="218"/>
      <c r="BD669" s="218"/>
    </row>
    <row r="670" spans="14:56" ht="37.15" customHeight="1">
      <c r="N670" s="215"/>
      <c r="O670" s="215"/>
      <c r="P670" s="215"/>
      <c r="Q670" s="216"/>
      <c r="T670" s="218"/>
      <c r="U670" s="218"/>
      <c r="V670" s="218"/>
      <c r="W670" s="218"/>
      <c r="X670" s="218"/>
      <c r="Y670" s="218"/>
      <c r="Z670" s="218"/>
      <c r="AA670" s="218"/>
      <c r="AB670" s="215"/>
      <c r="AC670" s="215"/>
      <c r="AD670" s="215"/>
      <c r="AE670" s="215"/>
      <c r="AF670" s="215"/>
      <c r="AG670" s="215"/>
      <c r="AH670" s="215"/>
      <c r="AI670" s="215"/>
      <c r="AJ670" s="215"/>
      <c r="AK670" s="215"/>
      <c r="AL670" s="215"/>
      <c r="AM670" s="215"/>
      <c r="AN670" s="215"/>
      <c r="AO670" s="215"/>
      <c r="AP670" s="215"/>
      <c r="AQ670" s="215"/>
      <c r="AR670" s="215"/>
      <c r="AS670" s="215"/>
      <c r="AT670" s="215"/>
      <c r="AU670" s="215"/>
      <c r="AV670" s="215"/>
      <c r="AW670" s="218"/>
      <c r="AX670" s="218"/>
      <c r="AY670" s="218"/>
      <c r="AZ670" s="218"/>
      <c r="BA670" s="218"/>
      <c r="BB670" s="218"/>
      <c r="BC670" s="218"/>
      <c r="BD670" s="218"/>
    </row>
    <row r="671" spans="14:56" ht="37.15" customHeight="1">
      <c r="N671" s="215"/>
      <c r="O671" s="215"/>
      <c r="P671" s="215"/>
      <c r="Q671" s="216"/>
      <c r="T671" s="218"/>
      <c r="U671" s="218"/>
      <c r="V671" s="218"/>
      <c r="W671" s="218"/>
      <c r="X671" s="218"/>
      <c r="Y671" s="218"/>
      <c r="Z671" s="218"/>
      <c r="AA671" s="218"/>
      <c r="AB671" s="215"/>
      <c r="AC671" s="215"/>
      <c r="AD671" s="215"/>
      <c r="AE671" s="215"/>
      <c r="AF671" s="215"/>
      <c r="AG671" s="215"/>
      <c r="AH671" s="215"/>
      <c r="AI671" s="215"/>
      <c r="AJ671" s="215"/>
      <c r="AK671" s="215"/>
      <c r="AL671" s="215"/>
      <c r="AM671" s="215"/>
      <c r="AN671" s="215"/>
      <c r="AO671" s="215"/>
      <c r="AP671" s="215"/>
      <c r="AQ671" s="215"/>
      <c r="AR671" s="215"/>
      <c r="AS671" s="215"/>
      <c r="AT671" s="215"/>
      <c r="AU671" s="215"/>
      <c r="AV671" s="215"/>
      <c r="AW671" s="218"/>
      <c r="AX671" s="218"/>
      <c r="AY671" s="218"/>
      <c r="AZ671" s="218"/>
      <c r="BA671" s="218"/>
      <c r="BB671" s="218"/>
      <c r="BC671" s="218"/>
      <c r="BD671" s="218"/>
    </row>
    <row r="672" spans="14:56" ht="37.15" customHeight="1">
      <c r="N672" s="215"/>
      <c r="O672" s="215"/>
      <c r="P672" s="215"/>
      <c r="Q672" s="216"/>
      <c r="T672" s="218"/>
      <c r="U672" s="218"/>
      <c r="V672" s="218"/>
      <c r="W672" s="218"/>
      <c r="X672" s="218"/>
      <c r="Y672" s="218"/>
      <c r="Z672" s="218"/>
      <c r="AA672" s="218"/>
      <c r="AB672" s="215"/>
      <c r="AC672" s="215"/>
      <c r="AD672" s="215"/>
      <c r="AE672" s="215"/>
      <c r="AF672" s="215"/>
      <c r="AG672" s="215"/>
      <c r="AH672" s="215"/>
      <c r="AI672" s="215"/>
      <c r="AJ672" s="215"/>
      <c r="AK672" s="215"/>
      <c r="AL672" s="215"/>
      <c r="AM672" s="215"/>
      <c r="AN672" s="215"/>
      <c r="AO672" s="215"/>
      <c r="AP672" s="215"/>
      <c r="AQ672" s="215"/>
      <c r="AR672" s="215"/>
      <c r="AS672" s="215"/>
      <c r="AT672" s="215"/>
      <c r="AU672" s="215"/>
      <c r="AV672" s="215"/>
      <c r="AW672" s="218"/>
      <c r="AX672" s="218"/>
      <c r="AY672" s="218"/>
      <c r="AZ672" s="218"/>
      <c r="BA672" s="218"/>
      <c r="BB672" s="218"/>
      <c r="BC672" s="218"/>
      <c r="BD672" s="218"/>
    </row>
    <row r="673" spans="14:56" ht="37.15" customHeight="1">
      <c r="N673" s="215"/>
      <c r="O673" s="215"/>
      <c r="P673" s="215"/>
      <c r="Q673" s="216"/>
      <c r="T673" s="218"/>
      <c r="U673" s="218"/>
      <c r="V673" s="218"/>
      <c r="W673" s="218"/>
      <c r="X673" s="218"/>
      <c r="Y673" s="218"/>
      <c r="Z673" s="218"/>
      <c r="AA673" s="218"/>
      <c r="AB673" s="215"/>
      <c r="AC673" s="215"/>
      <c r="AD673" s="215"/>
      <c r="AE673" s="215"/>
      <c r="AF673" s="215"/>
      <c r="AG673" s="215"/>
      <c r="AH673" s="215"/>
      <c r="AI673" s="215"/>
      <c r="AJ673" s="215"/>
      <c r="AK673" s="215"/>
      <c r="AL673" s="215"/>
      <c r="AM673" s="215"/>
      <c r="AN673" s="215"/>
      <c r="AO673" s="215"/>
      <c r="AP673" s="215"/>
      <c r="AQ673" s="215"/>
      <c r="AR673" s="215"/>
      <c r="AS673" s="215"/>
      <c r="AT673" s="215"/>
      <c r="AU673" s="215"/>
      <c r="AV673" s="215"/>
      <c r="AW673" s="218"/>
      <c r="AX673" s="218"/>
      <c r="AY673" s="218"/>
      <c r="AZ673" s="218"/>
      <c r="BA673" s="218"/>
      <c r="BB673" s="218"/>
      <c r="BC673" s="218"/>
      <c r="BD673" s="218"/>
    </row>
    <row r="674" spans="14:56" ht="37.15" customHeight="1">
      <c r="N674" s="215"/>
      <c r="O674" s="215"/>
      <c r="P674" s="215"/>
      <c r="Q674" s="216"/>
      <c r="T674" s="218"/>
      <c r="U674" s="218"/>
      <c r="V674" s="218"/>
      <c r="W674" s="218"/>
      <c r="X674" s="218"/>
      <c r="Y674" s="218"/>
      <c r="Z674" s="218"/>
      <c r="AA674" s="218"/>
      <c r="AB674" s="215"/>
      <c r="AC674" s="215"/>
      <c r="AD674" s="215"/>
      <c r="AE674" s="215"/>
      <c r="AF674" s="215"/>
      <c r="AG674" s="215"/>
      <c r="AH674" s="215"/>
      <c r="AI674" s="215"/>
      <c r="AJ674" s="215"/>
      <c r="AK674" s="215"/>
      <c r="AL674" s="215"/>
      <c r="AM674" s="215"/>
      <c r="AN674" s="215"/>
      <c r="AO674" s="215"/>
      <c r="AP674" s="215"/>
      <c r="AQ674" s="215"/>
      <c r="AR674" s="215"/>
      <c r="AS674" s="215"/>
      <c r="AT674" s="215"/>
      <c r="AU674" s="215"/>
      <c r="AV674" s="215"/>
      <c r="AW674" s="218"/>
      <c r="AX674" s="218"/>
      <c r="AY674" s="218"/>
      <c r="AZ674" s="218"/>
      <c r="BA674" s="218"/>
      <c r="BB674" s="218"/>
      <c r="BC674" s="218"/>
      <c r="BD674" s="218"/>
    </row>
    <row r="675" spans="14:56" ht="37.15" customHeight="1">
      <c r="N675" s="215"/>
      <c r="O675" s="215"/>
      <c r="P675" s="215"/>
      <c r="Q675" s="216"/>
      <c r="T675" s="218"/>
      <c r="U675" s="218"/>
      <c r="V675" s="218"/>
      <c r="W675" s="218"/>
      <c r="X675" s="218"/>
      <c r="Y675" s="218"/>
      <c r="Z675" s="218"/>
      <c r="AA675" s="218"/>
      <c r="AB675" s="215"/>
      <c r="AC675" s="215"/>
      <c r="AD675" s="215"/>
      <c r="AE675" s="215"/>
      <c r="AF675" s="215"/>
      <c r="AG675" s="215"/>
      <c r="AH675" s="215"/>
      <c r="AI675" s="215"/>
      <c r="AJ675" s="215"/>
      <c r="AK675" s="215"/>
      <c r="AL675" s="215"/>
      <c r="AM675" s="215"/>
      <c r="AN675" s="215"/>
      <c r="AO675" s="215"/>
      <c r="AP675" s="215"/>
      <c r="AQ675" s="215"/>
      <c r="AR675" s="215"/>
      <c r="AS675" s="215"/>
      <c r="AT675" s="215"/>
      <c r="AU675" s="215"/>
      <c r="AV675" s="215"/>
      <c r="AW675" s="218"/>
      <c r="AX675" s="218"/>
      <c r="AY675" s="218"/>
      <c r="AZ675" s="218"/>
      <c r="BA675" s="218"/>
      <c r="BB675" s="218"/>
      <c r="BC675" s="218"/>
      <c r="BD675" s="218"/>
    </row>
    <row r="676" spans="14:56" ht="37.15" customHeight="1">
      <c r="N676" s="215"/>
      <c r="O676" s="215"/>
      <c r="P676" s="215"/>
      <c r="Q676" s="216"/>
      <c r="T676" s="218"/>
      <c r="U676" s="218"/>
      <c r="V676" s="218"/>
      <c r="W676" s="218"/>
      <c r="X676" s="218"/>
      <c r="Y676" s="218"/>
      <c r="Z676" s="218"/>
      <c r="AA676" s="218"/>
      <c r="AB676" s="215"/>
      <c r="AC676" s="215"/>
      <c r="AD676" s="215"/>
      <c r="AE676" s="215"/>
      <c r="AF676" s="215"/>
      <c r="AG676" s="215"/>
      <c r="AH676" s="215"/>
      <c r="AI676" s="215"/>
      <c r="AJ676" s="215"/>
      <c r="AK676" s="215"/>
      <c r="AL676" s="215"/>
      <c r="AM676" s="215"/>
      <c r="AN676" s="215"/>
      <c r="AO676" s="215"/>
      <c r="AP676" s="215"/>
      <c r="AQ676" s="215"/>
      <c r="AR676" s="215"/>
      <c r="AS676" s="215"/>
      <c r="AT676" s="215"/>
      <c r="AU676" s="215"/>
      <c r="AV676" s="215"/>
      <c r="AW676" s="218"/>
      <c r="AX676" s="218"/>
      <c r="AY676" s="218"/>
      <c r="AZ676" s="218"/>
      <c r="BA676" s="218"/>
      <c r="BB676" s="218"/>
      <c r="BC676" s="218"/>
      <c r="BD676" s="218"/>
    </row>
    <row r="677" spans="14:56" ht="37.15" customHeight="1">
      <c r="N677" s="215"/>
      <c r="O677" s="215"/>
      <c r="P677" s="215"/>
      <c r="Q677" s="216"/>
      <c r="T677" s="218"/>
      <c r="U677" s="218"/>
      <c r="V677" s="218"/>
      <c r="W677" s="218"/>
      <c r="X677" s="218"/>
      <c r="Y677" s="218"/>
      <c r="Z677" s="218"/>
      <c r="AA677" s="218"/>
      <c r="AB677" s="215"/>
      <c r="AC677" s="215"/>
      <c r="AD677" s="215"/>
      <c r="AE677" s="215"/>
      <c r="AF677" s="215"/>
      <c r="AG677" s="215"/>
      <c r="AH677" s="215"/>
      <c r="AI677" s="215"/>
      <c r="AJ677" s="215"/>
      <c r="AK677" s="215"/>
      <c r="AL677" s="215"/>
      <c r="AM677" s="215"/>
      <c r="AN677" s="215"/>
      <c r="AO677" s="215"/>
      <c r="AP677" s="215"/>
      <c r="AQ677" s="215"/>
      <c r="AR677" s="215"/>
      <c r="AS677" s="215"/>
      <c r="AT677" s="215"/>
      <c r="AU677" s="215"/>
      <c r="AV677" s="215"/>
      <c r="AW677" s="218"/>
      <c r="AX677" s="218"/>
      <c r="AY677" s="218"/>
      <c r="AZ677" s="218"/>
      <c r="BA677" s="218"/>
      <c r="BB677" s="218"/>
      <c r="BC677" s="218"/>
      <c r="BD677" s="218"/>
    </row>
    <row r="678" spans="14:56" ht="37.15" customHeight="1">
      <c r="N678" s="215"/>
      <c r="O678" s="215"/>
      <c r="P678" s="215"/>
      <c r="Q678" s="216"/>
      <c r="T678" s="218"/>
      <c r="U678" s="218"/>
      <c r="V678" s="218"/>
      <c r="W678" s="218"/>
      <c r="X678" s="218"/>
      <c r="Y678" s="218"/>
      <c r="Z678" s="218"/>
      <c r="AA678" s="218"/>
      <c r="AB678" s="215"/>
      <c r="AC678" s="215"/>
      <c r="AD678" s="215"/>
      <c r="AE678" s="215"/>
      <c r="AF678" s="215"/>
      <c r="AG678" s="215"/>
      <c r="AH678" s="215"/>
      <c r="AI678" s="215"/>
      <c r="AJ678" s="215"/>
      <c r="AK678" s="215"/>
      <c r="AL678" s="215"/>
      <c r="AM678" s="215"/>
      <c r="AN678" s="215"/>
      <c r="AO678" s="215"/>
      <c r="AP678" s="215"/>
      <c r="AQ678" s="215"/>
      <c r="AR678" s="215"/>
      <c r="AS678" s="215"/>
      <c r="AT678" s="215"/>
      <c r="AU678" s="215"/>
      <c r="AV678" s="215"/>
      <c r="AW678" s="218"/>
      <c r="AX678" s="218"/>
      <c r="AY678" s="218"/>
      <c r="AZ678" s="218"/>
      <c r="BA678" s="218"/>
      <c r="BB678" s="218"/>
      <c r="BC678" s="218"/>
      <c r="BD678" s="218"/>
    </row>
    <row r="679" spans="14:56" ht="37.15" customHeight="1">
      <c r="N679" s="215"/>
      <c r="O679" s="215"/>
      <c r="P679" s="215"/>
      <c r="Q679" s="216"/>
      <c r="T679" s="218"/>
      <c r="U679" s="218"/>
      <c r="V679" s="218"/>
      <c r="W679" s="218"/>
      <c r="X679" s="218"/>
      <c r="Y679" s="218"/>
      <c r="Z679" s="218"/>
      <c r="AA679" s="218"/>
      <c r="AB679" s="215"/>
      <c r="AC679" s="215"/>
      <c r="AD679" s="215"/>
      <c r="AE679" s="215"/>
      <c r="AF679" s="215"/>
      <c r="AG679" s="215"/>
      <c r="AH679" s="215"/>
      <c r="AI679" s="215"/>
      <c r="AJ679" s="215"/>
      <c r="AK679" s="215"/>
      <c r="AL679" s="215"/>
      <c r="AM679" s="215"/>
      <c r="AN679" s="215"/>
      <c r="AO679" s="215"/>
      <c r="AP679" s="215"/>
      <c r="AQ679" s="215"/>
      <c r="AR679" s="215"/>
      <c r="AS679" s="215"/>
      <c r="AT679" s="215"/>
      <c r="AU679" s="215"/>
      <c r="AV679" s="215"/>
      <c r="AW679" s="218"/>
      <c r="AX679" s="218"/>
      <c r="AY679" s="218"/>
      <c r="AZ679" s="218"/>
      <c r="BA679" s="218"/>
      <c r="BB679" s="218"/>
      <c r="BC679" s="218"/>
      <c r="BD679" s="218"/>
    </row>
    <row r="680" spans="14:56" ht="37.15" customHeight="1">
      <c r="N680" s="215"/>
      <c r="O680" s="215"/>
      <c r="P680" s="215"/>
      <c r="Q680" s="216"/>
      <c r="T680" s="218"/>
      <c r="U680" s="218"/>
      <c r="V680" s="218"/>
      <c r="W680" s="218"/>
      <c r="X680" s="218"/>
      <c r="Y680" s="218"/>
      <c r="Z680" s="218"/>
      <c r="AA680" s="218"/>
      <c r="AB680" s="215"/>
      <c r="AC680" s="215"/>
      <c r="AD680" s="215"/>
      <c r="AE680" s="215"/>
      <c r="AF680" s="215"/>
      <c r="AG680" s="215"/>
      <c r="AH680" s="215"/>
      <c r="AI680" s="215"/>
      <c r="AJ680" s="215"/>
      <c r="AK680" s="215"/>
      <c r="AL680" s="215"/>
      <c r="AM680" s="215"/>
      <c r="AN680" s="215"/>
      <c r="AO680" s="215"/>
      <c r="AP680" s="215"/>
      <c r="AQ680" s="215"/>
      <c r="AR680" s="215"/>
      <c r="AS680" s="215"/>
      <c r="AT680" s="215"/>
      <c r="AU680" s="215"/>
      <c r="AV680" s="215"/>
      <c r="AW680" s="218"/>
      <c r="AX680" s="218"/>
      <c r="AY680" s="218"/>
      <c r="AZ680" s="218"/>
      <c r="BA680" s="218"/>
      <c r="BB680" s="218"/>
      <c r="BC680" s="218"/>
      <c r="BD680" s="218"/>
    </row>
    <row r="681" spans="14:56" ht="37.15" customHeight="1">
      <c r="N681" s="215"/>
      <c r="O681" s="215"/>
      <c r="P681" s="215"/>
      <c r="Q681" s="216"/>
      <c r="T681" s="218"/>
      <c r="U681" s="218"/>
      <c r="V681" s="218"/>
      <c r="W681" s="218"/>
      <c r="X681" s="218"/>
      <c r="Y681" s="218"/>
      <c r="Z681" s="218"/>
      <c r="AA681" s="218"/>
      <c r="AB681" s="215"/>
      <c r="AC681" s="215"/>
      <c r="AD681" s="215"/>
      <c r="AE681" s="215"/>
      <c r="AF681" s="215"/>
      <c r="AG681" s="215"/>
      <c r="AH681" s="215"/>
      <c r="AI681" s="215"/>
      <c r="AJ681" s="215"/>
      <c r="AK681" s="215"/>
      <c r="AL681" s="215"/>
      <c r="AM681" s="215"/>
      <c r="AN681" s="215"/>
      <c r="AO681" s="215"/>
      <c r="AP681" s="215"/>
      <c r="AQ681" s="215"/>
      <c r="AR681" s="215"/>
      <c r="AS681" s="215"/>
      <c r="AT681" s="215"/>
      <c r="AU681" s="215"/>
      <c r="AV681" s="215"/>
      <c r="AW681" s="218"/>
      <c r="AX681" s="218"/>
      <c r="AY681" s="218"/>
      <c r="AZ681" s="218"/>
      <c r="BA681" s="218"/>
      <c r="BB681" s="218"/>
      <c r="BC681" s="218"/>
      <c r="BD681" s="218"/>
    </row>
    <row r="682" spans="14:56" ht="37.15" customHeight="1">
      <c r="N682" s="215"/>
      <c r="O682" s="215"/>
      <c r="P682" s="215"/>
      <c r="Q682" s="216"/>
      <c r="T682" s="218"/>
      <c r="U682" s="218"/>
      <c r="V682" s="218"/>
      <c r="W682" s="218"/>
      <c r="X682" s="218"/>
      <c r="Y682" s="218"/>
      <c r="Z682" s="218"/>
      <c r="AA682" s="218"/>
      <c r="AB682" s="215"/>
      <c r="AC682" s="215"/>
      <c r="AD682" s="215"/>
      <c r="AE682" s="215"/>
      <c r="AF682" s="215"/>
      <c r="AG682" s="215"/>
      <c r="AH682" s="215"/>
      <c r="AI682" s="215"/>
      <c r="AJ682" s="215"/>
      <c r="AK682" s="215"/>
      <c r="AL682" s="215"/>
      <c r="AM682" s="215"/>
      <c r="AN682" s="215"/>
      <c r="AO682" s="215"/>
      <c r="AP682" s="215"/>
      <c r="AQ682" s="215"/>
      <c r="AR682" s="215"/>
      <c r="AS682" s="215"/>
      <c r="AT682" s="215"/>
      <c r="AU682" s="215"/>
      <c r="AV682" s="215"/>
      <c r="AW682" s="218"/>
      <c r="AX682" s="218"/>
      <c r="AY682" s="218"/>
      <c r="AZ682" s="218"/>
      <c r="BA682" s="218"/>
      <c r="BB682" s="218"/>
      <c r="BC682" s="218"/>
      <c r="BD682" s="218"/>
    </row>
    <row r="683" spans="14:56" ht="37.15" customHeight="1">
      <c r="N683" s="215"/>
      <c r="O683" s="215"/>
      <c r="P683" s="215"/>
      <c r="Q683" s="216"/>
      <c r="T683" s="218"/>
      <c r="U683" s="218"/>
      <c r="V683" s="218"/>
      <c r="W683" s="218"/>
      <c r="X683" s="218"/>
      <c r="Y683" s="218"/>
      <c r="Z683" s="218"/>
      <c r="AA683" s="218"/>
      <c r="AB683" s="215"/>
      <c r="AC683" s="215"/>
      <c r="AD683" s="215"/>
      <c r="AE683" s="215"/>
      <c r="AF683" s="215"/>
      <c r="AG683" s="215"/>
      <c r="AH683" s="215"/>
      <c r="AI683" s="215"/>
      <c r="AJ683" s="215"/>
      <c r="AK683" s="215"/>
      <c r="AL683" s="215"/>
      <c r="AM683" s="215"/>
      <c r="AN683" s="215"/>
      <c r="AO683" s="215"/>
      <c r="AP683" s="215"/>
      <c r="AQ683" s="215"/>
      <c r="AR683" s="215"/>
      <c r="AS683" s="215"/>
      <c r="AT683" s="215"/>
      <c r="AU683" s="215"/>
      <c r="AV683" s="215"/>
      <c r="AW683" s="218"/>
      <c r="AX683" s="218"/>
      <c r="AY683" s="218"/>
      <c r="AZ683" s="218"/>
      <c r="BA683" s="218"/>
      <c r="BB683" s="218"/>
      <c r="BC683" s="218"/>
      <c r="BD683" s="218"/>
    </row>
    <row r="684" spans="14:56" ht="37.15" customHeight="1">
      <c r="N684" s="215"/>
      <c r="O684" s="215"/>
      <c r="P684" s="215"/>
      <c r="Q684" s="216"/>
      <c r="T684" s="218"/>
      <c r="U684" s="218"/>
      <c r="V684" s="218"/>
      <c r="W684" s="218"/>
      <c r="X684" s="218"/>
      <c r="Y684" s="218"/>
      <c r="Z684" s="218"/>
      <c r="AA684" s="218"/>
      <c r="AB684" s="215"/>
      <c r="AC684" s="215"/>
      <c r="AD684" s="215"/>
      <c r="AE684" s="215"/>
      <c r="AF684" s="215"/>
      <c r="AG684" s="215"/>
      <c r="AH684" s="215"/>
      <c r="AI684" s="215"/>
      <c r="AJ684" s="215"/>
      <c r="AK684" s="215"/>
      <c r="AL684" s="215"/>
      <c r="AM684" s="215"/>
      <c r="AN684" s="215"/>
      <c r="AO684" s="215"/>
      <c r="AP684" s="215"/>
      <c r="AQ684" s="215"/>
      <c r="AR684" s="215"/>
      <c r="AS684" s="215"/>
      <c r="AT684" s="215"/>
      <c r="AU684" s="215"/>
      <c r="AV684" s="215"/>
      <c r="AW684" s="218"/>
      <c r="AX684" s="218"/>
      <c r="AY684" s="218"/>
      <c r="AZ684" s="218"/>
      <c r="BA684" s="218"/>
      <c r="BB684" s="218"/>
      <c r="BC684" s="218"/>
      <c r="BD684" s="218"/>
    </row>
    <row r="685" spans="14:56" ht="37.15" customHeight="1">
      <c r="N685" s="215"/>
      <c r="O685" s="215"/>
      <c r="P685" s="215"/>
      <c r="Q685" s="216"/>
      <c r="T685" s="218"/>
      <c r="U685" s="218"/>
      <c r="V685" s="218"/>
      <c r="W685" s="218"/>
      <c r="X685" s="218"/>
      <c r="Y685" s="218"/>
      <c r="Z685" s="218"/>
      <c r="AA685" s="218"/>
      <c r="AB685" s="215"/>
      <c r="AC685" s="215"/>
      <c r="AD685" s="215"/>
      <c r="AE685" s="215"/>
      <c r="AF685" s="215"/>
      <c r="AG685" s="215"/>
      <c r="AH685" s="215"/>
      <c r="AI685" s="215"/>
      <c r="AJ685" s="215"/>
      <c r="AK685" s="215"/>
      <c r="AL685" s="215"/>
      <c r="AM685" s="215"/>
      <c r="AN685" s="215"/>
      <c r="AO685" s="215"/>
      <c r="AP685" s="215"/>
      <c r="AQ685" s="215"/>
      <c r="AR685" s="215"/>
      <c r="AS685" s="215"/>
      <c r="AT685" s="215"/>
      <c r="AU685" s="215"/>
      <c r="AV685" s="215"/>
      <c r="AW685" s="218"/>
      <c r="AX685" s="218"/>
      <c r="AY685" s="218"/>
      <c r="AZ685" s="218"/>
      <c r="BA685" s="218"/>
      <c r="BB685" s="218"/>
      <c r="BC685" s="218"/>
      <c r="BD685" s="218"/>
    </row>
    <row r="686" spans="14:56" ht="37.15" customHeight="1">
      <c r="N686" s="215"/>
      <c r="O686" s="215"/>
      <c r="P686" s="215"/>
      <c r="Q686" s="216"/>
      <c r="T686" s="218"/>
      <c r="U686" s="218"/>
      <c r="V686" s="218"/>
      <c r="W686" s="218"/>
      <c r="X686" s="218"/>
      <c r="Y686" s="218"/>
      <c r="Z686" s="218"/>
      <c r="AA686" s="218"/>
      <c r="AB686" s="215"/>
      <c r="AC686" s="215"/>
      <c r="AD686" s="215"/>
      <c r="AE686" s="215"/>
      <c r="AF686" s="215"/>
      <c r="AG686" s="215"/>
      <c r="AH686" s="215"/>
      <c r="AI686" s="215"/>
      <c r="AJ686" s="215"/>
      <c r="AK686" s="215"/>
      <c r="AL686" s="215"/>
      <c r="AM686" s="215"/>
      <c r="AN686" s="215"/>
      <c r="AO686" s="215"/>
      <c r="AP686" s="215"/>
      <c r="AQ686" s="215"/>
      <c r="AR686" s="215"/>
      <c r="AS686" s="215"/>
      <c r="AT686" s="215"/>
      <c r="AU686" s="215"/>
      <c r="AV686" s="215"/>
      <c r="AW686" s="218"/>
      <c r="AX686" s="218"/>
      <c r="AY686" s="218"/>
      <c r="AZ686" s="218"/>
      <c r="BA686" s="218"/>
      <c r="BB686" s="218"/>
      <c r="BC686" s="218"/>
      <c r="BD686" s="218"/>
    </row>
    <row r="687" spans="14:56" ht="37.15" customHeight="1">
      <c r="N687" s="215"/>
      <c r="O687" s="215"/>
      <c r="P687" s="215"/>
      <c r="Q687" s="216"/>
      <c r="T687" s="218"/>
      <c r="U687" s="218"/>
      <c r="V687" s="218"/>
      <c r="W687" s="218"/>
      <c r="X687" s="218"/>
      <c r="Y687" s="218"/>
      <c r="Z687" s="218"/>
      <c r="AA687" s="218"/>
      <c r="AB687" s="215"/>
      <c r="AC687" s="215"/>
      <c r="AD687" s="215"/>
      <c r="AE687" s="215"/>
      <c r="AF687" s="215"/>
      <c r="AG687" s="215"/>
      <c r="AH687" s="215"/>
      <c r="AI687" s="215"/>
      <c r="AJ687" s="215"/>
      <c r="AK687" s="215"/>
      <c r="AL687" s="215"/>
      <c r="AM687" s="215"/>
      <c r="AN687" s="215"/>
      <c r="AO687" s="215"/>
      <c r="AP687" s="215"/>
      <c r="AQ687" s="215"/>
      <c r="AR687" s="215"/>
      <c r="AS687" s="215"/>
      <c r="AT687" s="215"/>
      <c r="AU687" s="215"/>
      <c r="AV687" s="215"/>
      <c r="AW687" s="218"/>
      <c r="AX687" s="218"/>
      <c r="AY687" s="218"/>
      <c r="AZ687" s="218"/>
      <c r="BA687" s="218"/>
      <c r="BB687" s="218"/>
      <c r="BC687" s="218"/>
      <c r="BD687" s="218"/>
    </row>
    <row r="688" spans="14:56" ht="37.15" customHeight="1">
      <c r="N688" s="215"/>
      <c r="O688" s="215"/>
      <c r="P688" s="215"/>
      <c r="Q688" s="216"/>
      <c r="T688" s="218"/>
      <c r="U688" s="218"/>
      <c r="V688" s="218"/>
      <c r="W688" s="218"/>
      <c r="X688" s="218"/>
      <c r="Y688" s="218"/>
      <c r="Z688" s="218"/>
      <c r="AA688" s="218"/>
      <c r="AB688" s="215"/>
      <c r="AC688" s="215"/>
      <c r="AD688" s="215"/>
      <c r="AE688" s="215"/>
      <c r="AF688" s="215"/>
      <c r="AG688" s="215"/>
      <c r="AH688" s="215"/>
      <c r="AI688" s="215"/>
      <c r="AJ688" s="215"/>
      <c r="AK688" s="215"/>
      <c r="AL688" s="215"/>
      <c r="AM688" s="215"/>
      <c r="AN688" s="215"/>
      <c r="AO688" s="215"/>
      <c r="AP688" s="215"/>
      <c r="AQ688" s="215"/>
      <c r="AR688" s="215"/>
      <c r="AS688" s="215"/>
      <c r="AT688" s="215"/>
      <c r="AU688" s="215"/>
      <c r="AV688" s="215"/>
      <c r="AW688" s="218"/>
      <c r="AX688" s="218"/>
      <c r="AY688" s="218"/>
      <c r="AZ688" s="218"/>
      <c r="BA688" s="218"/>
      <c r="BB688" s="218"/>
      <c r="BC688" s="218"/>
      <c r="BD688" s="218"/>
    </row>
    <row r="689" spans="14:56" ht="37.15" customHeight="1">
      <c r="N689" s="215"/>
      <c r="O689" s="215"/>
      <c r="P689" s="215"/>
      <c r="Q689" s="216"/>
      <c r="T689" s="218"/>
      <c r="U689" s="218"/>
      <c r="V689" s="218"/>
      <c r="W689" s="218"/>
      <c r="X689" s="218"/>
      <c r="Y689" s="218"/>
      <c r="Z689" s="218"/>
      <c r="AA689" s="218"/>
      <c r="AB689" s="215"/>
      <c r="AC689" s="215"/>
      <c r="AD689" s="215"/>
      <c r="AE689" s="215"/>
      <c r="AF689" s="215"/>
      <c r="AG689" s="215"/>
      <c r="AH689" s="215"/>
      <c r="AI689" s="215"/>
      <c r="AJ689" s="215"/>
      <c r="AK689" s="215"/>
      <c r="AL689" s="215"/>
      <c r="AM689" s="215"/>
      <c r="AN689" s="215"/>
      <c r="AO689" s="215"/>
      <c r="AP689" s="215"/>
      <c r="AQ689" s="215"/>
      <c r="AR689" s="215"/>
      <c r="AS689" s="215"/>
      <c r="AT689" s="215"/>
      <c r="AU689" s="215"/>
      <c r="AV689" s="215"/>
      <c r="AW689" s="218"/>
      <c r="AX689" s="218"/>
      <c r="AY689" s="218"/>
      <c r="AZ689" s="218"/>
      <c r="BA689" s="218"/>
      <c r="BB689" s="218"/>
      <c r="BC689" s="218"/>
      <c r="BD689" s="218"/>
    </row>
    <row r="690" spans="14:56" ht="37.15" customHeight="1">
      <c r="N690" s="215"/>
      <c r="O690" s="215"/>
      <c r="P690" s="215"/>
      <c r="Q690" s="216"/>
      <c r="T690" s="218"/>
      <c r="U690" s="218"/>
      <c r="V690" s="218"/>
      <c r="W690" s="218"/>
      <c r="X690" s="218"/>
      <c r="Y690" s="218"/>
      <c r="Z690" s="218"/>
      <c r="AA690" s="218"/>
      <c r="AB690" s="215"/>
      <c r="AC690" s="215"/>
      <c r="AD690" s="215"/>
      <c r="AE690" s="215"/>
      <c r="AF690" s="215"/>
      <c r="AG690" s="215"/>
      <c r="AH690" s="215"/>
      <c r="AI690" s="215"/>
      <c r="AJ690" s="215"/>
      <c r="AK690" s="215"/>
      <c r="AL690" s="215"/>
      <c r="AM690" s="215"/>
      <c r="AN690" s="215"/>
      <c r="AO690" s="215"/>
      <c r="AP690" s="215"/>
      <c r="AQ690" s="215"/>
      <c r="AR690" s="215"/>
      <c r="AS690" s="215"/>
      <c r="AT690" s="215"/>
      <c r="AU690" s="215"/>
      <c r="AV690" s="215"/>
      <c r="AW690" s="218"/>
      <c r="AX690" s="218"/>
      <c r="AY690" s="218"/>
      <c r="AZ690" s="218"/>
      <c r="BA690" s="218"/>
      <c r="BB690" s="218"/>
      <c r="BC690" s="218"/>
      <c r="BD690" s="218"/>
    </row>
    <row r="691" spans="14:56" ht="37.15" customHeight="1">
      <c r="N691" s="215"/>
      <c r="O691" s="215"/>
      <c r="P691" s="215"/>
      <c r="Q691" s="216"/>
      <c r="T691" s="218"/>
      <c r="U691" s="218"/>
      <c r="V691" s="218"/>
      <c r="W691" s="218"/>
      <c r="X691" s="218"/>
      <c r="Y691" s="218"/>
      <c r="Z691" s="218"/>
      <c r="AA691" s="218"/>
      <c r="AB691" s="215"/>
      <c r="AC691" s="215"/>
      <c r="AD691" s="215"/>
      <c r="AE691" s="215"/>
      <c r="AF691" s="215"/>
      <c r="AG691" s="215"/>
      <c r="AH691" s="215"/>
      <c r="AI691" s="215"/>
      <c r="AJ691" s="215"/>
      <c r="AK691" s="215"/>
      <c r="AL691" s="215"/>
      <c r="AM691" s="215"/>
      <c r="AN691" s="215"/>
      <c r="AO691" s="215"/>
      <c r="AP691" s="215"/>
      <c r="AQ691" s="215"/>
      <c r="AR691" s="215"/>
      <c r="AS691" s="215"/>
      <c r="AT691" s="215"/>
      <c r="AU691" s="215"/>
      <c r="AV691" s="215"/>
      <c r="AW691" s="218"/>
      <c r="AX691" s="218"/>
      <c r="AY691" s="218"/>
      <c r="AZ691" s="218"/>
      <c r="BA691" s="218"/>
      <c r="BB691" s="218"/>
      <c r="BC691" s="218"/>
      <c r="BD691" s="218"/>
    </row>
    <row r="692" spans="14:56" ht="37.15" customHeight="1">
      <c r="N692" s="215"/>
      <c r="O692" s="215"/>
      <c r="P692" s="215"/>
      <c r="Q692" s="216"/>
      <c r="T692" s="218"/>
      <c r="U692" s="218"/>
      <c r="V692" s="218"/>
      <c r="W692" s="218"/>
      <c r="X692" s="218"/>
      <c r="Y692" s="218"/>
      <c r="Z692" s="218"/>
      <c r="AA692" s="218"/>
      <c r="AB692" s="215"/>
      <c r="AC692" s="215"/>
      <c r="AD692" s="215"/>
      <c r="AE692" s="215"/>
      <c r="AF692" s="215"/>
      <c r="AG692" s="215"/>
      <c r="AH692" s="215"/>
      <c r="AI692" s="215"/>
      <c r="AJ692" s="215"/>
      <c r="AK692" s="215"/>
      <c r="AL692" s="215"/>
      <c r="AM692" s="215"/>
      <c r="AN692" s="215"/>
      <c r="AO692" s="215"/>
      <c r="AP692" s="215"/>
      <c r="AQ692" s="215"/>
      <c r="AR692" s="215"/>
      <c r="AS692" s="215"/>
      <c r="AT692" s="215"/>
      <c r="AU692" s="215"/>
      <c r="AV692" s="215"/>
      <c r="AW692" s="218"/>
      <c r="AX692" s="218"/>
      <c r="AY692" s="218"/>
      <c r="AZ692" s="218"/>
      <c r="BA692" s="218"/>
      <c r="BB692" s="218"/>
      <c r="BC692" s="218"/>
      <c r="BD692" s="218"/>
    </row>
    <row r="693" spans="14:56" ht="37.15" customHeight="1">
      <c r="N693" s="215"/>
      <c r="O693" s="215"/>
      <c r="P693" s="215"/>
      <c r="Q693" s="216"/>
      <c r="T693" s="218"/>
      <c r="U693" s="218"/>
      <c r="V693" s="218"/>
      <c r="W693" s="218"/>
      <c r="X693" s="218"/>
      <c r="Y693" s="218"/>
      <c r="Z693" s="218"/>
      <c r="AA693" s="218"/>
      <c r="AB693" s="215"/>
      <c r="AC693" s="215"/>
      <c r="AD693" s="215"/>
      <c r="AE693" s="215"/>
      <c r="AF693" s="215"/>
      <c r="AG693" s="215"/>
      <c r="AH693" s="215"/>
      <c r="AI693" s="215"/>
      <c r="AJ693" s="215"/>
      <c r="AK693" s="215"/>
      <c r="AL693" s="215"/>
      <c r="AM693" s="215"/>
      <c r="AN693" s="215"/>
      <c r="AO693" s="215"/>
      <c r="AP693" s="215"/>
      <c r="AQ693" s="215"/>
      <c r="AR693" s="215"/>
      <c r="AS693" s="215"/>
      <c r="AT693" s="215"/>
      <c r="AU693" s="215"/>
      <c r="AV693" s="215"/>
      <c r="AW693" s="218"/>
      <c r="AX693" s="218"/>
      <c r="AY693" s="218"/>
      <c r="AZ693" s="218"/>
      <c r="BA693" s="218"/>
      <c r="BB693" s="218"/>
      <c r="BC693" s="218"/>
      <c r="BD693" s="218"/>
    </row>
    <row r="694" spans="14:56" ht="37.15" customHeight="1">
      <c r="N694" s="215"/>
      <c r="O694" s="215"/>
      <c r="P694" s="215"/>
      <c r="Q694" s="216"/>
      <c r="T694" s="218"/>
      <c r="U694" s="218"/>
      <c r="V694" s="218"/>
      <c r="W694" s="218"/>
      <c r="X694" s="218"/>
      <c r="Y694" s="218"/>
      <c r="Z694" s="218"/>
      <c r="AA694" s="218"/>
      <c r="AB694" s="215"/>
      <c r="AC694" s="215"/>
      <c r="AD694" s="215"/>
      <c r="AE694" s="215"/>
      <c r="AF694" s="215"/>
      <c r="AG694" s="215"/>
      <c r="AH694" s="215"/>
      <c r="AI694" s="215"/>
      <c r="AJ694" s="215"/>
      <c r="AK694" s="215"/>
      <c r="AL694" s="215"/>
      <c r="AM694" s="215"/>
      <c r="AN694" s="215"/>
      <c r="AO694" s="215"/>
      <c r="AP694" s="215"/>
      <c r="AQ694" s="215"/>
      <c r="AR694" s="215"/>
      <c r="AS694" s="215"/>
      <c r="AT694" s="215"/>
      <c r="AU694" s="215"/>
      <c r="AV694" s="215"/>
      <c r="AW694" s="218"/>
      <c r="AX694" s="218"/>
      <c r="AY694" s="218"/>
      <c r="AZ694" s="218"/>
      <c r="BA694" s="218"/>
      <c r="BB694" s="218"/>
      <c r="BC694" s="218"/>
      <c r="BD694" s="218"/>
    </row>
    <row r="695" spans="14:56" ht="37.15" customHeight="1">
      <c r="N695" s="215"/>
      <c r="O695" s="215"/>
      <c r="P695" s="215"/>
      <c r="Q695" s="216"/>
      <c r="T695" s="218"/>
      <c r="U695" s="218"/>
      <c r="V695" s="218"/>
      <c r="W695" s="218"/>
      <c r="X695" s="218"/>
      <c r="Y695" s="218"/>
      <c r="Z695" s="218"/>
      <c r="AA695" s="218"/>
      <c r="AB695" s="215"/>
      <c r="AC695" s="215"/>
      <c r="AD695" s="215"/>
      <c r="AE695" s="215"/>
      <c r="AF695" s="215"/>
      <c r="AG695" s="215"/>
      <c r="AH695" s="215"/>
      <c r="AI695" s="215"/>
      <c r="AJ695" s="215"/>
      <c r="AK695" s="215"/>
      <c r="AL695" s="215"/>
      <c r="AM695" s="215"/>
      <c r="AN695" s="215"/>
      <c r="AO695" s="215"/>
      <c r="AP695" s="215"/>
      <c r="AQ695" s="215"/>
      <c r="AR695" s="215"/>
      <c r="AS695" s="215"/>
      <c r="AT695" s="215"/>
      <c r="AU695" s="215"/>
      <c r="AV695" s="215"/>
      <c r="AW695" s="218"/>
      <c r="AX695" s="218"/>
      <c r="AY695" s="218"/>
      <c r="AZ695" s="218"/>
      <c r="BA695" s="218"/>
      <c r="BB695" s="218"/>
      <c r="BC695" s="218"/>
      <c r="BD695" s="218"/>
    </row>
    <row r="696" spans="14:56" ht="37.15" customHeight="1">
      <c r="N696" s="215"/>
      <c r="O696" s="215"/>
      <c r="P696" s="215"/>
      <c r="Q696" s="216"/>
      <c r="T696" s="218"/>
      <c r="U696" s="218"/>
      <c r="V696" s="218"/>
      <c r="W696" s="218"/>
      <c r="X696" s="218"/>
      <c r="Y696" s="218"/>
      <c r="Z696" s="218"/>
      <c r="AA696" s="218"/>
      <c r="AB696" s="215"/>
      <c r="AC696" s="215"/>
      <c r="AD696" s="215"/>
      <c r="AE696" s="215"/>
      <c r="AF696" s="215"/>
      <c r="AG696" s="215"/>
      <c r="AH696" s="215"/>
      <c r="AI696" s="215"/>
      <c r="AJ696" s="215"/>
      <c r="AK696" s="215"/>
      <c r="AL696" s="215"/>
      <c r="AM696" s="215"/>
      <c r="AN696" s="215"/>
      <c r="AO696" s="215"/>
      <c r="AP696" s="215"/>
      <c r="AQ696" s="215"/>
      <c r="AR696" s="215"/>
      <c r="AS696" s="215"/>
      <c r="AT696" s="215"/>
      <c r="AU696" s="215"/>
      <c r="AV696" s="215"/>
      <c r="AW696" s="218"/>
      <c r="AX696" s="218"/>
      <c r="AY696" s="218"/>
      <c r="AZ696" s="218"/>
      <c r="BA696" s="218"/>
      <c r="BB696" s="218"/>
      <c r="BC696" s="218"/>
      <c r="BD696" s="218"/>
    </row>
    <row r="697" spans="14:56" ht="37.15" customHeight="1">
      <c r="N697" s="215"/>
      <c r="O697" s="215"/>
      <c r="P697" s="215"/>
      <c r="Q697" s="216"/>
      <c r="T697" s="218"/>
      <c r="U697" s="218"/>
      <c r="V697" s="218"/>
      <c r="W697" s="218"/>
      <c r="X697" s="218"/>
      <c r="Y697" s="218"/>
      <c r="Z697" s="218"/>
      <c r="AA697" s="218"/>
      <c r="AB697" s="215"/>
      <c r="AC697" s="215"/>
      <c r="AD697" s="215"/>
      <c r="AE697" s="215"/>
      <c r="AF697" s="215"/>
      <c r="AG697" s="215"/>
      <c r="AH697" s="215"/>
      <c r="AI697" s="215"/>
      <c r="AJ697" s="215"/>
      <c r="AK697" s="215"/>
      <c r="AL697" s="215"/>
      <c r="AM697" s="215"/>
      <c r="AN697" s="215"/>
      <c r="AO697" s="215"/>
      <c r="AP697" s="215"/>
      <c r="AQ697" s="215"/>
      <c r="AR697" s="215"/>
      <c r="AS697" s="215"/>
      <c r="AT697" s="215"/>
      <c r="AU697" s="215"/>
      <c r="AV697" s="215"/>
      <c r="AW697" s="218"/>
      <c r="AX697" s="218"/>
      <c r="AY697" s="218"/>
      <c r="AZ697" s="218"/>
      <c r="BA697" s="218"/>
      <c r="BB697" s="218"/>
      <c r="BC697" s="218"/>
      <c r="BD697" s="218"/>
    </row>
    <row r="698" spans="14:56" ht="37.15" customHeight="1">
      <c r="N698" s="215"/>
      <c r="O698" s="215"/>
      <c r="P698" s="215"/>
      <c r="Q698" s="216"/>
      <c r="T698" s="218"/>
      <c r="U698" s="218"/>
      <c r="V698" s="218"/>
      <c r="W698" s="218"/>
      <c r="X698" s="218"/>
      <c r="Y698" s="218"/>
      <c r="Z698" s="218"/>
      <c r="AA698" s="218"/>
      <c r="AB698" s="215"/>
      <c r="AC698" s="215"/>
      <c r="AD698" s="215"/>
      <c r="AE698" s="215"/>
      <c r="AF698" s="215"/>
      <c r="AG698" s="215"/>
      <c r="AH698" s="215"/>
      <c r="AI698" s="215"/>
      <c r="AJ698" s="215"/>
      <c r="AK698" s="215"/>
      <c r="AL698" s="215"/>
      <c r="AM698" s="215"/>
      <c r="AN698" s="215"/>
      <c r="AO698" s="215"/>
      <c r="AP698" s="215"/>
      <c r="AQ698" s="215"/>
      <c r="AR698" s="215"/>
      <c r="AS698" s="215"/>
      <c r="AT698" s="215"/>
      <c r="AU698" s="215"/>
      <c r="AV698" s="215"/>
      <c r="AW698" s="218"/>
      <c r="AX698" s="218"/>
      <c r="AY698" s="218"/>
      <c r="AZ698" s="218"/>
      <c r="BA698" s="218"/>
      <c r="BB698" s="218"/>
      <c r="BC698" s="218"/>
      <c r="BD698" s="218"/>
    </row>
    <row r="699" spans="14:56" ht="37.15" customHeight="1">
      <c r="N699" s="215"/>
      <c r="O699" s="215"/>
      <c r="P699" s="215"/>
      <c r="Q699" s="216"/>
      <c r="T699" s="218"/>
      <c r="U699" s="218"/>
      <c r="V699" s="218"/>
      <c r="W699" s="218"/>
      <c r="X699" s="218"/>
      <c r="Y699" s="218"/>
      <c r="Z699" s="218"/>
      <c r="AA699" s="218"/>
      <c r="AB699" s="215"/>
      <c r="AC699" s="215"/>
      <c r="AD699" s="215"/>
      <c r="AE699" s="215"/>
      <c r="AF699" s="215"/>
      <c r="AG699" s="215"/>
      <c r="AH699" s="215"/>
      <c r="AI699" s="215"/>
      <c r="AJ699" s="215"/>
      <c r="AK699" s="215"/>
      <c r="AL699" s="215"/>
      <c r="AM699" s="215"/>
      <c r="AN699" s="215"/>
      <c r="AO699" s="215"/>
      <c r="AP699" s="215"/>
      <c r="AQ699" s="215"/>
      <c r="AR699" s="215"/>
      <c r="AS699" s="215"/>
      <c r="AT699" s="215"/>
      <c r="AU699" s="215"/>
      <c r="AV699" s="215"/>
      <c r="AW699" s="218"/>
      <c r="AX699" s="218"/>
      <c r="AY699" s="218"/>
      <c r="AZ699" s="218"/>
      <c r="BA699" s="218"/>
      <c r="BB699" s="218"/>
      <c r="BC699" s="218"/>
      <c r="BD699" s="218"/>
    </row>
    <row r="700" spans="14:56" ht="37.15" customHeight="1">
      <c r="N700" s="215"/>
      <c r="O700" s="215"/>
      <c r="P700" s="215"/>
      <c r="Q700" s="216"/>
      <c r="T700" s="218"/>
      <c r="U700" s="218"/>
      <c r="V700" s="218"/>
      <c r="W700" s="218"/>
      <c r="X700" s="218"/>
      <c r="Y700" s="218"/>
      <c r="Z700" s="218"/>
      <c r="AA700" s="218"/>
      <c r="AB700" s="215"/>
      <c r="AC700" s="215"/>
      <c r="AD700" s="215"/>
      <c r="AE700" s="215"/>
      <c r="AF700" s="215"/>
      <c r="AG700" s="215"/>
      <c r="AH700" s="215"/>
      <c r="AI700" s="215"/>
      <c r="AJ700" s="215"/>
      <c r="AK700" s="215"/>
      <c r="AL700" s="215"/>
      <c r="AM700" s="215"/>
      <c r="AN700" s="215"/>
      <c r="AO700" s="215"/>
      <c r="AP700" s="215"/>
      <c r="AQ700" s="215"/>
      <c r="AR700" s="215"/>
      <c r="AS700" s="215"/>
      <c r="AT700" s="215"/>
      <c r="AU700" s="215"/>
      <c r="AV700" s="215"/>
      <c r="AW700" s="218"/>
      <c r="AX700" s="218"/>
      <c r="AY700" s="218"/>
      <c r="AZ700" s="218"/>
      <c r="BA700" s="218"/>
      <c r="BB700" s="218"/>
      <c r="BC700" s="218"/>
      <c r="BD700" s="218"/>
    </row>
    <row r="701" spans="14:56" ht="37.15" customHeight="1">
      <c r="N701" s="215"/>
      <c r="O701" s="215"/>
      <c r="P701" s="215"/>
      <c r="Q701" s="216"/>
      <c r="T701" s="218"/>
      <c r="U701" s="218"/>
      <c r="V701" s="218"/>
      <c r="W701" s="218"/>
      <c r="X701" s="218"/>
      <c r="Y701" s="218"/>
      <c r="Z701" s="218"/>
      <c r="AA701" s="218"/>
      <c r="AB701" s="215"/>
      <c r="AC701" s="215"/>
      <c r="AD701" s="215"/>
      <c r="AE701" s="215"/>
      <c r="AF701" s="215"/>
      <c r="AG701" s="215"/>
      <c r="AH701" s="215"/>
      <c r="AI701" s="215"/>
      <c r="AJ701" s="215"/>
      <c r="AK701" s="215"/>
      <c r="AL701" s="215"/>
      <c r="AM701" s="215"/>
      <c r="AN701" s="215"/>
      <c r="AO701" s="215"/>
      <c r="AP701" s="215"/>
      <c r="AQ701" s="215"/>
      <c r="AR701" s="215"/>
      <c r="AS701" s="215"/>
      <c r="AT701" s="215"/>
      <c r="AU701" s="215"/>
      <c r="AV701" s="215"/>
      <c r="AW701" s="218"/>
      <c r="AX701" s="218"/>
      <c r="AY701" s="218"/>
      <c r="AZ701" s="218"/>
      <c r="BA701" s="218"/>
      <c r="BB701" s="218"/>
      <c r="BC701" s="218"/>
      <c r="BD701" s="218"/>
    </row>
    <row r="702" spans="14:56" ht="37.15" customHeight="1">
      <c r="N702" s="215"/>
      <c r="O702" s="215"/>
      <c r="P702" s="215"/>
      <c r="Q702" s="216"/>
      <c r="T702" s="218"/>
      <c r="U702" s="218"/>
      <c r="V702" s="218"/>
      <c r="W702" s="218"/>
      <c r="X702" s="218"/>
      <c r="Y702" s="218"/>
      <c r="Z702" s="218"/>
      <c r="AA702" s="218"/>
      <c r="AB702" s="215"/>
      <c r="AC702" s="215"/>
      <c r="AD702" s="215"/>
      <c r="AE702" s="215"/>
      <c r="AF702" s="215"/>
      <c r="AG702" s="215"/>
      <c r="AH702" s="215"/>
      <c r="AI702" s="215"/>
      <c r="AJ702" s="215"/>
      <c r="AK702" s="215"/>
      <c r="AL702" s="215"/>
      <c r="AM702" s="215"/>
      <c r="AN702" s="215"/>
      <c r="AO702" s="215"/>
      <c r="AP702" s="215"/>
      <c r="AQ702" s="215"/>
      <c r="AR702" s="215"/>
      <c r="AS702" s="215"/>
      <c r="AT702" s="215"/>
      <c r="AU702" s="215"/>
      <c r="AV702" s="215"/>
      <c r="AW702" s="218"/>
      <c r="AX702" s="218"/>
      <c r="AY702" s="218"/>
      <c r="AZ702" s="218"/>
      <c r="BA702" s="218"/>
      <c r="BB702" s="218"/>
      <c r="BC702" s="218"/>
      <c r="BD702" s="218"/>
    </row>
    <row r="703" spans="14:56" ht="37.15" customHeight="1">
      <c r="N703" s="215"/>
      <c r="O703" s="215"/>
      <c r="P703" s="215"/>
      <c r="Q703" s="216"/>
      <c r="T703" s="218"/>
      <c r="U703" s="218"/>
      <c r="V703" s="218"/>
      <c r="W703" s="218"/>
      <c r="X703" s="218"/>
      <c r="Y703" s="218"/>
      <c r="Z703" s="218"/>
      <c r="AA703" s="218"/>
      <c r="AB703" s="215"/>
      <c r="AC703" s="215"/>
      <c r="AD703" s="215"/>
      <c r="AE703" s="215"/>
      <c r="AF703" s="215"/>
      <c r="AG703" s="215"/>
      <c r="AH703" s="215"/>
      <c r="AI703" s="215"/>
      <c r="AJ703" s="215"/>
      <c r="AK703" s="215"/>
      <c r="AL703" s="215"/>
      <c r="AM703" s="215"/>
      <c r="AN703" s="215"/>
      <c r="AO703" s="215"/>
      <c r="AP703" s="215"/>
      <c r="AQ703" s="215"/>
      <c r="AR703" s="215"/>
      <c r="AS703" s="215"/>
      <c r="AT703" s="215"/>
      <c r="AU703" s="215"/>
      <c r="AV703" s="215"/>
      <c r="AW703" s="218"/>
      <c r="AX703" s="218"/>
      <c r="AY703" s="218"/>
      <c r="AZ703" s="218"/>
      <c r="BA703" s="218"/>
      <c r="BB703" s="218"/>
      <c r="BC703" s="218"/>
      <c r="BD703" s="218"/>
    </row>
    <row r="704" spans="14:56" ht="37.15" customHeight="1">
      <c r="N704" s="215"/>
      <c r="O704" s="215"/>
      <c r="P704" s="215"/>
      <c r="Q704" s="216"/>
      <c r="T704" s="218"/>
      <c r="U704" s="218"/>
      <c r="V704" s="218"/>
      <c r="W704" s="218"/>
      <c r="X704" s="218"/>
      <c r="Y704" s="218"/>
      <c r="Z704" s="218"/>
      <c r="AA704" s="218"/>
      <c r="AB704" s="215"/>
      <c r="AC704" s="215"/>
      <c r="AD704" s="215"/>
      <c r="AE704" s="215"/>
      <c r="AF704" s="215"/>
      <c r="AG704" s="215"/>
      <c r="AH704" s="215"/>
      <c r="AI704" s="215"/>
      <c r="AJ704" s="215"/>
      <c r="AK704" s="215"/>
      <c r="AL704" s="215"/>
      <c r="AM704" s="215"/>
      <c r="AN704" s="215"/>
      <c r="AO704" s="215"/>
      <c r="AP704" s="215"/>
      <c r="AQ704" s="215"/>
      <c r="AR704" s="215"/>
      <c r="AS704" s="215"/>
      <c r="AT704" s="215"/>
      <c r="AU704" s="215"/>
      <c r="AV704" s="215"/>
      <c r="AW704" s="218"/>
      <c r="AX704" s="218"/>
      <c r="AY704" s="218"/>
      <c r="AZ704" s="218"/>
      <c r="BA704" s="218"/>
      <c r="BB704" s="218"/>
      <c r="BC704" s="218"/>
      <c r="BD704" s="218"/>
    </row>
    <row r="705" spans="14:56" ht="37.15" customHeight="1">
      <c r="N705" s="215"/>
      <c r="O705" s="215"/>
      <c r="P705" s="215"/>
      <c r="Q705" s="216"/>
      <c r="T705" s="218"/>
      <c r="U705" s="218"/>
      <c r="V705" s="218"/>
      <c r="W705" s="218"/>
      <c r="X705" s="218"/>
      <c r="Y705" s="218"/>
      <c r="Z705" s="218"/>
      <c r="AA705" s="218"/>
      <c r="AB705" s="215"/>
      <c r="AC705" s="215"/>
      <c r="AD705" s="215"/>
      <c r="AE705" s="215"/>
      <c r="AF705" s="215"/>
      <c r="AG705" s="215"/>
      <c r="AH705" s="215"/>
      <c r="AI705" s="215"/>
      <c r="AJ705" s="215"/>
      <c r="AK705" s="215"/>
      <c r="AL705" s="215"/>
      <c r="AM705" s="215"/>
      <c r="AN705" s="215"/>
      <c r="AO705" s="215"/>
      <c r="AP705" s="215"/>
      <c r="AQ705" s="215"/>
      <c r="AR705" s="215"/>
      <c r="AS705" s="215"/>
      <c r="AT705" s="215"/>
      <c r="AU705" s="215"/>
      <c r="AV705" s="215"/>
      <c r="AW705" s="218"/>
      <c r="AX705" s="218"/>
      <c r="AY705" s="218"/>
      <c r="AZ705" s="218"/>
      <c r="BA705" s="218"/>
      <c r="BB705" s="218"/>
      <c r="BC705" s="218"/>
      <c r="BD705" s="218"/>
    </row>
    <row r="706" spans="14:56" ht="37.15" customHeight="1">
      <c r="N706" s="215"/>
      <c r="O706" s="215"/>
      <c r="P706" s="215"/>
      <c r="Q706" s="216"/>
      <c r="T706" s="218"/>
      <c r="U706" s="218"/>
      <c r="V706" s="218"/>
      <c r="W706" s="218"/>
      <c r="X706" s="218"/>
      <c r="Y706" s="218"/>
      <c r="Z706" s="218"/>
      <c r="AA706" s="218"/>
      <c r="AB706" s="215"/>
      <c r="AC706" s="215"/>
      <c r="AD706" s="215"/>
      <c r="AE706" s="215"/>
      <c r="AF706" s="215"/>
      <c r="AG706" s="215"/>
      <c r="AH706" s="215"/>
      <c r="AI706" s="215"/>
      <c r="AJ706" s="215"/>
      <c r="AK706" s="215"/>
      <c r="AL706" s="215"/>
      <c r="AM706" s="215"/>
      <c r="AN706" s="215"/>
      <c r="AO706" s="215"/>
      <c r="AP706" s="215"/>
      <c r="AQ706" s="215"/>
      <c r="AR706" s="215"/>
      <c r="AS706" s="215"/>
      <c r="AT706" s="215"/>
      <c r="AU706" s="215"/>
      <c r="AV706" s="215"/>
      <c r="AW706" s="218"/>
      <c r="AX706" s="218"/>
      <c r="AY706" s="218"/>
      <c r="AZ706" s="218"/>
      <c r="BA706" s="218"/>
      <c r="BB706" s="218"/>
      <c r="BC706" s="218"/>
      <c r="BD706" s="218"/>
    </row>
    <row r="707" spans="14:56" ht="37.15" customHeight="1">
      <c r="N707" s="215"/>
      <c r="O707" s="215"/>
      <c r="P707" s="215"/>
      <c r="Q707" s="216"/>
      <c r="T707" s="218"/>
      <c r="U707" s="218"/>
      <c r="V707" s="218"/>
      <c r="W707" s="218"/>
      <c r="X707" s="218"/>
      <c r="Y707" s="218"/>
      <c r="Z707" s="218"/>
      <c r="AA707" s="218"/>
      <c r="AB707" s="215"/>
      <c r="AC707" s="215"/>
      <c r="AD707" s="215"/>
      <c r="AE707" s="215"/>
      <c r="AF707" s="215"/>
      <c r="AG707" s="215"/>
      <c r="AH707" s="215"/>
      <c r="AI707" s="215"/>
      <c r="AJ707" s="215"/>
      <c r="AK707" s="215"/>
      <c r="AL707" s="215"/>
      <c r="AM707" s="215"/>
      <c r="AN707" s="215"/>
      <c r="AO707" s="215"/>
      <c r="AP707" s="215"/>
      <c r="AQ707" s="215"/>
      <c r="AR707" s="215"/>
      <c r="AS707" s="215"/>
      <c r="AT707" s="215"/>
      <c r="AU707" s="215"/>
      <c r="AV707" s="215"/>
      <c r="AW707" s="218"/>
      <c r="AX707" s="218"/>
      <c r="AY707" s="218"/>
      <c r="AZ707" s="218"/>
      <c r="BA707" s="218"/>
      <c r="BB707" s="218"/>
      <c r="BC707" s="218"/>
      <c r="BD707" s="218"/>
    </row>
    <row r="708" spans="14:56" ht="37.15" customHeight="1">
      <c r="N708" s="215"/>
      <c r="O708" s="215"/>
      <c r="P708" s="215"/>
      <c r="Q708" s="216"/>
      <c r="T708" s="218"/>
      <c r="U708" s="218"/>
      <c r="V708" s="218"/>
      <c r="W708" s="218"/>
      <c r="X708" s="218"/>
      <c r="Y708" s="218"/>
      <c r="Z708" s="218"/>
      <c r="AA708" s="218"/>
      <c r="AB708" s="215"/>
      <c r="AC708" s="215"/>
      <c r="AD708" s="215"/>
      <c r="AE708" s="215"/>
      <c r="AF708" s="215"/>
      <c r="AG708" s="215"/>
      <c r="AH708" s="215"/>
      <c r="AI708" s="215"/>
      <c r="AJ708" s="215"/>
      <c r="AK708" s="215"/>
      <c r="AL708" s="215"/>
      <c r="AM708" s="215"/>
      <c r="AN708" s="215"/>
      <c r="AO708" s="215"/>
      <c r="AP708" s="215"/>
      <c r="AQ708" s="215"/>
      <c r="AR708" s="215"/>
      <c r="AS708" s="215"/>
      <c r="AT708" s="215"/>
      <c r="AU708" s="215"/>
      <c r="AV708" s="215"/>
      <c r="AW708" s="218"/>
      <c r="AX708" s="218"/>
      <c r="AY708" s="218"/>
      <c r="AZ708" s="218"/>
      <c r="BA708" s="218"/>
      <c r="BB708" s="218"/>
      <c r="BC708" s="218"/>
      <c r="BD708" s="218"/>
    </row>
    <row r="709" spans="14:56" ht="37.15" customHeight="1">
      <c r="N709" s="215"/>
      <c r="O709" s="215"/>
      <c r="P709" s="215"/>
      <c r="Q709" s="216"/>
      <c r="T709" s="218"/>
      <c r="U709" s="218"/>
      <c r="V709" s="218"/>
      <c r="W709" s="218"/>
      <c r="X709" s="218"/>
      <c r="Y709" s="218"/>
      <c r="Z709" s="218"/>
      <c r="AA709" s="218"/>
      <c r="AB709" s="215"/>
      <c r="AC709" s="215"/>
      <c r="AD709" s="215"/>
      <c r="AE709" s="215"/>
      <c r="AF709" s="215"/>
      <c r="AG709" s="215"/>
      <c r="AH709" s="215"/>
      <c r="AI709" s="215"/>
      <c r="AJ709" s="215"/>
      <c r="AK709" s="215"/>
      <c r="AL709" s="215"/>
      <c r="AM709" s="215"/>
      <c r="AN709" s="215"/>
      <c r="AO709" s="215"/>
      <c r="AP709" s="215"/>
      <c r="AQ709" s="215"/>
      <c r="AR709" s="215"/>
      <c r="AS709" s="215"/>
      <c r="AT709" s="215"/>
      <c r="AU709" s="215"/>
      <c r="AV709" s="215"/>
      <c r="AW709" s="218"/>
      <c r="AX709" s="218"/>
      <c r="AY709" s="218"/>
      <c r="AZ709" s="218"/>
      <c r="BA709" s="218"/>
      <c r="BB709" s="218"/>
      <c r="BC709" s="218"/>
      <c r="BD709" s="218"/>
    </row>
    <row r="710" spans="14:56" ht="37.15" customHeight="1">
      <c r="N710" s="215"/>
      <c r="O710" s="215"/>
      <c r="P710" s="215"/>
      <c r="Q710" s="216"/>
      <c r="T710" s="218"/>
      <c r="U710" s="218"/>
      <c r="V710" s="218"/>
      <c r="W710" s="218"/>
      <c r="X710" s="218"/>
      <c r="Y710" s="218"/>
      <c r="Z710" s="218"/>
      <c r="AA710" s="218"/>
      <c r="AB710" s="215"/>
      <c r="AC710" s="215"/>
      <c r="AD710" s="215"/>
      <c r="AE710" s="215"/>
      <c r="AF710" s="215"/>
      <c r="AG710" s="215"/>
      <c r="AH710" s="215"/>
      <c r="AI710" s="215"/>
      <c r="AJ710" s="215"/>
      <c r="AK710" s="215"/>
      <c r="AL710" s="215"/>
      <c r="AM710" s="215"/>
      <c r="AN710" s="215"/>
      <c r="AO710" s="215"/>
      <c r="AP710" s="215"/>
      <c r="AQ710" s="215"/>
      <c r="AR710" s="215"/>
      <c r="AS710" s="215"/>
      <c r="AT710" s="215"/>
      <c r="AU710" s="215"/>
      <c r="AV710" s="215"/>
      <c r="AW710" s="218"/>
      <c r="AX710" s="218"/>
      <c r="AY710" s="218"/>
      <c r="AZ710" s="218"/>
      <c r="BA710" s="218"/>
      <c r="BB710" s="218"/>
      <c r="BC710" s="218"/>
      <c r="BD710" s="218"/>
    </row>
    <row r="711" spans="14:56" ht="37.15" customHeight="1">
      <c r="N711" s="215"/>
      <c r="O711" s="215"/>
      <c r="P711" s="215"/>
      <c r="Q711" s="216"/>
      <c r="T711" s="218"/>
      <c r="U711" s="218"/>
      <c r="V711" s="218"/>
      <c r="W711" s="218"/>
      <c r="X711" s="218"/>
      <c r="Y711" s="218"/>
      <c r="Z711" s="218"/>
      <c r="AA711" s="218"/>
      <c r="AB711" s="215"/>
      <c r="AC711" s="215"/>
      <c r="AD711" s="215"/>
      <c r="AE711" s="215"/>
      <c r="AF711" s="215"/>
      <c r="AG711" s="215"/>
      <c r="AH711" s="215"/>
      <c r="AI711" s="215"/>
      <c r="AJ711" s="215"/>
      <c r="AK711" s="215"/>
      <c r="AL711" s="215"/>
      <c r="AM711" s="215"/>
      <c r="AN711" s="215"/>
      <c r="AO711" s="215"/>
      <c r="AP711" s="215"/>
      <c r="AQ711" s="215"/>
      <c r="AR711" s="215"/>
      <c r="AS711" s="215"/>
      <c r="AT711" s="215"/>
      <c r="AU711" s="215"/>
      <c r="AV711" s="215"/>
      <c r="AW711" s="218"/>
      <c r="AX711" s="218"/>
      <c r="AY711" s="218"/>
      <c r="AZ711" s="218"/>
      <c r="BA711" s="218"/>
      <c r="BB711" s="218"/>
      <c r="BC711" s="218"/>
      <c r="BD711" s="218"/>
    </row>
    <row r="712" spans="14:56" ht="37.15" customHeight="1">
      <c r="N712" s="215"/>
      <c r="O712" s="215"/>
      <c r="P712" s="215"/>
      <c r="Q712" s="216"/>
      <c r="T712" s="218"/>
      <c r="U712" s="218"/>
      <c r="V712" s="218"/>
      <c r="W712" s="218"/>
      <c r="X712" s="218"/>
      <c r="Y712" s="218"/>
      <c r="Z712" s="218"/>
      <c r="AA712" s="218"/>
      <c r="AB712" s="215"/>
      <c r="AC712" s="215"/>
      <c r="AD712" s="215"/>
      <c r="AE712" s="215"/>
      <c r="AF712" s="215"/>
      <c r="AG712" s="215"/>
      <c r="AH712" s="215"/>
      <c r="AI712" s="215"/>
      <c r="AJ712" s="215"/>
      <c r="AK712" s="215"/>
      <c r="AL712" s="215"/>
      <c r="AM712" s="215"/>
      <c r="AN712" s="215"/>
      <c r="AO712" s="215"/>
      <c r="AP712" s="215"/>
      <c r="AQ712" s="215"/>
      <c r="AR712" s="215"/>
      <c r="AS712" s="215"/>
      <c r="AT712" s="215"/>
      <c r="AU712" s="215"/>
      <c r="AV712" s="215"/>
      <c r="AW712" s="218"/>
      <c r="AX712" s="218"/>
      <c r="AY712" s="218"/>
      <c r="AZ712" s="218"/>
      <c r="BA712" s="218"/>
      <c r="BB712" s="218"/>
      <c r="BC712" s="218"/>
      <c r="BD712" s="218"/>
    </row>
    <row r="713" spans="14:56" ht="37.15" customHeight="1">
      <c r="N713" s="215"/>
      <c r="O713" s="215"/>
      <c r="P713" s="215"/>
      <c r="Q713" s="216"/>
      <c r="T713" s="218"/>
      <c r="U713" s="218"/>
      <c r="V713" s="218"/>
      <c r="W713" s="218"/>
      <c r="X713" s="218"/>
      <c r="Y713" s="218"/>
      <c r="Z713" s="218"/>
      <c r="AA713" s="218"/>
      <c r="AB713" s="215"/>
      <c r="AC713" s="215"/>
      <c r="AD713" s="215"/>
      <c r="AE713" s="215"/>
      <c r="AF713" s="215"/>
      <c r="AG713" s="215"/>
      <c r="AH713" s="215"/>
      <c r="AI713" s="215"/>
      <c r="AJ713" s="215"/>
      <c r="AK713" s="215"/>
      <c r="AL713" s="215"/>
      <c r="AM713" s="215"/>
      <c r="AN713" s="215"/>
      <c r="AO713" s="215"/>
      <c r="AP713" s="215"/>
      <c r="AQ713" s="215"/>
      <c r="AR713" s="215"/>
      <c r="AS713" s="215"/>
      <c r="AT713" s="215"/>
      <c r="AU713" s="215"/>
      <c r="AV713" s="215"/>
      <c r="AW713" s="218"/>
      <c r="AX713" s="218"/>
      <c r="AY713" s="218"/>
      <c r="AZ713" s="218"/>
      <c r="BA713" s="218"/>
      <c r="BB713" s="218"/>
      <c r="BC713" s="218"/>
      <c r="BD713" s="218"/>
    </row>
    <row r="714" spans="14:56" ht="37.15" customHeight="1">
      <c r="N714" s="215"/>
      <c r="O714" s="215"/>
      <c r="P714" s="215"/>
      <c r="Q714" s="216"/>
      <c r="T714" s="218"/>
      <c r="U714" s="218"/>
      <c r="V714" s="218"/>
      <c r="W714" s="218"/>
      <c r="X714" s="218"/>
      <c r="Y714" s="218"/>
      <c r="Z714" s="218"/>
      <c r="AA714" s="218"/>
      <c r="AB714" s="215"/>
      <c r="AC714" s="215"/>
      <c r="AD714" s="215"/>
      <c r="AE714" s="215"/>
      <c r="AF714" s="215"/>
      <c r="AG714" s="215"/>
      <c r="AH714" s="215"/>
      <c r="AI714" s="215"/>
      <c r="AJ714" s="215"/>
      <c r="AK714" s="215"/>
      <c r="AL714" s="215"/>
      <c r="AM714" s="215"/>
      <c r="AN714" s="215"/>
      <c r="AO714" s="215"/>
      <c r="AP714" s="215"/>
      <c r="AQ714" s="215"/>
      <c r="AR714" s="215"/>
      <c r="AS714" s="215"/>
      <c r="AT714" s="215"/>
      <c r="AU714" s="215"/>
      <c r="AV714" s="215"/>
      <c r="AW714" s="218"/>
      <c r="AX714" s="218"/>
      <c r="AY714" s="218"/>
      <c r="AZ714" s="218"/>
      <c r="BA714" s="218"/>
      <c r="BB714" s="218"/>
      <c r="BC714" s="218"/>
      <c r="BD714" s="218"/>
    </row>
    <row r="715" spans="14:56" ht="37.15" customHeight="1">
      <c r="N715" s="215"/>
      <c r="O715" s="215"/>
      <c r="P715" s="215"/>
      <c r="Q715" s="216"/>
      <c r="T715" s="218"/>
      <c r="U715" s="218"/>
      <c r="V715" s="218"/>
      <c r="W715" s="218"/>
      <c r="X715" s="218"/>
      <c r="Y715" s="218"/>
      <c r="Z715" s="218"/>
      <c r="AA715" s="218"/>
      <c r="AB715" s="215"/>
      <c r="AC715" s="215"/>
      <c r="AD715" s="215"/>
      <c r="AE715" s="215"/>
      <c r="AF715" s="215"/>
      <c r="AG715" s="215"/>
      <c r="AH715" s="215"/>
      <c r="AI715" s="215"/>
      <c r="AJ715" s="215"/>
      <c r="AK715" s="215"/>
      <c r="AL715" s="215"/>
      <c r="AM715" s="215"/>
      <c r="AN715" s="215"/>
      <c r="AO715" s="215"/>
      <c r="AP715" s="215"/>
      <c r="AQ715" s="215"/>
      <c r="AR715" s="215"/>
      <c r="AS715" s="215"/>
      <c r="AT715" s="215"/>
      <c r="AU715" s="215"/>
      <c r="AV715" s="215"/>
      <c r="AW715" s="218"/>
      <c r="AX715" s="218"/>
      <c r="AY715" s="218"/>
      <c r="AZ715" s="218"/>
      <c r="BA715" s="218"/>
      <c r="BB715" s="218"/>
      <c r="BC715" s="218"/>
      <c r="BD715" s="218"/>
    </row>
    <row r="716" spans="14:56" ht="37.15" customHeight="1">
      <c r="N716" s="215"/>
      <c r="O716" s="215"/>
      <c r="P716" s="215"/>
      <c r="Q716" s="216"/>
      <c r="T716" s="218"/>
      <c r="U716" s="218"/>
      <c r="V716" s="218"/>
      <c r="W716" s="218"/>
      <c r="X716" s="218"/>
      <c r="Y716" s="218"/>
      <c r="Z716" s="218"/>
      <c r="AA716" s="218"/>
      <c r="AB716" s="215"/>
      <c r="AC716" s="215"/>
      <c r="AD716" s="215"/>
      <c r="AE716" s="215"/>
      <c r="AF716" s="215"/>
      <c r="AG716" s="215"/>
      <c r="AH716" s="215"/>
      <c r="AI716" s="215"/>
      <c r="AJ716" s="215"/>
      <c r="AK716" s="215"/>
      <c r="AL716" s="215"/>
      <c r="AM716" s="215"/>
      <c r="AN716" s="215"/>
      <c r="AO716" s="215"/>
      <c r="AP716" s="215"/>
      <c r="AQ716" s="215"/>
      <c r="AR716" s="215"/>
      <c r="AS716" s="215"/>
      <c r="AT716" s="215"/>
      <c r="AU716" s="215"/>
      <c r="AV716" s="215"/>
      <c r="AW716" s="218"/>
      <c r="AX716" s="218"/>
      <c r="AY716" s="218"/>
      <c r="AZ716" s="218"/>
      <c r="BA716" s="218"/>
      <c r="BB716" s="218"/>
      <c r="BC716" s="218"/>
      <c r="BD716" s="218"/>
    </row>
    <row r="717" spans="14:56" ht="37.15" customHeight="1">
      <c r="N717" s="215"/>
      <c r="O717" s="215"/>
      <c r="P717" s="215"/>
      <c r="Q717" s="216"/>
      <c r="T717" s="218"/>
      <c r="U717" s="218"/>
      <c r="V717" s="218"/>
      <c r="W717" s="218"/>
      <c r="X717" s="218"/>
      <c r="Y717" s="218"/>
      <c r="Z717" s="218"/>
      <c r="AA717" s="218"/>
      <c r="AB717" s="215"/>
      <c r="AC717" s="215"/>
      <c r="AD717" s="215"/>
      <c r="AE717" s="215"/>
      <c r="AF717" s="215"/>
      <c r="AG717" s="215"/>
      <c r="AH717" s="215"/>
      <c r="AI717" s="215"/>
      <c r="AJ717" s="215"/>
      <c r="AK717" s="215"/>
      <c r="AL717" s="215"/>
      <c r="AM717" s="215"/>
      <c r="AN717" s="215"/>
      <c r="AO717" s="215"/>
      <c r="AP717" s="215"/>
      <c r="AQ717" s="215"/>
      <c r="AR717" s="215"/>
      <c r="AS717" s="215"/>
      <c r="AT717" s="215"/>
      <c r="AU717" s="215"/>
      <c r="AV717" s="215"/>
      <c r="AW717" s="218"/>
      <c r="AX717" s="218"/>
      <c r="AY717" s="218"/>
      <c r="AZ717" s="218"/>
      <c r="BA717" s="218"/>
      <c r="BB717" s="218"/>
      <c r="BC717" s="218"/>
      <c r="BD717" s="218"/>
    </row>
    <row r="718" spans="14:56" ht="37.15" customHeight="1">
      <c r="N718" s="215"/>
      <c r="O718" s="215"/>
      <c r="P718" s="215"/>
      <c r="Q718" s="216"/>
      <c r="T718" s="218"/>
      <c r="U718" s="218"/>
      <c r="V718" s="218"/>
      <c r="W718" s="218"/>
      <c r="X718" s="218"/>
      <c r="Y718" s="218"/>
      <c r="Z718" s="218"/>
      <c r="AA718" s="218"/>
      <c r="AB718" s="215"/>
      <c r="AC718" s="215"/>
      <c r="AD718" s="215"/>
      <c r="AE718" s="215"/>
      <c r="AF718" s="215"/>
      <c r="AG718" s="215"/>
      <c r="AH718" s="215"/>
      <c r="AI718" s="215"/>
      <c r="AJ718" s="215"/>
      <c r="AK718" s="215"/>
      <c r="AL718" s="215"/>
      <c r="AM718" s="215"/>
      <c r="AN718" s="215"/>
      <c r="AO718" s="215"/>
      <c r="AP718" s="215"/>
      <c r="AQ718" s="215"/>
      <c r="AR718" s="215"/>
      <c r="AS718" s="215"/>
      <c r="AT718" s="215"/>
      <c r="AU718" s="215"/>
      <c r="AV718" s="215"/>
      <c r="AW718" s="218"/>
      <c r="AX718" s="218"/>
      <c r="AY718" s="218"/>
      <c r="AZ718" s="218"/>
      <c r="BA718" s="218"/>
      <c r="BB718" s="218"/>
      <c r="BC718" s="218"/>
      <c r="BD718" s="218"/>
    </row>
    <row r="719" spans="14:56" ht="37.15" customHeight="1">
      <c r="N719" s="215"/>
      <c r="O719" s="215"/>
      <c r="P719" s="215"/>
      <c r="Q719" s="216"/>
      <c r="T719" s="218"/>
      <c r="U719" s="218"/>
      <c r="V719" s="218"/>
      <c r="W719" s="218"/>
      <c r="X719" s="218"/>
      <c r="Y719" s="218"/>
      <c r="Z719" s="218"/>
      <c r="AA719" s="218"/>
      <c r="AB719" s="215"/>
      <c r="AC719" s="215"/>
      <c r="AD719" s="215"/>
      <c r="AE719" s="215"/>
      <c r="AF719" s="215"/>
      <c r="AG719" s="215"/>
      <c r="AH719" s="215"/>
      <c r="AI719" s="215"/>
      <c r="AJ719" s="215"/>
      <c r="AK719" s="215"/>
      <c r="AL719" s="215"/>
      <c r="AM719" s="215"/>
      <c r="AN719" s="215"/>
      <c r="AO719" s="215"/>
      <c r="AP719" s="215"/>
      <c r="AQ719" s="215"/>
      <c r="AR719" s="215"/>
      <c r="AS719" s="215"/>
      <c r="AT719" s="215"/>
      <c r="AU719" s="215"/>
      <c r="AV719" s="215"/>
      <c r="AW719" s="218"/>
      <c r="AX719" s="218"/>
      <c r="AY719" s="218"/>
      <c r="AZ719" s="218"/>
      <c r="BA719" s="218"/>
      <c r="BB719" s="218"/>
      <c r="BC719" s="218"/>
      <c r="BD719" s="218"/>
    </row>
    <row r="720" spans="14:56" ht="37.15" customHeight="1">
      <c r="N720" s="215"/>
      <c r="O720" s="215"/>
      <c r="P720" s="215"/>
      <c r="Q720" s="216"/>
      <c r="T720" s="218"/>
      <c r="U720" s="218"/>
      <c r="V720" s="218"/>
      <c r="W720" s="218"/>
      <c r="X720" s="218"/>
      <c r="Y720" s="218"/>
      <c r="Z720" s="218"/>
      <c r="AA720" s="218"/>
      <c r="AB720" s="215"/>
      <c r="AC720" s="215"/>
      <c r="AD720" s="215"/>
      <c r="AE720" s="215"/>
      <c r="AF720" s="215"/>
      <c r="AG720" s="215"/>
      <c r="AH720" s="215"/>
      <c r="AI720" s="215"/>
      <c r="AJ720" s="215"/>
      <c r="AK720" s="215"/>
      <c r="AL720" s="215"/>
      <c r="AM720" s="215"/>
      <c r="AN720" s="215"/>
      <c r="AO720" s="215"/>
      <c r="AP720" s="215"/>
      <c r="AQ720" s="215"/>
      <c r="AR720" s="215"/>
      <c r="AS720" s="215"/>
      <c r="AT720" s="215"/>
      <c r="AU720" s="215"/>
      <c r="AV720" s="215"/>
      <c r="AW720" s="218"/>
      <c r="AX720" s="218"/>
      <c r="AY720" s="218"/>
      <c r="AZ720" s="218"/>
      <c r="BA720" s="218"/>
      <c r="BB720" s="218"/>
      <c r="BC720" s="218"/>
      <c r="BD720" s="218"/>
    </row>
    <row r="721" spans="14:56" ht="37.15" customHeight="1">
      <c r="N721" s="215"/>
      <c r="O721" s="215"/>
      <c r="P721" s="215"/>
      <c r="Q721" s="216"/>
      <c r="T721" s="218"/>
      <c r="U721" s="218"/>
      <c r="V721" s="218"/>
      <c r="W721" s="218"/>
      <c r="X721" s="218"/>
      <c r="Y721" s="218"/>
      <c r="Z721" s="218"/>
      <c r="AA721" s="218"/>
      <c r="AB721" s="215"/>
      <c r="AC721" s="215"/>
      <c r="AD721" s="215"/>
      <c r="AE721" s="215"/>
      <c r="AF721" s="215"/>
      <c r="AG721" s="215"/>
      <c r="AH721" s="215"/>
      <c r="AI721" s="215"/>
      <c r="AJ721" s="215"/>
      <c r="AK721" s="215"/>
      <c r="AL721" s="215"/>
      <c r="AM721" s="215"/>
      <c r="AN721" s="215"/>
      <c r="AO721" s="215"/>
      <c r="AP721" s="215"/>
      <c r="AQ721" s="215"/>
      <c r="AR721" s="215"/>
      <c r="AS721" s="215"/>
      <c r="AT721" s="215"/>
      <c r="AU721" s="215"/>
      <c r="AV721" s="215"/>
      <c r="AW721" s="218"/>
      <c r="AX721" s="218"/>
      <c r="AY721" s="218"/>
      <c r="AZ721" s="218"/>
      <c r="BA721" s="218"/>
      <c r="BB721" s="218"/>
      <c r="BC721" s="218"/>
      <c r="BD721" s="218"/>
    </row>
    <row r="722" spans="14:56" ht="37.15" customHeight="1">
      <c r="N722" s="215"/>
      <c r="O722" s="215"/>
      <c r="P722" s="215"/>
      <c r="Q722" s="216"/>
      <c r="T722" s="218"/>
      <c r="U722" s="218"/>
      <c r="V722" s="218"/>
      <c r="W722" s="218"/>
      <c r="X722" s="218"/>
      <c r="Y722" s="218"/>
      <c r="Z722" s="218"/>
      <c r="AA722" s="218"/>
      <c r="AB722" s="215"/>
      <c r="AC722" s="215"/>
      <c r="AD722" s="215"/>
      <c r="AE722" s="215"/>
      <c r="AF722" s="215"/>
      <c r="AG722" s="215"/>
      <c r="AH722" s="215"/>
      <c r="AI722" s="215"/>
      <c r="AJ722" s="215"/>
      <c r="AK722" s="215"/>
      <c r="AL722" s="215"/>
      <c r="AM722" s="215"/>
      <c r="AN722" s="215"/>
      <c r="AO722" s="215"/>
      <c r="AP722" s="215"/>
      <c r="AQ722" s="215"/>
      <c r="AR722" s="215"/>
      <c r="AS722" s="215"/>
      <c r="AT722" s="215"/>
      <c r="AU722" s="215"/>
      <c r="AV722" s="215"/>
      <c r="AW722" s="218"/>
      <c r="AX722" s="218"/>
      <c r="AY722" s="218"/>
      <c r="AZ722" s="218"/>
      <c r="BA722" s="218"/>
      <c r="BB722" s="218"/>
      <c r="BC722" s="218"/>
      <c r="BD722" s="218"/>
    </row>
    <row r="723" spans="14:56" ht="37.15" customHeight="1">
      <c r="N723" s="215"/>
      <c r="O723" s="215"/>
      <c r="P723" s="215"/>
      <c r="Q723" s="216"/>
      <c r="T723" s="218"/>
      <c r="U723" s="218"/>
      <c r="V723" s="218"/>
      <c r="W723" s="218"/>
      <c r="X723" s="218"/>
      <c r="Y723" s="218"/>
      <c r="Z723" s="218"/>
      <c r="AA723" s="218"/>
      <c r="AB723" s="215"/>
      <c r="AC723" s="215"/>
      <c r="AD723" s="215"/>
      <c r="AE723" s="215"/>
      <c r="AF723" s="215"/>
      <c r="AG723" s="215"/>
      <c r="AH723" s="215"/>
      <c r="AI723" s="215"/>
      <c r="AJ723" s="215"/>
      <c r="AK723" s="215"/>
      <c r="AL723" s="215"/>
      <c r="AM723" s="215"/>
      <c r="AN723" s="215"/>
      <c r="AO723" s="215"/>
      <c r="AP723" s="215"/>
      <c r="AQ723" s="215"/>
      <c r="AR723" s="215"/>
      <c r="AS723" s="215"/>
      <c r="AT723" s="215"/>
      <c r="AU723" s="215"/>
      <c r="AV723" s="215"/>
      <c r="AW723" s="218"/>
      <c r="AX723" s="218"/>
      <c r="AY723" s="218"/>
      <c r="AZ723" s="218"/>
      <c r="BA723" s="218"/>
      <c r="BB723" s="218"/>
      <c r="BC723" s="218"/>
      <c r="BD723" s="218"/>
    </row>
    <row r="724" spans="14:56" ht="37.15" customHeight="1">
      <c r="N724" s="215"/>
      <c r="O724" s="215"/>
      <c r="P724" s="215"/>
      <c r="Q724" s="216"/>
      <c r="T724" s="218"/>
      <c r="U724" s="218"/>
      <c r="V724" s="218"/>
      <c r="W724" s="218"/>
      <c r="X724" s="218"/>
      <c r="Y724" s="218"/>
      <c r="Z724" s="218"/>
      <c r="AA724" s="218"/>
      <c r="AB724" s="215"/>
      <c r="AC724" s="215"/>
      <c r="AD724" s="215"/>
      <c r="AE724" s="215"/>
      <c r="AF724" s="215"/>
      <c r="AG724" s="215"/>
      <c r="AH724" s="215"/>
      <c r="AI724" s="215"/>
      <c r="AJ724" s="215"/>
      <c r="AK724" s="215"/>
      <c r="AL724" s="215"/>
      <c r="AM724" s="215"/>
      <c r="AN724" s="215"/>
      <c r="AO724" s="215"/>
      <c r="AP724" s="215"/>
      <c r="AQ724" s="215"/>
      <c r="AR724" s="215"/>
      <c r="AS724" s="215"/>
      <c r="AT724" s="215"/>
      <c r="AU724" s="215"/>
      <c r="AV724" s="215"/>
      <c r="AW724" s="218"/>
      <c r="AX724" s="218"/>
      <c r="AY724" s="218"/>
      <c r="AZ724" s="218"/>
      <c r="BA724" s="218"/>
      <c r="BB724" s="218"/>
      <c r="BC724" s="218"/>
      <c r="BD724" s="218"/>
    </row>
    <row r="725" spans="14:56" ht="37.15" customHeight="1">
      <c r="N725" s="215"/>
      <c r="O725" s="215"/>
      <c r="P725" s="215"/>
      <c r="Q725" s="216"/>
      <c r="T725" s="218"/>
      <c r="U725" s="218"/>
      <c r="V725" s="218"/>
      <c r="W725" s="218"/>
      <c r="X725" s="218"/>
      <c r="Y725" s="218"/>
      <c r="Z725" s="218"/>
      <c r="AA725" s="218"/>
      <c r="AB725" s="215"/>
      <c r="AC725" s="215"/>
      <c r="AD725" s="215"/>
      <c r="AE725" s="215"/>
      <c r="AF725" s="215"/>
      <c r="AG725" s="215"/>
      <c r="AH725" s="215"/>
      <c r="AI725" s="215"/>
      <c r="AJ725" s="215"/>
      <c r="AK725" s="215"/>
      <c r="AL725" s="215"/>
      <c r="AM725" s="215"/>
      <c r="AN725" s="215"/>
      <c r="AO725" s="215"/>
      <c r="AP725" s="215"/>
      <c r="AQ725" s="215"/>
      <c r="AR725" s="215"/>
      <c r="AS725" s="215"/>
      <c r="AT725" s="215"/>
      <c r="AU725" s="215"/>
      <c r="AV725" s="215"/>
      <c r="AW725" s="218"/>
      <c r="AX725" s="218"/>
      <c r="AY725" s="218"/>
      <c r="AZ725" s="218"/>
      <c r="BA725" s="218"/>
      <c r="BB725" s="218"/>
      <c r="BC725" s="218"/>
      <c r="BD725" s="218"/>
    </row>
    <row r="726" spans="14:56" ht="37.15" customHeight="1">
      <c r="N726" s="215"/>
      <c r="O726" s="215"/>
      <c r="P726" s="215"/>
      <c r="Q726" s="216"/>
      <c r="T726" s="218"/>
      <c r="U726" s="218"/>
      <c r="V726" s="218"/>
      <c r="W726" s="218"/>
      <c r="X726" s="218"/>
      <c r="Y726" s="218"/>
      <c r="Z726" s="218"/>
      <c r="AA726" s="218"/>
      <c r="AB726" s="215"/>
      <c r="AC726" s="215"/>
      <c r="AD726" s="215"/>
      <c r="AE726" s="215"/>
      <c r="AF726" s="215"/>
      <c r="AG726" s="215"/>
      <c r="AH726" s="215"/>
      <c r="AI726" s="215"/>
      <c r="AJ726" s="215"/>
      <c r="AK726" s="215"/>
      <c r="AL726" s="215"/>
      <c r="AM726" s="215"/>
      <c r="AN726" s="215"/>
      <c r="AO726" s="215"/>
      <c r="AP726" s="215"/>
      <c r="AQ726" s="215"/>
      <c r="AR726" s="215"/>
      <c r="AS726" s="215"/>
      <c r="AT726" s="215"/>
      <c r="AU726" s="215"/>
      <c r="AV726" s="215"/>
      <c r="AW726" s="218"/>
      <c r="AX726" s="218"/>
      <c r="AY726" s="218"/>
      <c r="AZ726" s="218"/>
      <c r="BA726" s="218"/>
      <c r="BB726" s="218"/>
      <c r="BC726" s="218"/>
      <c r="BD726" s="218"/>
    </row>
    <row r="727" spans="14:56" ht="37.15" customHeight="1">
      <c r="N727" s="215"/>
      <c r="O727" s="215"/>
      <c r="P727" s="215"/>
      <c r="Q727" s="216"/>
      <c r="T727" s="218"/>
      <c r="U727" s="218"/>
      <c r="V727" s="218"/>
      <c r="W727" s="218"/>
      <c r="X727" s="218"/>
      <c r="Y727" s="218"/>
      <c r="Z727" s="218"/>
      <c r="AA727" s="218"/>
      <c r="AB727" s="215"/>
      <c r="AC727" s="215"/>
      <c r="AD727" s="215"/>
      <c r="AE727" s="215"/>
      <c r="AF727" s="215"/>
      <c r="AG727" s="215"/>
      <c r="AH727" s="215"/>
      <c r="AI727" s="215"/>
      <c r="AJ727" s="215"/>
      <c r="AK727" s="215"/>
      <c r="AL727" s="215"/>
      <c r="AM727" s="215"/>
      <c r="AN727" s="215"/>
      <c r="AO727" s="215"/>
      <c r="AP727" s="215"/>
      <c r="AQ727" s="215"/>
      <c r="AR727" s="215"/>
      <c r="AS727" s="215"/>
      <c r="AT727" s="215"/>
      <c r="AU727" s="215"/>
      <c r="AV727" s="215"/>
      <c r="AW727" s="218"/>
      <c r="AX727" s="218"/>
      <c r="AY727" s="218"/>
      <c r="AZ727" s="218"/>
      <c r="BA727" s="218"/>
      <c r="BB727" s="218"/>
      <c r="BC727" s="218"/>
      <c r="BD727" s="218"/>
    </row>
    <row r="728" spans="14:56" ht="37.15" customHeight="1">
      <c r="N728" s="215"/>
      <c r="O728" s="215"/>
      <c r="P728" s="215"/>
      <c r="Q728" s="216"/>
      <c r="T728" s="218"/>
      <c r="U728" s="218"/>
      <c r="V728" s="218"/>
      <c r="W728" s="218"/>
      <c r="X728" s="218"/>
      <c r="Y728" s="218"/>
      <c r="Z728" s="218"/>
      <c r="AA728" s="218"/>
      <c r="AB728" s="215"/>
      <c r="AC728" s="215"/>
      <c r="AD728" s="215"/>
      <c r="AE728" s="215"/>
      <c r="AF728" s="215"/>
      <c r="AG728" s="215"/>
      <c r="AH728" s="215"/>
      <c r="AI728" s="215"/>
      <c r="AJ728" s="215"/>
      <c r="AK728" s="215"/>
      <c r="AL728" s="215"/>
      <c r="AM728" s="215"/>
      <c r="AN728" s="215"/>
      <c r="AO728" s="215"/>
      <c r="AP728" s="215"/>
      <c r="AQ728" s="215"/>
      <c r="AR728" s="215"/>
      <c r="AS728" s="215"/>
      <c r="AT728" s="215"/>
      <c r="AU728" s="215"/>
      <c r="AV728" s="215"/>
      <c r="AW728" s="218"/>
      <c r="AX728" s="218"/>
      <c r="AY728" s="218"/>
      <c r="AZ728" s="218"/>
      <c r="BA728" s="218"/>
      <c r="BB728" s="218"/>
      <c r="BC728" s="218"/>
      <c r="BD728" s="218"/>
    </row>
    <row r="729" spans="14:56" ht="37.15" customHeight="1">
      <c r="N729" s="215"/>
      <c r="O729" s="215"/>
      <c r="P729" s="215"/>
      <c r="Q729" s="216"/>
      <c r="T729" s="218"/>
      <c r="U729" s="218"/>
      <c r="V729" s="218"/>
      <c r="W729" s="218"/>
      <c r="X729" s="218"/>
      <c r="Y729" s="218"/>
      <c r="Z729" s="218"/>
      <c r="AA729" s="218"/>
      <c r="AB729" s="215"/>
      <c r="AC729" s="215"/>
      <c r="AD729" s="215"/>
      <c r="AE729" s="215"/>
      <c r="AF729" s="215"/>
      <c r="AG729" s="215"/>
      <c r="AH729" s="215"/>
      <c r="AI729" s="215"/>
      <c r="AJ729" s="215"/>
      <c r="AK729" s="215"/>
      <c r="AL729" s="215"/>
      <c r="AM729" s="215"/>
      <c r="AN729" s="215"/>
      <c r="AO729" s="215"/>
      <c r="AP729" s="215"/>
      <c r="AQ729" s="215"/>
      <c r="AR729" s="215"/>
      <c r="AS729" s="215"/>
      <c r="AT729" s="215"/>
      <c r="AU729" s="215"/>
      <c r="AV729" s="215"/>
      <c r="AW729" s="218"/>
      <c r="AX729" s="218"/>
      <c r="AY729" s="218"/>
      <c r="AZ729" s="218"/>
      <c r="BA729" s="218"/>
      <c r="BB729" s="218"/>
      <c r="BC729" s="218"/>
      <c r="BD729" s="218"/>
    </row>
    <row r="730" spans="14:56" ht="37.15" customHeight="1">
      <c r="N730" s="215"/>
      <c r="O730" s="215"/>
      <c r="P730" s="215"/>
      <c r="Q730" s="216"/>
      <c r="T730" s="218"/>
      <c r="U730" s="218"/>
      <c r="V730" s="218"/>
      <c r="W730" s="218"/>
      <c r="X730" s="218"/>
      <c r="Y730" s="218"/>
      <c r="Z730" s="218"/>
      <c r="AA730" s="218"/>
      <c r="AB730" s="215"/>
      <c r="AC730" s="215"/>
      <c r="AD730" s="215"/>
      <c r="AE730" s="215"/>
      <c r="AF730" s="215"/>
      <c r="AG730" s="215"/>
      <c r="AH730" s="215"/>
      <c r="AI730" s="215"/>
      <c r="AJ730" s="215"/>
      <c r="AK730" s="215"/>
      <c r="AL730" s="215"/>
      <c r="AM730" s="215"/>
      <c r="AN730" s="215"/>
      <c r="AO730" s="215"/>
      <c r="AP730" s="215"/>
      <c r="AQ730" s="215"/>
      <c r="AR730" s="215"/>
      <c r="AS730" s="215"/>
      <c r="AT730" s="215"/>
      <c r="AU730" s="215"/>
      <c r="AV730" s="215"/>
      <c r="AW730" s="218"/>
      <c r="AX730" s="218"/>
      <c r="AY730" s="218"/>
      <c r="AZ730" s="218"/>
      <c r="BA730" s="218"/>
      <c r="BB730" s="218"/>
      <c r="BC730" s="218"/>
      <c r="BD730" s="218"/>
    </row>
    <row r="731" spans="14:56" ht="37.15" customHeight="1">
      <c r="N731" s="215"/>
      <c r="O731" s="215"/>
      <c r="P731" s="215"/>
      <c r="Q731" s="216"/>
      <c r="T731" s="218"/>
      <c r="U731" s="218"/>
      <c r="V731" s="218"/>
      <c r="W731" s="218"/>
      <c r="X731" s="218"/>
      <c r="Y731" s="218"/>
      <c r="Z731" s="218"/>
      <c r="AA731" s="218"/>
      <c r="AB731" s="215"/>
      <c r="AC731" s="215"/>
      <c r="AD731" s="215"/>
      <c r="AE731" s="215"/>
      <c r="AF731" s="215"/>
      <c r="AG731" s="215"/>
      <c r="AH731" s="215"/>
      <c r="AI731" s="215"/>
      <c r="AJ731" s="215"/>
      <c r="AK731" s="215"/>
      <c r="AL731" s="215"/>
      <c r="AM731" s="215"/>
      <c r="AN731" s="215"/>
      <c r="AO731" s="215"/>
      <c r="AP731" s="215"/>
      <c r="AQ731" s="215"/>
      <c r="AR731" s="215"/>
      <c r="AS731" s="215"/>
      <c r="AT731" s="215"/>
      <c r="AU731" s="215"/>
      <c r="AV731" s="215"/>
      <c r="AW731" s="218"/>
      <c r="AX731" s="218"/>
      <c r="AY731" s="218"/>
      <c r="AZ731" s="218"/>
      <c r="BA731" s="218"/>
      <c r="BB731" s="218"/>
      <c r="BC731" s="218"/>
      <c r="BD731" s="218"/>
    </row>
    <row r="732" spans="14:56" ht="37.15" customHeight="1">
      <c r="N732" s="215"/>
      <c r="O732" s="215"/>
      <c r="P732" s="215"/>
      <c r="Q732" s="216"/>
      <c r="T732" s="218"/>
      <c r="U732" s="218"/>
      <c r="V732" s="218"/>
      <c r="W732" s="218"/>
      <c r="X732" s="218"/>
      <c r="Y732" s="218"/>
      <c r="Z732" s="218"/>
      <c r="AA732" s="218"/>
      <c r="AB732" s="215"/>
      <c r="AC732" s="215"/>
      <c r="AD732" s="215"/>
      <c r="AE732" s="215"/>
      <c r="AF732" s="215"/>
      <c r="AG732" s="215"/>
      <c r="AH732" s="215"/>
      <c r="AI732" s="215"/>
      <c r="AJ732" s="215"/>
      <c r="AK732" s="215"/>
      <c r="AL732" s="215"/>
      <c r="AM732" s="215"/>
      <c r="AN732" s="215"/>
      <c r="AO732" s="215"/>
      <c r="AP732" s="215"/>
      <c r="AQ732" s="215"/>
      <c r="AR732" s="215"/>
      <c r="AS732" s="215"/>
      <c r="AT732" s="215"/>
      <c r="AU732" s="215"/>
      <c r="AV732" s="215"/>
      <c r="AW732" s="218"/>
      <c r="AX732" s="218"/>
      <c r="AY732" s="218"/>
      <c r="AZ732" s="218"/>
      <c r="BA732" s="218"/>
      <c r="BB732" s="218"/>
      <c r="BC732" s="218"/>
      <c r="BD732" s="218"/>
    </row>
    <row r="733" spans="14:56" ht="37.15" customHeight="1">
      <c r="N733" s="215"/>
      <c r="O733" s="215"/>
      <c r="P733" s="215"/>
      <c r="Q733" s="216"/>
      <c r="T733" s="218"/>
      <c r="U733" s="218"/>
      <c r="V733" s="218"/>
      <c r="W733" s="218"/>
      <c r="X733" s="218"/>
      <c r="Y733" s="218"/>
      <c r="Z733" s="218"/>
      <c r="AA733" s="218"/>
      <c r="AB733" s="215"/>
      <c r="AC733" s="215"/>
      <c r="AD733" s="215"/>
      <c r="AE733" s="215"/>
      <c r="AF733" s="215"/>
      <c r="AG733" s="215"/>
      <c r="AH733" s="215"/>
      <c r="AI733" s="215"/>
      <c r="AJ733" s="215"/>
      <c r="AK733" s="215"/>
      <c r="AL733" s="215"/>
      <c r="AM733" s="215"/>
      <c r="AN733" s="215"/>
      <c r="AO733" s="215"/>
      <c r="AP733" s="215"/>
      <c r="AQ733" s="215"/>
      <c r="AR733" s="215"/>
      <c r="AS733" s="215"/>
      <c r="AT733" s="215"/>
      <c r="AU733" s="215"/>
      <c r="AV733" s="215"/>
      <c r="AW733" s="218"/>
      <c r="AX733" s="218"/>
      <c r="AY733" s="218"/>
      <c r="AZ733" s="218"/>
      <c r="BA733" s="218"/>
      <c r="BB733" s="218"/>
      <c r="BC733" s="218"/>
      <c r="BD733" s="218"/>
    </row>
    <row r="734" spans="14:56" ht="37.15" customHeight="1">
      <c r="N734" s="215"/>
      <c r="O734" s="215"/>
      <c r="P734" s="215"/>
      <c r="Q734" s="216"/>
      <c r="T734" s="218"/>
      <c r="U734" s="218"/>
      <c r="V734" s="218"/>
      <c r="W734" s="218"/>
      <c r="X734" s="218"/>
      <c r="Y734" s="218"/>
      <c r="Z734" s="218"/>
      <c r="AA734" s="218"/>
      <c r="AB734" s="215"/>
      <c r="AC734" s="215"/>
      <c r="AD734" s="215"/>
      <c r="AE734" s="215"/>
      <c r="AF734" s="215"/>
      <c r="AG734" s="215"/>
      <c r="AH734" s="215"/>
      <c r="AI734" s="215"/>
      <c r="AJ734" s="215"/>
      <c r="AK734" s="215"/>
      <c r="AL734" s="215"/>
      <c r="AM734" s="215"/>
      <c r="AN734" s="215"/>
      <c r="AO734" s="215"/>
      <c r="AP734" s="215"/>
      <c r="AQ734" s="215"/>
      <c r="AR734" s="215"/>
      <c r="AS734" s="215"/>
      <c r="AT734" s="215"/>
      <c r="AU734" s="215"/>
      <c r="AV734" s="215"/>
      <c r="AW734" s="218"/>
      <c r="AX734" s="218"/>
      <c r="AY734" s="218"/>
      <c r="AZ734" s="218"/>
      <c r="BA734" s="218"/>
      <c r="BB734" s="218"/>
      <c r="BC734" s="218"/>
      <c r="BD734" s="218"/>
    </row>
    <row r="735" spans="14:56" ht="37.15" customHeight="1">
      <c r="N735" s="215"/>
      <c r="O735" s="215"/>
      <c r="P735" s="215"/>
      <c r="Q735" s="216"/>
      <c r="T735" s="218"/>
      <c r="U735" s="218"/>
      <c r="V735" s="218"/>
      <c r="W735" s="218"/>
      <c r="X735" s="218"/>
      <c r="Y735" s="218"/>
      <c r="Z735" s="218"/>
      <c r="AA735" s="218"/>
      <c r="AB735" s="215"/>
      <c r="AC735" s="215"/>
      <c r="AD735" s="215"/>
      <c r="AE735" s="215"/>
      <c r="AF735" s="215"/>
      <c r="AG735" s="215"/>
      <c r="AH735" s="215"/>
      <c r="AI735" s="215"/>
      <c r="AJ735" s="215"/>
      <c r="AK735" s="215"/>
      <c r="AL735" s="215"/>
      <c r="AM735" s="215"/>
      <c r="AN735" s="215"/>
      <c r="AO735" s="215"/>
      <c r="AP735" s="215"/>
      <c r="AQ735" s="215"/>
      <c r="AR735" s="215"/>
      <c r="AS735" s="215"/>
      <c r="AT735" s="215"/>
      <c r="AU735" s="215"/>
      <c r="AV735" s="215"/>
      <c r="AW735" s="218"/>
      <c r="AX735" s="218"/>
      <c r="AY735" s="218"/>
      <c r="AZ735" s="218"/>
      <c r="BA735" s="218"/>
      <c r="BB735" s="218"/>
      <c r="BC735" s="218"/>
      <c r="BD735" s="218"/>
    </row>
    <row r="736" spans="14:56" ht="37.15" customHeight="1">
      <c r="N736" s="215"/>
      <c r="O736" s="215"/>
      <c r="P736" s="215"/>
      <c r="Q736" s="216"/>
      <c r="T736" s="218"/>
      <c r="U736" s="218"/>
      <c r="V736" s="218"/>
      <c r="W736" s="218"/>
      <c r="X736" s="218"/>
      <c r="Y736" s="218"/>
      <c r="Z736" s="218"/>
      <c r="AA736" s="218"/>
      <c r="AB736" s="215"/>
      <c r="AC736" s="215"/>
      <c r="AD736" s="215"/>
      <c r="AE736" s="215"/>
      <c r="AF736" s="215"/>
      <c r="AG736" s="215"/>
      <c r="AH736" s="215"/>
      <c r="AI736" s="215"/>
      <c r="AJ736" s="215"/>
      <c r="AK736" s="215"/>
      <c r="AL736" s="215"/>
      <c r="AM736" s="215"/>
      <c r="AN736" s="215"/>
      <c r="AO736" s="215"/>
      <c r="AP736" s="215"/>
      <c r="AQ736" s="215"/>
      <c r="AR736" s="215"/>
      <c r="AS736" s="215"/>
      <c r="AT736" s="215"/>
      <c r="AU736" s="215"/>
      <c r="AV736" s="215"/>
      <c r="AW736" s="218"/>
      <c r="AX736" s="218"/>
      <c r="AY736" s="218"/>
      <c r="AZ736" s="218"/>
      <c r="BA736" s="218"/>
      <c r="BB736" s="218"/>
      <c r="BC736" s="218"/>
      <c r="BD736" s="218"/>
    </row>
    <row r="737" spans="14:56" ht="37.15" customHeight="1">
      <c r="N737" s="215"/>
      <c r="O737" s="215"/>
      <c r="P737" s="215"/>
      <c r="Q737" s="216"/>
      <c r="T737" s="218"/>
      <c r="U737" s="218"/>
      <c r="V737" s="218"/>
      <c r="W737" s="218"/>
      <c r="X737" s="218"/>
      <c r="Y737" s="218"/>
      <c r="Z737" s="218"/>
      <c r="AA737" s="218"/>
      <c r="AB737" s="215"/>
      <c r="AC737" s="215"/>
      <c r="AD737" s="215"/>
      <c r="AE737" s="215"/>
      <c r="AF737" s="215"/>
      <c r="AG737" s="215"/>
      <c r="AH737" s="215"/>
      <c r="AI737" s="215"/>
      <c r="AJ737" s="215"/>
      <c r="AK737" s="215"/>
      <c r="AL737" s="215"/>
      <c r="AM737" s="215"/>
      <c r="AN737" s="215"/>
      <c r="AO737" s="215"/>
      <c r="AP737" s="215"/>
      <c r="AQ737" s="215"/>
      <c r="AR737" s="215"/>
      <c r="AS737" s="215"/>
      <c r="AT737" s="215"/>
      <c r="AU737" s="215"/>
      <c r="AV737" s="215"/>
      <c r="AW737" s="218"/>
      <c r="AX737" s="218"/>
      <c r="AY737" s="218"/>
      <c r="AZ737" s="218"/>
      <c r="BA737" s="218"/>
      <c r="BB737" s="218"/>
      <c r="BC737" s="218"/>
      <c r="BD737" s="218"/>
    </row>
    <row r="738" spans="14:56" ht="37.15" customHeight="1">
      <c r="N738" s="215"/>
      <c r="O738" s="215"/>
      <c r="P738" s="215"/>
      <c r="Q738" s="216"/>
      <c r="T738" s="218"/>
      <c r="U738" s="218"/>
      <c r="V738" s="218"/>
      <c r="W738" s="218"/>
      <c r="X738" s="218"/>
      <c r="Y738" s="218"/>
      <c r="Z738" s="218"/>
      <c r="AA738" s="218"/>
      <c r="AB738" s="215"/>
      <c r="AC738" s="215"/>
      <c r="AD738" s="215"/>
      <c r="AE738" s="215"/>
      <c r="AF738" s="215"/>
      <c r="AG738" s="215"/>
      <c r="AH738" s="215"/>
      <c r="AI738" s="215"/>
      <c r="AJ738" s="215"/>
      <c r="AK738" s="215"/>
      <c r="AL738" s="215"/>
      <c r="AM738" s="215"/>
      <c r="AN738" s="215"/>
      <c r="AO738" s="215"/>
      <c r="AP738" s="215"/>
      <c r="AQ738" s="215"/>
      <c r="AR738" s="215"/>
      <c r="AS738" s="215"/>
      <c r="AT738" s="215"/>
      <c r="AU738" s="215"/>
      <c r="AV738" s="215"/>
      <c r="AW738" s="218"/>
      <c r="AX738" s="218"/>
      <c r="AY738" s="218"/>
      <c r="AZ738" s="218"/>
      <c r="BA738" s="218"/>
      <c r="BB738" s="218"/>
      <c r="BC738" s="218"/>
      <c r="BD738" s="218"/>
    </row>
    <row r="739" spans="14:56" ht="37.15" customHeight="1">
      <c r="N739" s="215"/>
      <c r="O739" s="215"/>
      <c r="P739" s="215"/>
      <c r="Q739" s="216"/>
      <c r="T739" s="218"/>
      <c r="U739" s="218"/>
      <c r="V739" s="218"/>
      <c r="W739" s="218"/>
      <c r="X739" s="218"/>
      <c r="Y739" s="218"/>
      <c r="Z739" s="218"/>
      <c r="AA739" s="218"/>
      <c r="AB739" s="215"/>
      <c r="AC739" s="215"/>
      <c r="AD739" s="215"/>
      <c r="AE739" s="215"/>
      <c r="AF739" s="215"/>
      <c r="AG739" s="215"/>
      <c r="AH739" s="215"/>
      <c r="AI739" s="215"/>
      <c r="AJ739" s="215"/>
      <c r="AK739" s="215"/>
      <c r="AL739" s="215"/>
      <c r="AM739" s="215"/>
      <c r="AN739" s="215"/>
      <c r="AO739" s="215"/>
      <c r="AP739" s="215"/>
      <c r="AQ739" s="215"/>
      <c r="AR739" s="215"/>
      <c r="AS739" s="215"/>
      <c r="AT739" s="215"/>
      <c r="AU739" s="215"/>
      <c r="AV739" s="215"/>
      <c r="AW739" s="218"/>
      <c r="AX739" s="218"/>
      <c r="AY739" s="218"/>
      <c r="AZ739" s="218"/>
      <c r="BA739" s="218"/>
      <c r="BB739" s="218"/>
      <c r="BC739" s="218"/>
      <c r="BD739" s="218"/>
    </row>
    <row r="740" spans="14:56" ht="37.15" customHeight="1">
      <c r="N740" s="215"/>
      <c r="O740" s="215"/>
      <c r="P740" s="215"/>
      <c r="Q740" s="216"/>
      <c r="T740" s="218"/>
      <c r="U740" s="218"/>
      <c r="V740" s="218"/>
      <c r="W740" s="218"/>
      <c r="X740" s="218"/>
      <c r="Y740" s="218"/>
      <c r="Z740" s="218"/>
      <c r="AA740" s="218"/>
      <c r="AB740" s="215"/>
      <c r="AC740" s="215"/>
      <c r="AD740" s="215"/>
      <c r="AE740" s="215"/>
      <c r="AF740" s="215"/>
      <c r="AG740" s="215"/>
      <c r="AH740" s="215"/>
      <c r="AI740" s="215"/>
      <c r="AJ740" s="215"/>
      <c r="AK740" s="215"/>
      <c r="AL740" s="215"/>
      <c r="AM740" s="215"/>
      <c r="AN740" s="215"/>
      <c r="AO740" s="215"/>
      <c r="AP740" s="215"/>
      <c r="AQ740" s="215"/>
      <c r="AR740" s="215"/>
      <c r="AS740" s="215"/>
      <c r="AT740" s="215"/>
      <c r="AU740" s="215"/>
      <c r="AV740" s="215"/>
      <c r="AW740" s="218"/>
      <c r="AX740" s="218"/>
      <c r="AY740" s="218"/>
      <c r="AZ740" s="218"/>
      <c r="BA740" s="218"/>
      <c r="BB740" s="218"/>
      <c r="BC740" s="218"/>
      <c r="BD740" s="218"/>
    </row>
    <row r="741" spans="14:56" ht="37.15" customHeight="1">
      <c r="N741" s="215"/>
      <c r="O741" s="215"/>
      <c r="P741" s="215"/>
      <c r="Q741" s="216"/>
      <c r="T741" s="218"/>
      <c r="U741" s="218"/>
      <c r="V741" s="218"/>
      <c r="W741" s="218"/>
      <c r="X741" s="218"/>
      <c r="Y741" s="218"/>
      <c r="Z741" s="218"/>
      <c r="AA741" s="218"/>
      <c r="AB741" s="215"/>
      <c r="AC741" s="215"/>
      <c r="AD741" s="215"/>
      <c r="AE741" s="215"/>
      <c r="AF741" s="215"/>
      <c r="AG741" s="215"/>
      <c r="AH741" s="215"/>
      <c r="AI741" s="215"/>
      <c r="AJ741" s="215"/>
      <c r="AK741" s="215"/>
      <c r="AL741" s="215"/>
      <c r="AM741" s="215"/>
      <c r="AN741" s="215"/>
      <c r="AO741" s="215"/>
      <c r="AP741" s="215"/>
      <c r="AQ741" s="215"/>
      <c r="AR741" s="215"/>
      <c r="AS741" s="215"/>
      <c r="AT741" s="215"/>
      <c r="AU741" s="215"/>
      <c r="AV741" s="215"/>
      <c r="AW741" s="218"/>
      <c r="AX741" s="218"/>
      <c r="AY741" s="218"/>
      <c r="AZ741" s="218"/>
      <c r="BA741" s="218"/>
      <c r="BB741" s="218"/>
      <c r="BC741" s="218"/>
      <c r="BD741" s="218"/>
    </row>
    <row r="742" spans="14:56" ht="37.15" customHeight="1">
      <c r="N742" s="215"/>
      <c r="O742" s="215"/>
      <c r="P742" s="215"/>
      <c r="Q742" s="216"/>
      <c r="T742" s="218"/>
      <c r="U742" s="218"/>
      <c r="V742" s="218"/>
      <c r="W742" s="218"/>
      <c r="X742" s="218"/>
      <c r="Y742" s="218"/>
      <c r="Z742" s="218"/>
      <c r="AA742" s="218"/>
      <c r="AB742" s="215"/>
      <c r="AC742" s="215"/>
      <c r="AD742" s="215"/>
      <c r="AE742" s="215"/>
      <c r="AF742" s="215"/>
      <c r="AG742" s="215"/>
      <c r="AH742" s="215"/>
      <c r="AI742" s="215"/>
      <c r="AJ742" s="215"/>
      <c r="AK742" s="215"/>
      <c r="AL742" s="215"/>
      <c r="AM742" s="215"/>
      <c r="AN742" s="215"/>
      <c r="AO742" s="215"/>
      <c r="AP742" s="215"/>
      <c r="AQ742" s="215"/>
      <c r="AR742" s="215"/>
      <c r="AS742" s="215"/>
      <c r="AT742" s="215"/>
      <c r="AU742" s="215"/>
      <c r="AV742" s="215"/>
      <c r="AW742" s="218"/>
      <c r="AX742" s="218"/>
      <c r="AY742" s="218"/>
      <c r="AZ742" s="218"/>
      <c r="BA742" s="218"/>
      <c r="BB742" s="218"/>
      <c r="BC742" s="218"/>
      <c r="BD742" s="218"/>
    </row>
    <row r="743" spans="14:56" ht="37.15" customHeight="1">
      <c r="N743" s="215"/>
      <c r="O743" s="215"/>
      <c r="P743" s="215"/>
      <c r="Q743" s="216"/>
      <c r="T743" s="218"/>
      <c r="U743" s="218"/>
      <c r="V743" s="218"/>
      <c r="W743" s="218"/>
      <c r="X743" s="218"/>
      <c r="Y743" s="218"/>
      <c r="Z743" s="218"/>
      <c r="AA743" s="218"/>
      <c r="AB743" s="215"/>
      <c r="AC743" s="215"/>
      <c r="AD743" s="215"/>
      <c r="AE743" s="215"/>
      <c r="AF743" s="215"/>
      <c r="AG743" s="215"/>
      <c r="AH743" s="215"/>
      <c r="AI743" s="215"/>
      <c r="AJ743" s="215"/>
      <c r="AK743" s="215"/>
      <c r="AL743" s="215"/>
      <c r="AM743" s="215"/>
      <c r="AN743" s="215"/>
      <c r="AO743" s="215"/>
      <c r="AP743" s="215"/>
      <c r="AQ743" s="215"/>
      <c r="AR743" s="215"/>
      <c r="AS743" s="215"/>
      <c r="AT743" s="215"/>
      <c r="AU743" s="215"/>
      <c r="AV743" s="215"/>
      <c r="AW743" s="218"/>
      <c r="AX743" s="218"/>
      <c r="AY743" s="218"/>
      <c r="AZ743" s="218"/>
      <c r="BA743" s="218"/>
      <c r="BB743" s="218"/>
      <c r="BC743" s="218"/>
      <c r="BD743" s="218"/>
    </row>
    <row r="744" spans="14:56" ht="37.15" customHeight="1">
      <c r="N744" s="215"/>
      <c r="O744" s="215"/>
      <c r="P744" s="215"/>
      <c r="Q744" s="216"/>
      <c r="T744" s="218"/>
      <c r="U744" s="218"/>
      <c r="V744" s="218"/>
      <c r="W744" s="218"/>
      <c r="X744" s="218"/>
      <c r="Y744" s="218"/>
      <c r="Z744" s="218"/>
      <c r="AA744" s="218"/>
      <c r="AB744" s="215"/>
      <c r="AC744" s="215"/>
      <c r="AD744" s="215"/>
      <c r="AE744" s="215"/>
      <c r="AF744" s="215"/>
      <c r="AG744" s="215"/>
      <c r="AH744" s="215"/>
      <c r="AI744" s="215"/>
      <c r="AJ744" s="215"/>
      <c r="AK744" s="215"/>
      <c r="AL744" s="215"/>
      <c r="AM744" s="215"/>
      <c r="AN744" s="215"/>
      <c r="AO744" s="215"/>
      <c r="AP744" s="215"/>
      <c r="AQ744" s="215"/>
      <c r="AR744" s="215"/>
      <c r="AS744" s="215"/>
      <c r="AT744" s="215"/>
      <c r="AU744" s="215"/>
      <c r="AV744" s="215"/>
      <c r="AW744" s="218"/>
      <c r="AX744" s="218"/>
      <c r="AY744" s="218"/>
      <c r="AZ744" s="218"/>
      <c r="BA744" s="218"/>
      <c r="BB744" s="218"/>
      <c r="BC744" s="218"/>
      <c r="BD744" s="218"/>
    </row>
    <row r="745" spans="14:56" ht="37.15" customHeight="1">
      <c r="N745" s="215"/>
      <c r="O745" s="215"/>
      <c r="P745" s="215"/>
      <c r="Q745" s="216"/>
      <c r="T745" s="218"/>
      <c r="U745" s="218"/>
      <c r="V745" s="218"/>
      <c r="W745" s="218"/>
      <c r="X745" s="218"/>
      <c r="Y745" s="218"/>
      <c r="Z745" s="218"/>
      <c r="AA745" s="218"/>
      <c r="AB745" s="215"/>
      <c r="AC745" s="215"/>
      <c r="AD745" s="215"/>
      <c r="AE745" s="215"/>
      <c r="AF745" s="215"/>
      <c r="AG745" s="215"/>
      <c r="AH745" s="215"/>
      <c r="AI745" s="215"/>
      <c r="AJ745" s="215"/>
      <c r="AK745" s="215"/>
      <c r="AL745" s="215"/>
      <c r="AM745" s="215"/>
      <c r="AN745" s="215"/>
      <c r="AO745" s="215"/>
      <c r="AP745" s="215"/>
      <c r="AQ745" s="215"/>
      <c r="AR745" s="215"/>
      <c r="AS745" s="215"/>
      <c r="AT745" s="215"/>
      <c r="AU745" s="215"/>
      <c r="AV745" s="215"/>
      <c r="AW745" s="218"/>
      <c r="AX745" s="218"/>
      <c r="AY745" s="218"/>
      <c r="AZ745" s="218"/>
      <c r="BA745" s="218"/>
      <c r="BB745" s="218"/>
      <c r="BC745" s="218"/>
      <c r="BD745" s="218"/>
    </row>
    <row r="746" spans="14:56" ht="37.15" customHeight="1">
      <c r="N746" s="215"/>
      <c r="O746" s="215"/>
      <c r="P746" s="215"/>
      <c r="Q746" s="216"/>
      <c r="T746" s="218"/>
      <c r="U746" s="218"/>
      <c r="V746" s="218"/>
      <c r="W746" s="218"/>
      <c r="X746" s="218"/>
      <c r="Y746" s="218"/>
      <c r="Z746" s="218"/>
      <c r="AA746" s="218"/>
      <c r="AB746" s="215"/>
      <c r="AC746" s="215"/>
      <c r="AD746" s="215"/>
      <c r="AE746" s="215"/>
      <c r="AF746" s="215"/>
      <c r="AG746" s="215"/>
      <c r="AH746" s="215"/>
      <c r="AI746" s="215"/>
      <c r="AJ746" s="215"/>
      <c r="AK746" s="215"/>
      <c r="AL746" s="215"/>
      <c r="AM746" s="215"/>
      <c r="AN746" s="215"/>
      <c r="AO746" s="215"/>
      <c r="AP746" s="215"/>
      <c r="AQ746" s="215"/>
      <c r="AR746" s="215"/>
      <c r="AS746" s="215"/>
      <c r="AT746" s="215"/>
      <c r="AU746" s="215"/>
      <c r="AV746" s="215"/>
      <c r="AW746" s="218"/>
      <c r="AX746" s="218"/>
      <c r="AY746" s="218"/>
      <c r="AZ746" s="218"/>
      <c r="BA746" s="218"/>
      <c r="BB746" s="218"/>
      <c r="BC746" s="218"/>
      <c r="BD746" s="218"/>
    </row>
    <row r="747" spans="14:56" ht="37.15" customHeight="1">
      <c r="N747" s="215"/>
      <c r="O747" s="215"/>
      <c r="P747" s="215"/>
      <c r="Q747" s="216"/>
      <c r="T747" s="218"/>
      <c r="U747" s="218"/>
      <c r="V747" s="218"/>
      <c r="W747" s="218"/>
      <c r="X747" s="218"/>
      <c r="Y747" s="218"/>
      <c r="Z747" s="218"/>
      <c r="AA747" s="218"/>
      <c r="AB747" s="215"/>
      <c r="AC747" s="215"/>
      <c r="AD747" s="215"/>
      <c r="AE747" s="215"/>
      <c r="AF747" s="215"/>
      <c r="AG747" s="215"/>
      <c r="AH747" s="215"/>
      <c r="AI747" s="215"/>
      <c r="AJ747" s="215"/>
      <c r="AK747" s="215"/>
      <c r="AL747" s="215"/>
      <c r="AM747" s="215"/>
      <c r="AN747" s="215"/>
      <c r="AO747" s="215"/>
      <c r="AP747" s="215"/>
      <c r="AQ747" s="215"/>
      <c r="AR747" s="215"/>
      <c r="AS747" s="215"/>
      <c r="AT747" s="215"/>
      <c r="AU747" s="215"/>
      <c r="AV747" s="215"/>
      <c r="AW747" s="218"/>
      <c r="AX747" s="218"/>
      <c r="AY747" s="218"/>
      <c r="AZ747" s="218"/>
      <c r="BA747" s="218"/>
      <c r="BB747" s="218"/>
      <c r="BC747" s="218"/>
      <c r="BD747" s="218"/>
    </row>
    <row r="748" spans="14:56" ht="37.15" customHeight="1">
      <c r="N748" s="215"/>
      <c r="O748" s="215"/>
      <c r="P748" s="215"/>
      <c r="Q748" s="216"/>
      <c r="T748" s="218"/>
      <c r="U748" s="218"/>
      <c r="V748" s="218"/>
      <c r="W748" s="218"/>
      <c r="X748" s="218"/>
      <c r="Y748" s="218"/>
      <c r="Z748" s="218"/>
      <c r="AA748" s="218"/>
      <c r="AB748" s="215"/>
      <c r="AC748" s="215"/>
      <c r="AD748" s="215"/>
      <c r="AE748" s="215"/>
      <c r="AF748" s="215"/>
      <c r="AG748" s="215"/>
      <c r="AH748" s="215"/>
      <c r="AI748" s="215"/>
      <c r="AJ748" s="215"/>
      <c r="AK748" s="215"/>
      <c r="AL748" s="215"/>
      <c r="AM748" s="215"/>
      <c r="AN748" s="215"/>
      <c r="AO748" s="215"/>
      <c r="AP748" s="215"/>
      <c r="AQ748" s="215"/>
      <c r="AR748" s="215"/>
      <c r="AS748" s="215"/>
      <c r="AT748" s="215"/>
      <c r="AU748" s="215"/>
      <c r="AV748" s="215"/>
      <c r="AW748" s="218"/>
      <c r="AX748" s="218"/>
      <c r="AY748" s="218"/>
      <c r="AZ748" s="218"/>
      <c r="BA748" s="218"/>
      <c r="BB748" s="218"/>
      <c r="BC748" s="218"/>
      <c r="BD748" s="218"/>
    </row>
    <row r="749" spans="14:56" ht="37.15" customHeight="1">
      <c r="N749" s="215"/>
      <c r="O749" s="215"/>
      <c r="P749" s="215"/>
      <c r="Q749" s="216"/>
      <c r="T749" s="218"/>
      <c r="U749" s="218"/>
      <c r="V749" s="218"/>
      <c r="W749" s="218"/>
      <c r="X749" s="218"/>
      <c r="Y749" s="218"/>
      <c r="Z749" s="218"/>
      <c r="AA749" s="218"/>
      <c r="AB749" s="215"/>
      <c r="AC749" s="215"/>
      <c r="AD749" s="215"/>
      <c r="AE749" s="215"/>
      <c r="AF749" s="215"/>
      <c r="AG749" s="215"/>
      <c r="AH749" s="215"/>
      <c r="AI749" s="215"/>
      <c r="AJ749" s="215"/>
      <c r="AK749" s="215"/>
      <c r="AL749" s="215"/>
      <c r="AM749" s="215"/>
      <c r="AN749" s="215"/>
      <c r="AO749" s="215"/>
      <c r="AP749" s="215"/>
      <c r="AQ749" s="215"/>
      <c r="AR749" s="215"/>
      <c r="AS749" s="215"/>
      <c r="AT749" s="215"/>
      <c r="AU749" s="215"/>
      <c r="AV749" s="215"/>
      <c r="AW749" s="218"/>
      <c r="AX749" s="218"/>
      <c r="AY749" s="218"/>
      <c r="AZ749" s="218"/>
      <c r="BA749" s="218"/>
      <c r="BB749" s="218"/>
      <c r="BC749" s="218"/>
      <c r="BD749" s="218"/>
    </row>
    <row r="750" spans="14:56" ht="37.15" customHeight="1">
      <c r="N750" s="215"/>
      <c r="O750" s="215"/>
      <c r="P750" s="215"/>
      <c r="Q750" s="216"/>
      <c r="T750" s="218"/>
      <c r="U750" s="218"/>
      <c r="V750" s="218"/>
      <c r="W750" s="218"/>
      <c r="X750" s="218"/>
      <c r="Y750" s="218"/>
      <c r="Z750" s="218"/>
      <c r="AA750" s="218"/>
      <c r="AB750" s="215"/>
      <c r="AC750" s="215"/>
      <c r="AD750" s="215"/>
      <c r="AE750" s="215"/>
      <c r="AF750" s="215"/>
      <c r="AG750" s="215"/>
      <c r="AH750" s="215"/>
      <c r="AI750" s="215"/>
      <c r="AJ750" s="215"/>
      <c r="AK750" s="215"/>
      <c r="AL750" s="215"/>
      <c r="AM750" s="215"/>
      <c r="AN750" s="215"/>
      <c r="AO750" s="215"/>
      <c r="AP750" s="215"/>
      <c r="AQ750" s="215"/>
      <c r="AR750" s="215"/>
      <c r="AS750" s="215"/>
      <c r="AT750" s="215"/>
      <c r="AU750" s="215"/>
      <c r="AV750" s="215"/>
      <c r="AW750" s="218"/>
      <c r="AX750" s="218"/>
      <c r="AY750" s="218"/>
      <c r="AZ750" s="218"/>
      <c r="BA750" s="218"/>
      <c r="BB750" s="218"/>
      <c r="BC750" s="218"/>
      <c r="BD750" s="218"/>
    </row>
    <row r="751" spans="14:56" ht="37.15" customHeight="1">
      <c r="N751" s="215"/>
      <c r="O751" s="215"/>
      <c r="P751" s="215"/>
      <c r="Q751" s="216"/>
      <c r="T751" s="218"/>
      <c r="U751" s="218"/>
      <c r="V751" s="218"/>
      <c r="W751" s="218"/>
      <c r="X751" s="218"/>
      <c r="Y751" s="218"/>
      <c r="Z751" s="218"/>
      <c r="AA751" s="218"/>
      <c r="AB751" s="215"/>
      <c r="AC751" s="215"/>
      <c r="AD751" s="215"/>
      <c r="AE751" s="215"/>
      <c r="AF751" s="215"/>
      <c r="AG751" s="215"/>
      <c r="AH751" s="215"/>
      <c r="AI751" s="215"/>
      <c r="AJ751" s="215"/>
      <c r="AK751" s="215"/>
      <c r="AL751" s="215"/>
      <c r="AM751" s="215"/>
      <c r="AN751" s="215"/>
      <c r="AO751" s="215"/>
      <c r="AP751" s="215"/>
      <c r="AQ751" s="215"/>
      <c r="AR751" s="215"/>
      <c r="AS751" s="215"/>
      <c r="AT751" s="215"/>
      <c r="AU751" s="215"/>
      <c r="AV751" s="215"/>
      <c r="AW751" s="218"/>
      <c r="AX751" s="218"/>
      <c r="AY751" s="218"/>
      <c r="AZ751" s="218"/>
      <c r="BA751" s="218"/>
      <c r="BB751" s="218"/>
      <c r="BC751" s="218"/>
      <c r="BD751" s="218"/>
    </row>
    <row r="752" spans="14:56" ht="37.15" customHeight="1">
      <c r="N752" s="215"/>
      <c r="O752" s="215"/>
      <c r="P752" s="215"/>
      <c r="Q752" s="216"/>
      <c r="T752" s="218"/>
      <c r="U752" s="218"/>
      <c r="V752" s="218"/>
      <c r="W752" s="218"/>
      <c r="X752" s="218"/>
      <c r="Y752" s="218"/>
      <c r="Z752" s="218"/>
      <c r="AA752" s="218"/>
      <c r="AB752" s="215"/>
      <c r="AC752" s="215"/>
      <c r="AD752" s="215"/>
      <c r="AE752" s="215"/>
      <c r="AF752" s="215"/>
      <c r="AG752" s="215"/>
      <c r="AH752" s="215"/>
      <c r="AI752" s="215"/>
      <c r="AJ752" s="215"/>
      <c r="AK752" s="215"/>
      <c r="AL752" s="215"/>
      <c r="AM752" s="215"/>
      <c r="AN752" s="215"/>
      <c r="AO752" s="215"/>
      <c r="AP752" s="215"/>
      <c r="AQ752" s="215"/>
      <c r="AR752" s="215"/>
      <c r="AS752" s="215"/>
      <c r="AT752" s="215"/>
      <c r="AU752" s="215"/>
      <c r="AV752" s="215"/>
      <c r="AW752" s="218"/>
      <c r="AX752" s="218"/>
      <c r="AY752" s="218"/>
      <c r="AZ752" s="218"/>
      <c r="BA752" s="218"/>
      <c r="BB752" s="218"/>
      <c r="BC752" s="218"/>
      <c r="BD752" s="218"/>
    </row>
    <row r="753" spans="14:56" ht="37.15" customHeight="1">
      <c r="N753" s="215"/>
      <c r="O753" s="215"/>
      <c r="P753" s="215"/>
      <c r="Q753" s="216"/>
      <c r="T753" s="218"/>
      <c r="U753" s="218"/>
      <c r="V753" s="218"/>
      <c r="W753" s="218"/>
      <c r="X753" s="218"/>
      <c r="Y753" s="218"/>
      <c r="Z753" s="218"/>
      <c r="AA753" s="218"/>
      <c r="AB753" s="215"/>
      <c r="AC753" s="215"/>
      <c r="AD753" s="215"/>
      <c r="AE753" s="215"/>
      <c r="AF753" s="215"/>
      <c r="AG753" s="215"/>
      <c r="AH753" s="215"/>
      <c r="AI753" s="215"/>
      <c r="AJ753" s="215"/>
      <c r="AK753" s="215"/>
      <c r="AL753" s="215"/>
      <c r="AM753" s="215"/>
      <c r="AN753" s="215"/>
      <c r="AO753" s="215"/>
      <c r="AP753" s="215"/>
      <c r="AQ753" s="215"/>
      <c r="AR753" s="215"/>
      <c r="AS753" s="215"/>
      <c r="AT753" s="215"/>
      <c r="AU753" s="215"/>
      <c r="AV753" s="215"/>
      <c r="AW753" s="218"/>
      <c r="AX753" s="218"/>
      <c r="AY753" s="218"/>
      <c r="AZ753" s="218"/>
      <c r="BA753" s="218"/>
      <c r="BB753" s="218"/>
      <c r="BC753" s="218"/>
      <c r="BD753" s="218"/>
    </row>
    <row r="754" spans="14:56" ht="37.15" customHeight="1">
      <c r="N754" s="215"/>
      <c r="O754" s="215"/>
      <c r="P754" s="215"/>
      <c r="Q754" s="216"/>
      <c r="T754" s="218"/>
      <c r="U754" s="218"/>
      <c r="V754" s="218"/>
      <c r="W754" s="218"/>
      <c r="X754" s="218"/>
      <c r="Y754" s="218"/>
      <c r="Z754" s="218"/>
      <c r="AA754" s="218"/>
      <c r="AB754" s="215"/>
      <c r="AC754" s="215"/>
      <c r="AD754" s="215"/>
      <c r="AE754" s="215"/>
      <c r="AF754" s="215"/>
      <c r="AG754" s="215"/>
      <c r="AH754" s="215"/>
      <c r="AI754" s="215"/>
      <c r="AJ754" s="215"/>
      <c r="AK754" s="215"/>
      <c r="AL754" s="215"/>
      <c r="AM754" s="215"/>
      <c r="AN754" s="215"/>
      <c r="AO754" s="215"/>
      <c r="AP754" s="215"/>
      <c r="AQ754" s="215"/>
      <c r="AR754" s="215"/>
      <c r="AS754" s="215"/>
      <c r="AT754" s="215"/>
      <c r="AU754" s="215"/>
      <c r="AV754" s="215"/>
      <c r="AW754" s="218"/>
      <c r="AX754" s="218"/>
      <c r="AY754" s="218"/>
      <c r="AZ754" s="218"/>
      <c r="BA754" s="218"/>
      <c r="BB754" s="218"/>
      <c r="BC754" s="218"/>
      <c r="BD754" s="218"/>
    </row>
    <row r="755" spans="14:56" ht="37.15" customHeight="1">
      <c r="N755" s="215"/>
      <c r="O755" s="215"/>
      <c r="P755" s="215"/>
      <c r="Q755" s="216"/>
      <c r="T755" s="218"/>
      <c r="U755" s="218"/>
      <c r="V755" s="218"/>
      <c r="W755" s="218"/>
      <c r="X755" s="218"/>
      <c r="Y755" s="218"/>
      <c r="Z755" s="218"/>
      <c r="AA755" s="218"/>
      <c r="AB755" s="215"/>
      <c r="AC755" s="215"/>
      <c r="AD755" s="215"/>
      <c r="AE755" s="215"/>
      <c r="AF755" s="215"/>
      <c r="AG755" s="215"/>
      <c r="AH755" s="215"/>
      <c r="AI755" s="215"/>
      <c r="AJ755" s="215"/>
      <c r="AK755" s="215"/>
      <c r="AL755" s="215"/>
      <c r="AM755" s="215"/>
      <c r="AN755" s="215"/>
      <c r="AO755" s="215"/>
      <c r="AP755" s="215"/>
      <c r="AQ755" s="215"/>
      <c r="AR755" s="215"/>
      <c r="AS755" s="215"/>
      <c r="AT755" s="215"/>
      <c r="AU755" s="215"/>
      <c r="AV755" s="215"/>
      <c r="AW755" s="218"/>
      <c r="AX755" s="218"/>
      <c r="AY755" s="218"/>
      <c r="AZ755" s="218"/>
      <c r="BA755" s="218"/>
      <c r="BB755" s="218"/>
      <c r="BC755" s="218"/>
      <c r="BD755" s="218"/>
    </row>
    <row r="756" spans="14:56" ht="37.15" customHeight="1">
      <c r="N756" s="215"/>
      <c r="O756" s="215"/>
      <c r="P756" s="215"/>
      <c r="Q756" s="216"/>
      <c r="T756" s="218"/>
      <c r="U756" s="218"/>
      <c r="V756" s="218"/>
      <c r="W756" s="218"/>
      <c r="X756" s="218"/>
      <c r="Y756" s="218"/>
      <c r="Z756" s="218"/>
      <c r="AA756" s="218"/>
      <c r="AB756" s="215"/>
      <c r="AC756" s="215"/>
      <c r="AD756" s="215"/>
      <c r="AE756" s="215"/>
      <c r="AF756" s="215"/>
      <c r="AG756" s="215"/>
      <c r="AH756" s="215"/>
      <c r="AI756" s="215"/>
      <c r="AJ756" s="215"/>
      <c r="AK756" s="215"/>
      <c r="AL756" s="215"/>
      <c r="AM756" s="215"/>
      <c r="AN756" s="215"/>
      <c r="AO756" s="215"/>
      <c r="AP756" s="215"/>
      <c r="AQ756" s="215"/>
      <c r="AR756" s="215"/>
      <c r="AS756" s="215"/>
      <c r="AT756" s="215"/>
      <c r="AU756" s="215"/>
      <c r="AV756" s="215"/>
      <c r="AW756" s="218"/>
      <c r="AX756" s="218"/>
      <c r="AY756" s="218"/>
      <c r="AZ756" s="218"/>
      <c r="BA756" s="218"/>
      <c r="BB756" s="218"/>
      <c r="BC756" s="218"/>
      <c r="BD756" s="218"/>
    </row>
    <row r="757" spans="14:56" ht="37.15" customHeight="1">
      <c r="N757" s="215"/>
      <c r="O757" s="215"/>
      <c r="P757" s="215"/>
      <c r="Q757" s="216"/>
      <c r="T757" s="218"/>
      <c r="U757" s="218"/>
      <c r="V757" s="218"/>
      <c r="W757" s="218"/>
      <c r="X757" s="218"/>
      <c r="Y757" s="218"/>
      <c r="Z757" s="218"/>
      <c r="AA757" s="218"/>
      <c r="AB757" s="215"/>
      <c r="AC757" s="215"/>
      <c r="AD757" s="215"/>
      <c r="AE757" s="215"/>
      <c r="AF757" s="215"/>
      <c r="AG757" s="215"/>
      <c r="AH757" s="215"/>
      <c r="AI757" s="215"/>
      <c r="AJ757" s="215"/>
      <c r="AK757" s="215"/>
      <c r="AL757" s="215"/>
      <c r="AM757" s="215"/>
      <c r="AN757" s="215"/>
      <c r="AO757" s="215"/>
      <c r="AP757" s="215"/>
      <c r="AQ757" s="215"/>
      <c r="AR757" s="215"/>
      <c r="AS757" s="215"/>
      <c r="AT757" s="215"/>
      <c r="AU757" s="215"/>
      <c r="AV757" s="215"/>
      <c r="AW757" s="218"/>
      <c r="AX757" s="218"/>
      <c r="AY757" s="218"/>
      <c r="AZ757" s="218"/>
      <c r="BA757" s="218"/>
      <c r="BB757" s="218"/>
      <c r="BC757" s="218"/>
      <c r="BD757" s="218"/>
    </row>
    <row r="758" spans="14:56" ht="37.15" customHeight="1">
      <c r="N758" s="215"/>
      <c r="O758" s="215"/>
      <c r="P758" s="215"/>
      <c r="Q758" s="216"/>
      <c r="T758" s="218"/>
      <c r="U758" s="218"/>
      <c r="V758" s="218"/>
      <c r="W758" s="218"/>
      <c r="X758" s="218"/>
      <c r="Y758" s="218"/>
      <c r="Z758" s="218"/>
      <c r="AA758" s="218"/>
      <c r="AB758" s="215"/>
      <c r="AC758" s="215"/>
      <c r="AD758" s="215"/>
      <c r="AE758" s="215"/>
      <c r="AF758" s="215"/>
      <c r="AG758" s="215"/>
      <c r="AH758" s="215"/>
      <c r="AI758" s="215"/>
      <c r="AJ758" s="215"/>
      <c r="AK758" s="215"/>
      <c r="AL758" s="215"/>
      <c r="AM758" s="215"/>
      <c r="AN758" s="215"/>
      <c r="AO758" s="215"/>
      <c r="AP758" s="215"/>
      <c r="AQ758" s="215"/>
      <c r="AR758" s="215"/>
      <c r="AS758" s="215"/>
      <c r="AT758" s="215"/>
      <c r="AU758" s="215"/>
      <c r="AV758" s="215"/>
      <c r="AW758" s="218"/>
      <c r="AX758" s="218"/>
      <c r="AY758" s="218"/>
      <c r="AZ758" s="218"/>
      <c r="BA758" s="218"/>
      <c r="BB758" s="218"/>
      <c r="BC758" s="218"/>
      <c r="BD758" s="218"/>
    </row>
    <row r="759" spans="14:56" ht="37.15" customHeight="1">
      <c r="N759" s="215"/>
      <c r="O759" s="215"/>
      <c r="P759" s="215"/>
      <c r="Q759" s="216"/>
      <c r="T759" s="218"/>
      <c r="U759" s="218"/>
      <c r="V759" s="218"/>
      <c r="W759" s="218"/>
      <c r="X759" s="218"/>
      <c r="Y759" s="218"/>
      <c r="Z759" s="218"/>
      <c r="AA759" s="218"/>
      <c r="AB759" s="215"/>
      <c r="AC759" s="215"/>
      <c r="AD759" s="215"/>
      <c r="AE759" s="215"/>
      <c r="AF759" s="215"/>
      <c r="AG759" s="215"/>
      <c r="AH759" s="215"/>
      <c r="AI759" s="215"/>
      <c r="AJ759" s="215"/>
      <c r="AK759" s="215"/>
      <c r="AL759" s="215"/>
      <c r="AM759" s="215"/>
      <c r="AN759" s="215"/>
      <c r="AO759" s="215"/>
      <c r="AP759" s="215"/>
      <c r="AQ759" s="215"/>
      <c r="AR759" s="215"/>
      <c r="AS759" s="215"/>
      <c r="AT759" s="215"/>
      <c r="AU759" s="215"/>
      <c r="AV759" s="215"/>
      <c r="AW759" s="218"/>
      <c r="AX759" s="218"/>
      <c r="AY759" s="218"/>
      <c r="AZ759" s="218"/>
      <c r="BA759" s="218"/>
      <c r="BB759" s="218"/>
      <c r="BC759" s="218"/>
      <c r="BD759" s="218"/>
    </row>
    <row r="760" spans="14:56" ht="37.15" customHeight="1">
      <c r="N760" s="215"/>
      <c r="O760" s="215"/>
      <c r="P760" s="215"/>
      <c r="Q760" s="216"/>
      <c r="T760" s="218"/>
      <c r="U760" s="218"/>
      <c r="V760" s="218"/>
      <c r="W760" s="218"/>
      <c r="X760" s="218"/>
      <c r="Y760" s="218"/>
      <c r="Z760" s="218"/>
      <c r="AA760" s="218"/>
      <c r="AB760" s="215"/>
      <c r="AC760" s="215"/>
      <c r="AD760" s="215"/>
      <c r="AE760" s="215"/>
      <c r="AF760" s="215"/>
      <c r="AG760" s="215"/>
      <c r="AH760" s="215"/>
      <c r="AI760" s="215"/>
      <c r="AJ760" s="215"/>
      <c r="AK760" s="215"/>
      <c r="AL760" s="215"/>
      <c r="AM760" s="215"/>
      <c r="AN760" s="215"/>
      <c r="AO760" s="215"/>
      <c r="AP760" s="215"/>
      <c r="AQ760" s="215"/>
      <c r="AR760" s="215"/>
      <c r="AS760" s="215"/>
      <c r="AT760" s="215"/>
      <c r="AU760" s="215"/>
      <c r="AV760" s="215"/>
      <c r="AW760" s="218"/>
      <c r="AX760" s="218"/>
      <c r="AY760" s="218"/>
      <c r="AZ760" s="218"/>
      <c r="BA760" s="218"/>
      <c r="BB760" s="218"/>
      <c r="BC760" s="218"/>
      <c r="BD760" s="218"/>
    </row>
    <row r="761" spans="14:56" ht="37.15" customHeight="1">
      <c r="N761" s="215"/>
      <c r="O761" s="215"/>
      <c r="P761" s="215"/>
      <c r="Q761" s="216"/>
      <c r="T761" s="218"/>
      <c r="U761" s="218"/>
      <c r="V761" s="218"/>
      <c r="W761" s="218"/>
      <c r="X761" s="218"/>
      <c r="Y761" s="218"/>
      <c r="Z761" s="218"/>
      <c r="AA761" s="218"/>
      <c r="AB761" s="215"/>
      <c r="AC761" s="215"/>
      <c r="AD761" s="215"/>
      <c r="AE761" s="215"/>
      <c r="AF761" s="215"/>
      <c r="AG761" s="215"/>
      <c r="AH761" s="215"/>
      <c r="AI761" s="215"/>
      <c r="AJ761" s="215"/>
      <c r="AK761" s="215"/>
      <c r="AL761" s="215"/>
      <c r="AM761" s="215"/>
      <c r="AN761" s="215"/>
      <c r="AO761" s="215"/>
      <c r="AP761" s="215"/>
      <c r="AQ761" s="215"/>
      <c r="AR761" s="215"/>
      <c r="AS761" s="215"/>
      <c r="AT761" s="215"/>
      <c r="AU761" s="215"/>
      <c r="AV761" s="215"/>
      <c r="AW761" s="218"/>
      <c r="AX761" s="218"/>
      <c r="AY761" s="218"/>
      <c r="AZ761" s="218"/>
      <c r="BA761" s="218"/>
      <c r="BB761" s="218"/>
      <c r="BC761" s="218"/>
      <c r="BD761" s="218"/>
    </row>
    <row r="762" spans="14:56" ht="37.15" customHeight="1">
      <c r="N762" s="215"/>
      <c r="O762" s="215"/>
      <c r="P762" s="215"/>
      <c r="Q762" s="216"/>
      <c r="T762" s="218"/>
      <c r="U762" s="218"/>
      <c r="V762" s="218"/>
      <c r="W762" s="218"/>
      <c r="X762" s="218"/>
      <c r="Y762" s="218"/>
      <c r="Z762" s="218"/>
      <c r="AA762" s="218"/>
      <c r="AB762" s="215"/>
      <c r="AC762" s="215"/>
      <c r="AD762" s="215"/>
      <c r="AE762" s="215"/>
      <c r="AF762" s="215"/>
      <c r="AG762" s="215"/>
      <c r="AH762" s="215"/>
      <c r="AI762" s="215"/>
      <c r="AJ762" s="215"/>
      <c r="AK762" s="215"/>
      <c r="AL762" s="215"/>
      <c r="AM762" s="215"/>
      <c r="AN762" s="215"/>
      <c r="AO762" s="215"/>
      <c r="AP762" s="215"/>
      <c r="AQ762" s="215"/>
      <c r="AR762" s="215"/>
      <c r="AS762" s="215"/>
      <c r="AT762" s="215"/>
      <c r="AU762" s="215"/>
      <c r="AV762" s="215"/>
      <c r="AW762" s="218"/>
      <c r="AX762" s="218"/>
      <c r="AY762" s="218"/>
      <c r="AZ762" s="218"/>
      <c r="BA762" s="218"/>
      <c r="BB762" s="218"/>
      <c r="BC762" s="218"/>
      <c r="BD762" s="218"/>
    </row>
    <row r="763" spans="14:56" ht="37.15" customHeight="1">
      <c r="N763" s="215"/>
      <c r="O763" s="215"/>
      <c r="P763" s="215"/>
      <c r="Q763" s="216"/>
      <c r="T763" s="218"/>
      <c r="U763" s="218"/>
      <c r="V763" s="218"/>
      <c r="W763" s="218"/>
      <c r="X763" s="218"/>
      <c r="Y763" s="218"/>
      <c r="Z763" s="218"/>
      <c r="AA763" s="218"/>
      <c r="AB763" s="215"/>
      <c r="AC763" s="215"/>
      <c r="AD763" s="215"/>
      <c r="AE763" s="215"/>
      <c r="AF763" s="215"/>
      <c r="AG763" s="215"/>
      <c r="AH763" s="215"/>
      <c r="AI763" s="215"/>
      <c r="AJ763" s="215"/>
      <c r="AK763" s="215"/>
      <c r="AL763" s="215"/>
      <c r="AM763" s="215"/>
      <c r="AN763" s="215"/>
      <c r="AO763" s="215"/>
      <c r="AP763" s="215"/>
      <c r="AQ763" s="215"/>
      <c r="AR763" s="215"/>
      <c r="AS763" s="215"/>
      <c r="AT763" s="215"/>
      <c r="AU763" s="215"/>
      <c r="AV763" s="215"/>
      <c r="AW763" s="218"/>
      <c r="AX763" s="218"/>
      <c r="AY763" s="218"/>
      <c r="AZ763" s="218"/>
      <c r="BA763" s="218"/>
      <c r="BB763" s="218"/>
      <c r="BC763" s="218"/>
      <c r="BD763" s="218"/>
    </row>
    <row r="764" spans="14:56" ht="37.15" customHeight="1">
      <c r="N764" s="215"/>
      <c r="O764" s="215"/>
      <c r="P764" s="215"/>
      <c r="Q764" s="216"/>
      <c r="T764" s="218"/>
      <c r="U764" s="218"/>
      <c r="V764" s="218"/>
      <c r="W764" s="218"/>
      <c r="X764" s="218"/>
      <c r="Y764" s="218"/>
      <c r="Z764" s="218"/>
      <c r="AA764" s="218"/>
      <c r="AB764" s="215"/>
      <c r="AC764" s="215"/>
      <c r="AD764" s="215"/>
      <c r="AE764" s="215"/>
      <c r="AF764" s="215"/>
      <c r="AG764" s="215"/>
      <c r="AH764" s="215"/>
      <c r="AI764" s="215"/>
      <c r="AJ764" s="215"/>
      <c r="AK764" s="215"/>
      <c r="AL764" s="215"/>
      <c r="AM764" s="215"/>
      <c r="AN764" s="215"/>
      <c r="AO764" s="215"/>
      <c r="AP764" s="215"/>
      <c r="AQ764" s="215"/>
      <c r="AR764" s="215"/>
      <c r="AS764" s="215"/>
      <c r="AT764" s="215"/>
      <c r="AU764" s="215"/>
      <c r="AV764" s="215"/>
      <c r="AW764" s="218"/>
      <c r="AX764" s="218"/>
      <c r="AY764" s="218"/>
      <c r="AZ764" s="218"/>
      <c r="BA764" s="218"/>
      <c r="BB764" s="218"/>
      <c r="BC764" s="218"/>
      <c r="BD764" s="218"/>
    </row>
    <row r="765" spans="14:56" ht="37.15" customHeight="1">
      <c r="N765" s="215"/>
      <c r="O765" s="215"/>
      <c r="P765" s="215"/>
      <c r="Q765" s="216"/>
      <c r="T765" s="218"/>
      <c r="U765" s="218"/>
      <c r="V765" s="218"/>
      <c r="W765" s="218"/>
      <c r="X765" s="218"/>
      <c r="Y765" s="218"/>
      <c r="Z765" s="218"/>
      <c r="AA765" s="218"/>
      <c r="AB765" s="215"/>
      <c r="AC765" s="215"/>
      <c r="AD765" s="215"/>
      <c r="AE765" s="215"/>
      <c r="AF765" s="215"/>
      <c r="AG765" s="215"/>
      <c r="AH765" s="215"/>
      <c r="AI765" s="215"/>
      <c r="AJ765" s="215"/>
      <c r="AK765" s="215"/>
      <c r="AL765" s="215"/>
      <c r="AM765" s="215"/>
      <c r="AN765" s="215"/>
      <c r="AO765" s="215"/>
      <c r="AP765" s="215"/>
      <c r="AQ765" s="215"/>
      <c r="AR765" s="215"/>
      <c r="AS765" s="215"/>
      <c r="AT765" s="215"/>
      <c r="AU765" s="215"/>
      <c r="AV765" s="215"/>
      <c r="AW765" s="218"/>
      <c r="AX765" s="218"/>
      <c r="AY765" s="218"/>
      <c r="AZ765" s="218"/>
      <c r="BA765" s="218"/>
      <c r="BB765" s="218"/>
      <c r="BC765" s="218"/>
      <c r="BD765" s="218"/>
    </row>
    <row r="766" spans="14:56" ht="37.15" customHeight="1">
      <c r="N766" s="215"/>
      <c r="O766" s="215"/>
      <c r="P766" s="215"/>
      <c r="Q766" s="216"/>
      <c r="T766" s="218"/>
      <c r="U766" s="218"/>
      <c r="V766" s="218"/>
      <c r="W766" s="218"/>
      <c r="X766" s="218"/>
      <c r="Y766" s="218"/>
      <c r="Z766" s="218"/>
      <c r="AA766" s="218"/>
      <c r="AB766" s="215"/>
      <c r="AC766" s="215"/>
      <c r="AD766" s="215"/>
      <c r="AE766" s="215"/>
      <c r="AF766" s="215"/>
      <c r="AG766" s="215"/>
      <c r="AH766" s="215"/>
      <c r="AI766" s="215"/>
      <c r="AJ766" s="215"/>
      <c r="AK766" s="215"/>
      <c r="AL766" s="215"/>
      <c r="AM766" s="215"/>
      <c r="AN766" s="215"/>
      <c r="AO766" s="215"/>
      <c r="AP766" s="215"/>
      <c r="AQ766" s="215"/>
      <c r="AR766" s="215"/>
      <c r="AS766" s="215"/>
      <c r="AT766" s="215"/>
      <c r="AU766" s="215"/>
      <c r="AV766" s="215"/>
      <c r="AW766" s="218"/>
      <c r="AX766" s="218"/>
      <c r="AY766" s="218"/>
      <c r="AZ766" s="218"/>
      <c r="BA766" s="218"/>
      <c r="BB766" s="218"/>
      <c r="BC766" s="218"/>
      <c r="BD766" s="218"/>
    </row>
    <row r="767" spans="14:56" ht="37.15" customHeight="1">
      <c r="N767" s="215"/>
      <c r="O767" s="215"/>
      <c r="P767" s="215"/>
      <c r="Q767" s="216"/>
      <c r="T767" s="218"/>
      <c r="U767" s="218"/>
      <c r="V767" s="218"/>
      <c r="W767" s="218"/>
      <c r="X767" s="218"/>
      <c r="Y767" s="218"/>
      <c r="Z767" s="218"/>
      <c r="AA767" s="218"/>
      <c r="AB767" s="215"/>
      <c r="AC767" s="215"/>
      <c r="AD767" s="215"/>
      <c r="AE767" s="215"/>
      <c r="AF767" s="215"/>
      <c r="AG767" s="215"/>
      <c r="AH767" s="215"/>
      <c r="AI767" s="215"/>
      <c r="AJ767" s="215"/>
      <c r="AK767" s="215"/>
      <c r="AL767" s="215"/>
      <c r="AM767" s="215"/>
      <c r="AN767" s="215"/>
      <c r="AO767" s="215"/>
      <c r="AP767" s="215"/>
      <c r="AQ767" s="215"/>
      <c r="AR767" s="215"/>
      <c r="AS767" s="215"/>
      <c r="AT767" s="215"/>
      <c r="AU767" s="215"/>
      <c r="AV767" s="215"/>
      <c r="AW767" s="218"/>
      <c r="AX767" s="218"/>
      <c r="AY767" s="218"/>
      <c r="AZ767" s="218"/>
      <c r="BA767" s="218"/>
      <c r="BB767" s="218"/>
      <c r="BC767" s="218"/>
      <c r="BD767" s="218"/>
    </row>
    <row r="768" spans="14:56" ht="37.15" customHeight="1">
      <c r="N768" s="215"/>
      <c r="O768" s="215"/>
      <c r="P768" s="215"/>
      <c r="Q768" s="216"/>
      <c r="T768" s="218"/>
      <c r="U768" s="218"/>
      <c r="V768" s="218"/>
      <c r="W768" s="218"/>
      <c r="X768" s="218"/>
      <c r="Y768" s="218"/>
      <c r="Z768" s="218"/>
      <c r="AA768" s="218"/>
      <c r="AB768" s="215"/>
      <c r="AC768" s="215"/>
      <c r="AD768" s="215"/>
      <c r="AE768" s="215"/>
      <c r="AF768" s="215"/>
      <c r="AG768" s="215"/>
      <c r="AH768" s="215"/>
      <c r="AI768" s="215"/>
      <c r="AJ768" s="215"/>
      <c r="AK768" s="215"/>
      <c r="AL768" s="215"/>
      <c r="AM768" s="215"/>
      <c r="AN768" s="215"/>
      <c r="AO768" s="215"/>
      <c r="AP768" s="215"/>
      <c r="AQ768" s="215"/>
      <c r="AR768" s="215"/>
      <c r="AS768" s="215"/>
      <c r="AT768" s="215"/>
      <c r="AU768" s="215"/>
      <c r="AV768" s="215"/>
      <c r="AW768" s="218"/>
      <c r="AX768" s="218"/>
      <c r="AY768" s="218"/>
      <c r="AZ768" s="218"/>
      <c r="BA768" s="218"/>
      <c r="BB768" s="218"/>
      <c r="BC768" s="218"/>
      <c r="BD768" s="218"/>
    </row>
    <row r="769" spans="14:56" ht="37.15" customHeight="1">
      <c r="N769" s="215"/>
      <c r="O769" s="215"/>
      <c r="P769" s="215"/>
      <c r="Q769" s="216"/>
      <c r="T769" s="218"/>
      <c r="U769" s="218"/>
      <c r="V769" s="218"/>
      <c r="W769" s="218"/>
      <c r="X769" s="218"/>
      <c r="Y769" s="218"/>
      <c r="Z769" s="218"/>
      <c r="AA769" s="218"/>
      <c r="AB769" s="215"/>
      <c r="AC769" s="215"/>
      <c r="AD769" s="215"/>
      <c r="AE769" s="215"/>
      <c r="AF769" s="215"/>
      <c r="AG769" s="215"/>
      <c r="AH769" s="215"/>
      <c r="AI769" s="215"/>
      <c r="AJ769" s="215"/>
      <c r="AK769" s="215"/>
      <c r="AL769" s="215"/>
      <c r="AM769" s="215"/>
      <c r="AN769" s="215"/>
      <c r="AO769" s="215"/>
      <c r="AP769" s="215"/>
      <c r="AQ769" s="215"/>
      <c r="AR769" s="215"/>
      <c r="AS769" s="215"/>
      <c r="AT769" s="215"/>
      <c r="AU769" s="215"/>
      <c r="AV769" s="215"/>
      <c r="AW769" s="218"/>
      <c r="AX769" s="218"/>
      <c r="AY769" s="218"/>
      <c r="AZ769" s="218"/>
      <c r="BA769" s="218"/>
      <c r="BB769" s="218"/>
      <c r="BC769" s="218"/>
      <c r="BD769" s="218"/>
    </row>
    <row r="770" spans="14:56" ht="37.15" customHeight="1">
      <c r="N770" s="215"/>
      <c r="O770" s="215"/>
      <c r="P770" s="215"/>
      <c r="Q770" s="216"/>
      <c r="T770" s="218"/>
      <c r="U770" s="218"/>
      <c r="V770" s="218"/>
      <c r="W770" s="218"/>
      <c r="X770" s="218"/>
      <c r="Y770" s="218"/>
      <c r="Z770" s="218"/>
      <c r="AA770" s="218"/>
      <c r="AB770" s="215"/>
      <c r="AC770" s="215"/>
      <c r="AD770" s="215"/>
      <c r="AE770" s="215"/>
      <c r="AF770" s="215"/>
      <c r="AG770" s="215"/>
      <c r="AH770" s="215"/>
      <c r="AI770" s="215"/>
      <c r="AJ770" s="215"/>
      <c r="AK770" s="215"/>
      <c r="AL770" s="215"/>
      <c r="AM770" s="215"/>
      <c r="AN770" s="215"/>
      <c r="AO770" s="215"/>
      <c r="AP770" s="215"/>
      <c r="AQ770" s="215"/>
      <c r="AR770" s="215"/>
      <c r="AS770" s="215"/>
      <c r="AT770" s="215"/>
      <c r="AU770" s="215"/>
      <c r="AV770" s="215"/>
      <c r="AW770" s="218"/>
      <c r="AX770" s="218"/>
      <c r="AY770" s="218"/>
      <c r="AZ770" s="218"/>
      <c r="BA770" s="218"/>
      <c r="BB770" s="218"/>
      <c r="BC770" s="218"/>
      <c r="BD770" s="218"/>
    </row>
    <row r="771" spans="14:56" ht="37.15" customHeight="1">
      <c r="N771" s="215"/>
      <c r="O771" s="215"/>
      <c r="P771" s="215"/>
      <c r="Q771" s="216"/>
      <c r="T771" s="218"/>
      <c r="U771" s="218"/>
      <c r="V771" s="218"/>
      <c r="W771" s="218"/>
      <c r="X771" s="218"/>
      <c r="Y771" s="218"/>
      <c r="Z771" s="218"/>
      <c r="AA771" s="218"/>
      <c r="AB771" s="215"/>
      <c r="AC771" s="215"/>
      <c r="AD771" s="215"/>
      <c r="AE771" s="215"/>
      <c r="AF771" s="215"/>
      <c r="AG771" s="215"/>
      <c r="AH771" s="215"/>
      <c r="AI771" s="215"/>
      <c r="AJ771" s="215"/>
      <c r="AK771" s="215"/>
      <c r="AL771" s="215"/>
      <c r="AM771" s="215"/>
      <c r="AN771" s="215"/>
      <c r="AO771" s="215"/>
      <c r="AP771" s="215"/>
      <c r="AQ771" s="215"/>
      <c r="AR771" s="215"/>
      <c r="AS771" s="215"/>
      <c r="AT771" s="215"/>
      <c r="AU771" s="215"/>
      <c r="AV771" s="215"/>
      <c r="AW771" s="218"/>
      <c r="AX771" s="218"/>
      <c r="AY771" s="218"/>
      <c r="AZ771" s="218"/>
      <c r="BA771" s="218"/>
      <c r="BB771" s="218"/>
      <c r="BC771" s="218"/>
      <c r="BD771" s="218"/>
    </row>
    <row r="772" spans="14:56" ht="37.15" customHeight="1">
      <c r="N772" s="215"/>
      <c r="O772" s="215"/>
      <c r="P772" s="215"/>
      <c r="Q772" s="216"/>
      <c r="T772" s="218"/>
      <c r="U772" s="218"/>
      <c r="V772" s="218"/>
      <c r="W772" s="218"/>
      <c r="X772" s="218"/>
      <c r="Y772" s="218"/>
      <c r="Z772" s="218"/>
      <c r="AA772" s="218"/>
      <c r="AB772" s="215"/>
      <c r="AC772" s="215"/>
      <c r="AD772" s="215"/>
      <c r="AE772" s="215"/>
      <c r="AF772" s="215"/>
      <c r="AG772" s="215"/>
      <c r="AH772" s="215"/>
      <c r="AI772" s="215"/>
      <c r="AJ772" s="215"/>
      <c r="AK772" s="215"/>
      <c r="AL772" s="215"/>
      <c r="AM772" s="215"/>
      <c r="AN772" s="215"/>
      <c r="AO772" s="215"/>
      <c r="AP772" s="215"/>
      <c r="AQ772" s="215"/>
      <c r="AR772" s="215"/>
      <c r="AS772" s="215"/>
      <c r="AT772" s="215"/>
      <c r="AU772" s="215"/>
      <c r="AV772" s="215"/>
      <c r="AW772" s="218"/>
      <c r="AX772" s="218"/>
      <c r="AY772" s="218"/>
      <c r="AZ772" s="218"/>
      <c r="BA772" s="218"/>
      <c r="BB772" s="218"/>
      <c r="BC772" s="218"/>
      <c r="BD772" s="218"/>
    </row>
    <row r="773" spans="14:56" ht="37.15" customHeight="1">
      <c r="N773" s="215"/>
      <c r="O773" s="215"/>
      <c r="P773" s="215"/>
      <c r="Q773" s="216"/>
      <c r="T773" s="218"/>
      <c r="U773" s="218"/>
      <c r="V773" s="218"/>
      <c r="W773" s="218"/>
      <c r="X773" s="218"/>
      <c r="Y773" s="218"/>
      <c r="Z773" s="218"/>
      <c r="AA773" s="218"/>
      <c r="AB773" s="215"/>
      <c r="AC773" s="215"/>
      <c r="AD773" s="215"/>
      <c r="AE773" s="215"/>
      <c r="AF773" s="215"/>
      <c r="AG773" s="215"/>
      <c r="AH773" s="215"/>
      <c r="AI773" s="215"/>
      <c r="AJ773" s="215"/>
      <c r="AK773" s="215"/>
      <c r="AL773" s="215"/>
      <c r="AM773" s="215"/>
      <c r="AN773" s="215"/>
      <c r="AO773" s="215"/>
      <c r="AP773" s="215"/>
      <c r="AQ773" s="215"/>
      <c r="AR773" s="215"/>
      <c r="AS773" s="215"/>
      <c r="AT773" s="215"/>
      <c r="AU773" s="215"/>
      <c r="AV773" s="215"/>
      <c r="AW773" s="218"/>
      <c r="AX773" s="218"/>
      <c r="AY773" s="218"/>
      <c r="AZ773" s="218"/>
      <c r="BA773" s="218"/>
      <c r="BB773" s="218"/>
      <c r="BC773" s="218"/>
      <c r="BD773" s="218"/>
    </row>
    <row r="774" spans="14:56" ht="37.15" customHeight="1">
      <c r="N774" s="215"/>
      <c r="O774" s="215"/>
      <c r="P774" s="215"/>
      <c r="Q774" s="216"/>
      <c r="T774" s="218"/>
      <c r="U774" s="218"/>
      <c r="V774" s="218"/>
      <c r="W774" s="218"/>
      <c r="X774" s="218"/>
      <c r="Y774" s="218"/>
      <c r="Z774" s="218"/>
      <c r="AA774" s="218"/>
      <c r="AB774" s="215"/>
      <c r="AC774" s="215"/>
      <c r="AD774" s="215"/>
      <c r="AE774" s="215"/>
      <c r="AF774" s="215"/>
      <c r="AG774" s="215"/>
      <c r="AH774" s="215"/>
      <c r="AI774" s="215"/>
      <c r="AJ774" s="215"/>
      <c r="AK774" s="215"/>
      <c r="AL774" s="215"/>
      <c r="AM774" s="215"/>
      <c r="AN774" s="215"/>
      <c r="AO774" s="215"/>
      <c r="AP774" s="215"/>
      <c r="AQ774" s="215"/>
      <c r="AR774" s="215"/>
      <c r="AS774" s="215"/>
      <c r="AT774" s="215"/>
      <c r="AU774" s="215"/>
      <c r="AV774" s="215"/>
      <c r="AW774" s="218"/>
      <c r="AX774" s="218"/>
      <c r="AY774" s="218"/>
      <c r="AZ774" s="218"/>
      <c r="BA774" s="218"/>
      <c r="BB774" s="218"/>
      <c r="BC774" s="218"/>
      <c r="BD774" s="218"/>
    </row>
    <row r="775" spans="14:56" ht="37.15" customHeight="1">
      <c r="N775" s="215"/>
      <c r="O775" s="215"/>
      <c r="P775" s="215"/>
      <c r="Q775" s="216"/>
      <c r="T775" s="218"/>
      <c r="U775" s="218"/>
      <c r="V775" s="218"/>
      <c r="W775" s="218"/>
      <c r="X775" s="218"/>
      <c r="Y775" s="218"/>
      <c r="Z775" s="218"/>
      <c r="AA775" s="218"/>
      <c r="AB775" s="215"/>
      <c r="AC775" s="215"/>
      <c r="AD775" s="215"/>
      <c r="AE775" s="215"/>
      <c r="AF775" s="215"/>
      <c r="AG775" s="215"/>
      <c r="AH775" s="215"/>
      <c r="AI775" s="215"/>
      <c r="AJ775" s="215"/>
      <c r="AK775" s="215"/>
      <c r="AL775" s="215"/>
      <c r="AM775" s="215"/>
      <c r="AN775" s="215"/>
      <c r="AO775" s="215"/>
      <c r="AP775" s="215"/>
      <c r="AQ775" s="215"/>
      <c r="AR775" s="215"/>
      <c r="AS775" s="215"/>
      <c r="AT775" s="215"/>
      <c r="AU775" s="215"/>
      <c r="AV775" s="215"/>
      <c r="AW775" s="218"/>
      <c r="AX775" s="218"/>
      <c r="AY775" s="218"/>
      <c r="AZ775" s="218"/>
      <c r="BA775" s="218"/>
      <c r="BB775" s="218"/>
      <c r="BC775" s="218"/>
      <c r="BD775" s="218"/>
    </row>
    <row r="776" spans="14:56" ht="37.15" customHeight="1">
      <c r="N776" s="215"/>
      <c r="O776" s="215"/>
      <c r="P776" s="215"/>
      <c r="Q776" s="216"/>
      <c r="T776" s="218"/>
      <c r="U776" s="218"/>
      <c r="V776" s="218"/>
      <c r="W776" s="218"/>
      <c r="X776" s="218"/>
      <c r="Y776" s="218"/>
      <c r="Z776" s="218"/>
      <c r="AA776" s="218"/>
      <c r="AB776" s="215"/>
      <c r="AC776" s="215"/>
      <c r="AD776" s="215"/>
      <c r="AE776" s="215"/>
      <c r="AF776" s="215"/>
      <c r="AG776" s="215"/>
      <c r="AH776" s="215"/>
      <c r="AI776" s="215"/>
      <c r="AJ776" s="215"/>
      <c r="AK776" s="215"/>
      <c r="AL776" s="215"/>
      <c r="AM776" s="215"/>
      <c r="AN776" s="215"/>
      <c r="AO776" s="215"/>
      <c r="AP776" s="215"/>
      <c r="AQ776" s="215"/>
      <c r="AR776" s="215"/>
      <c r="AS776" s="215"/>
      <c r="AT776" s="215"/>
      <c r="AU776" s="215"/>
      <c r="AV776" s="215"/>
      <c r="AW776" s="218"/>
      <c r="AX776" s="218"/>
      <c r="AY776" s="218"/>
      <c r="AZ776" s="218"/>
      <c r="BA776" s="218"/>
      <c r="BB776" s="218"/>
      <c r="BC776" s="218"/>
      <c r="BD776" s="218"/>
    </row>
    <row r="777" spans="14:56" ht="37.15" customHeight="1">
      <c r="N777" s="215"/>
      <c r="O777" s="215"/>
      <c r="P777" s="215"/>
      <c r="Q777" s="216"/>
      <c r="T777" s="218"/>
      <c r="U777" s="218"/>
      <c r="V777" s="218"/>
      <c r="W777" s="218"/>
      <c r="X777" s="218"/>
      <c r="Y777" s="218"/>
      <c r="Z777" s="218"/>
      <c r="AA777" s="218"/>
      <c r="AB777" s="215"/>
      <c r="AC777" s="215"/>
      <c r="AD777" s="215"/>
      <c r="AE777" s="215"/>
      <c r="AF777" s="215"/>
      <c r="AG777" s="215"/>
      <c r="AH777" s="215"/>
      <c r="AI777" s="215"/>
      <c r="AJ777" s="215"/>
      <c r="AK777" s="215"/>
      <c r="AL777" s="215"/>
      <c r="AM777" s="215"/>
      <c r="AN777" s="215"/>
      <c r="AO777" s="215"/>
      <c r="AP777" s="215"/>
      <c r="AQ777" s="215"/>
      <c r="AR777" s="215"/>
      <c r="AS777" s="215"/>
      <c r="AT777" s="215"/>
      <c r="AU777" s="215"/>
      <c r="AV777" s="215"/>
      <c r="AW777" s="218"/>
      <c r="AX777" s="218"/>
      <c r="AY777" s="218"/>
      <c r="AZ777" s="218"/>
      <c r="BA777" s="218"/>
      <c r="BB777" s="218"/>
      <c r="BC777" s="218"/>
      <c r="BD777" s="218"/>
    </row>
    <row r="778" spans="14:56" ht="37.15" customHeight="1">
      <c r="N778" s="215"/>
      <c r="O778" s="215"/>
      <c r="P778" s="215"/>
      <c r="Q778" s="216"/>
      <c r="T778" s="218"/>
      <c r="U778" s="218"/>
      <c r="V778" s="218"/>
      <c r="W778" s="218"/>
      <c r="X778" s="218"/>
      <c r="Y778" s="218"/>
      <c r="Z778" s="218"/>
      <c r="AA778" s="218"/>
      <c r="AB778" s="215"/>
      <c r="AC778" s="215"/>
      <c r="AD778" s="215"/>
      <c r="AE778" s="215"/>
      <c r="AF778" s="215"/>
      <c r="AG778" s="215"/>
      <c r="AH778" s="215"/>
      <c r="AI778" s="215"/>
      <c r="AJ778" s="215"/>
      <c r="AK778" s="215"/>
      <c r="AL778" s="215"/>
      <c r="AM778" s="215"/>
      <c r="AN778" s="215"/>
      <c r="AO778" s="215"/>
      <c r="AP778" s="215"/>
      <c r="AQ778" s="215"/>
      <c r="AR778" s="215"/>
      <c r="AS778" s="215"/>
      <c r="AT778" s="215"/>
      <c r="AU778" s="215"/>
      <c r="AV778" s="215"/>
      <c r="AW778" s="218"/>
      <c r="AX778" s="218"/>
      <c r="AY778" s="218"/>
      <c r="AZ778" s="218"/>
      <c r="BA778" s="218"/>
      <c r="BB778" s="218"/>
      <c r="BC778" s="218"/>
      <c r="BD778" s="218"/>
    </row>
    <row r="779" spans="14:56" ht="37.15" customHeight="1">
      <c r="N779" s="215"/>
      <c r="O779" s="215"/>
      <c r="P779" s="215"/>
      <c r="Q779" s="216"/>
      <c r="T779" s="218"/>
      <c r="U779" s="218"/>
      <c r="V779" s="218"/>
      <c r="W779" s="218"/>
      <c r="X779" s="218"/>
      <c r="Y779" s="218"/>
      <c r="Z779" s="218"/>
      <c r="AA779" s="218"/>
      <c r="AB779" s="215"/>
      <c r="AC779" s="215"/>
      <c r="AD779" s="215"/>
      <c r="AE779" s="215"/>
      <c r="AF779" s="215"/>
      <c r="AG779" s="215"/>
      <c r="AH779" s="215"/>
      <c r="AI779" s="215"/>
      <c r="AJ779" s="215"/>
      <c r="AK779" s="215"/>
      <c r="AL779" s="215"/>
      <c r="AM779" s="215"/>
      <c r="AN779" s="215"/>
      <c r="AO779" s="215"/>
      <c r="AP779" s="215"/>
      <c r="AQ779" s="215"/>
      <c r="AR779" s="215"/>
      <c r="AS779" s="215"/>
      <c r="AT779" s="215"/>
      <c r="AU779" s="215"/>
      <c r="AV779" s="215"/>
      <c r="AW779" s="218"/>
      <c r="AX779" s="218"/>
      <c r="AY779" s="218"/>
      <c r="AZ779" s="218"/>
      <c r="BA779" s="218"/>
      <c r="BB779" s="218"/>
      <c r="BC779" s="218"/>
      <c r="BD779" s="218"/>
    </row>
    <row r="780" spans="14:56" ht="37.15" customHeight="1">
      <c r="N780" s="215"/>
      <c r="O780" s="215"/>
      <c r="P780" s="215"/>
      <c r="Q780" s="216"/>
      <c r="T780" s="218"/>
      <c r="U780" s="218"/>
      <c r="V780" s="218"/>
      <c r="W780" s="218"/>
      <c r="X780" s="218"/>
      <c r="Y780" s="218"/>
      <c r="Z780" s="218"/>
      <c r="AA780" s="218"/>
      <c r="AB780" s="215"/>
      <c r="AC780" s="215"/>
      <c r="AD780" s="215"/>
      <c r="AE780" s="215"/>
      <c r="AF780" s="215"/>
      <c r="AG780" s="215"/>
      <c r="AH780" s="215"/>
      <c r="AI780" s="215"/>
      <c r="AJ780" s="215"/>
      <c r="AK780" s="215"/>
      <c r="AL780" s="215"/>
      <c r="AM780" s="215"/>
      <c r="AN780" s="215"/>
      <c r="AO780" s="215"/>
      <c r="AP780" s="215"/>
      <c r="AQ780" s="215"/>
      <c r="AR780" s="215"/>
      <c r="AS780" s="215"/>
      <c r="AT780" s="215"/>
      <c r="AU780" s="215"/>
      <c r="AV780" s="215"/>
      <c r="AW780" s="218"/>
      <c r="AX780" s="218"/>
      <c r="AY780" s="218"/>
      <c r="AZ780" s="218"/>
      <c r="BA780" s="218"/>
      <c r="BB780" s="218"/>
      <c r="BC780" s="218"/>
      <c r="BD780" s="218"/>
    </row>
    <row r="781" spans="14:56" ht="37.15" customHeight="1">
      <c r="N781" s="215"/>
      <c r="O781" s="215"/>
      <c r="P781" s="215"/>
      <c r="Q781" s="216"/>
      <c r="T781" s="218"/>
      <c r="U781" s="218"/>
      <c r="V781" s="218"/>
      <c r="W781" s="218"/>
      <c r="X781" s="218"/>
      <c r="Y781" s="218"/>
      <c r="Z781" s="218"/>
      <c r="AA781" s="218"/>
      <c r="AB781" s="215"/>
      <c r="AC781" s="215"/>
      <c r="AD781" s="215"/>
      <c r="AE781" s="215"/>
      <c r="AF781" s="215"/>
      <c r="AG781" s="215"/>
      <c r="AH781" s="215"/>
      <c r="AI781" s="215"/>
      <c r="AJ781" s="215"/>
      <c r="AK781" s="215"/>
      <c r="AL781" s="215"/>
      <c r="AM781" s="215"/>
      <c r="AN781" s="215"/>
      <c r="AO781" s="215"/>
      <c r="AP781" s="215"/>
      <c r="AQ781" s="215"/>
      <c r="AR781" s="215"/>
      <c r="AS781" s="215"/>
      <c r="AT781" s="215"/>
      <c r="AU781" s="215"/>
      <c r="AV781" s="215"/>
      <c r="AW781" s="218"/>
      <c r="AX781" s="218"/>
      <c r="AY781" s="218"/>
      <c r="AZ781" s="218"/>
      <c r="BA781" s="218"/>
      <c r="BB781" s="218"/>
      <c r="BC781" s="218"/>
      <c r="BD781" s="218"/>
    </row>
    <row r="782" spans="14:56" ht="37.15" customHeight="1">
      <c r="N782" s="215"/>
      <c r="O782" s="215"/>
      <c r="P782" s="215"/>
      <c r="Q782" s="216"/>
      <c r="T782" s="218"/>
      <c r="U782" s="218"/>
      <c r="V782" s="218"/>
      <c r="W782" s="218"/>
      <c r="X782" s="218"/>
      <c r="Y782" s="218"/>
      <c r="Z782" s="218"/>
      <c r="AA782" s="218"/>
      <c r="AB782" s="215"/>
      <c r="AC782" s="215"/>
      <c r="AD782" s="215"/>
      <c r="AE782" s="215"/>
      <c r="AF782" s="215"/>
      <c r="AG782" s="215"/>
      <c r="AH782" s="215"/>
      <c r="AI782" s="215"/>
      <c r="AJ782" s="215"/>
      <c r="AK782" s="215"/>
      <c r="AL782" s="215"/>
      <c r="AM782" s="215"/>
      <c r="AN782" s="215"/>
      <c r="AO782" s="215"/>
      <c r="AP782" s="215"/>
      <c r="AQ782" s="215"/>
      <c r="AR782" s="215"/>
      <c r="AS782" s="215"/>
      <c r="AT782" s="215"/>
      <c r="AU782" s="215"/>
      <c r="AV782" s="215"/>
      <c r="AW782" s="218"/>
      <c r="AX782" s="218"/>
      <c r="AY782" s="218"/>
      <c r="AZ782" s="218"/>
      <c r="BA782" s="218"/>
      <c r="BB782" s="218"/>
      <c r="BC782" s="218"/>
      <c r="BD782" s="218"/>
    </row>
    <row r="783" spans="14:56" ht="37.15" customHeight="1">
      <c r="N783" s="215"/>
      <c r="O783" s="215"/>
      <c r="P783" s="215"/>
      <c r="Q783" s="216"/>
      <c r="T783" s="218"/>
      <c r="U783" s="218"/>
      <c r="V783" s="218"/>
      <c r="W783" s="218"/>
      <c r="X783" s="218"/>
      <c r="Y783" s="218"/>
      <c r="Z783" s="218"/>
      <c r="AA783" s="218"/>
      <c r="AB783" s="215"/>
      <c r="AC783" s="215"/>
      <c r="AD783" s="215"/>
      <c r="AE783" s="215"/>
      <c r="AF783" s="215"/>
      <c r="AG783" s="215"/>
      <c r="AH783" s="215"/>
      <c r="AI783" s="215"/>
      <c r="AJ783" s="215"/>
      <c r="AK783" s="215"/>
      <c r="AL783" s="215"/>
      <c r="AM783" s="215"/>
      <c r="AN783" s="215"/>
      <c r="AO783" s="215"/>
      <c r="AP783" s="215"/>
      <c r="AQ783" s="215"/>
      <c r="AR783" s="215"/>
      <c r="AS783" s="215"/>
      <c r="AT783" s="215"/>
      <c r="AU783" s="215"/>
      <c r="AV783" s="215"/>
      <c r="AW783" s="218"/>
      <c r="AX783" s="218"/>
      <c r="AY783" s="218"/>
      <c r="AZ783" s="218"/>
      <c r="BA783" s="218"/>
      <c r="BB783" s="218"/>
      <c r="BC783" s="218"/>
      <c r="BD783" s="218"/>
    </row>
    <row r="784" spans="14:56" ht="37.15" customHeight="1">
      <c r="N784" s="215"/>
      <c r="O784" s="215"/>
      <c r="P784" s="215"/>
      <c r="Q784" s="216"/>
      <c r="T784" s="218"/>
      <c r="U784" s="218"/>
      <c r="V784" s="218"/>
      <c r="W784" s="218"/>
      <c r="X784" s="218"/>
      <c r="Y784" s="218"/>
      <c r="Z784" s="218"/>
      <c r="AA784" s="218"/>
      <c r="AB784" s="215"/>
      <c r="AC784" s="215"/>
      <c r="AD784" s="215"/>
      <c r="AE784" s="215"/>
      <c r="AF784" s="215"/>
      <c r="AG784" s="215"/>
      <c r="AH784" s="215"/>
      <c r="AI784" s="215"/>
      <c r="AJ784" s="215"/>
      <c r="AK784" s="215"/>
      <c r="AL784" s="215"/>
      <c r="AM784" s="215"/>
      <c r="AN784" s="215"/>
      <c r="AO784" s="215"/>
      <c r="AP784" s="215"/>
      <c r="AQ784" s="215"/>
      <c r="AR784" s="215"/>
      <c r="AS784" s="215"/>
      <c r="AT784" s="215"/>
      <c r="AU784" s="215"/>
      <c r="AV784" s="215"/>
      <c r="AW784" s="218"/>
      <c r="AX784" s="218"/>
      <c r="AY784" s="218"/>
      <c r="AZ784" s="218"/>
      <c r="BA784" s="218"/>
      <c r="BB784" s="218"/>
      <c r="BC784" s="218"/>
      <c r="BD784" s="218"/>
    </row>
    <row r="785" spans="14:56" ht="37.15" customHeight="1">
      <c r="N785" s="215"/>
      <c r="O785" s="215"/>
      <c r="P785" s="215"/>
      <c r="Q785" s="216"/>
      <c r="T785" s="218"/>
      <c r="U785" s="218"/>
      <c r="V785" s="218"/>
      <c r="W785" s="218"/>
      <c r="X785" s="218"/>
      <c r="Y785" s="218"/>
      <c r="Z785" s="218"/>
      <c r="AA785" s="218"/>
      <c r="AB785" s="215"/>
      <c r="AC785" s="215"/>
      <c r="AD785" s="215"/>
      <c r="AE785" s="215"/>
      <c r="AF785" s="215"/>
      <c r="AG785" s="215"/>
      <c r="AH785" s="215"/>
      <c r="AI785" s="215"/>
      <c r="AJ785" s="215"/>
      <c r="AK785" s="215"/>
      <c r="AL785" s="215"/>
      <c r="AM785" s="215"/>
      <c r="AN785" s="215"/>
      <c r="AO785" s="215"/>
      <c r="AP785" s="215"/>
      <c r="AQ785" s="215"/>
      <c r="AR785" s="215"/>
      <c r="AS785" s="215"/>
      <c r="AT785" s="215"/>
      <c r="AU785" s="215"/>
      <c r="AV785" s="215"/>
      <c r="AW785" s="218"/>
      <c r="AX785" s="218"/>
      <c r="AY785" s="218"/>
      <c r="AZ785" s="218"/>
      <c r="BA785" s="218"/>
      <c r="BB785" s="218"/>
      <c r="BC785" s="218"/>
      <c r="BD785" s="218"/>
    </row>
    <row r="786" spans="14:56" ht="37.15" customHeight="1">
      <c r="N786" s="215"/>
      <c r="O786" s="215"/>
      <c r="P786" s="215"/>
      <c r="Q786" s="216"/>
      <c r="T786" s="218"/>
      <c r="U786" s="218"/>
      <c r="V786" s="218"/>
      <c r="W786" s="218"/>
      <c r="X786" s="218"/>
      <c r="Y786" s="218"/>
      <c r="Z786" s="218"/>
      <c r="AA786" s="218"/>
      <c r="AB786" s="215"/>
      <c r="AC786" s="215"/>
      <c r="AD786" s="215"/>
      <c r="AE786" s="215"/>
      <c r="AF786" s="215"/>
      <c r="AG786" s="215"/>
      <c r="AH786" s="215"/>
      <c r="AI786" s="215"/>
      <c r="AJ786" s="215"/>
      <c r="AK786" s="215"/>
      <c r="AL786" s="215"/>
      <c r="AM786" s="215"/>
      <c r="AN786" s="215"/>
      <c r="AO786" s="215"/>
      <c r="AP786" s="215"/>
      <c r="AQ786" s="215"/>
      <c r="AR786" s="215"/>
      <c r="AS786" s="215"/>
      <c r="AT786" s="215"/>
      <c r="AU786" s="215"/>
      <c r="AV786" s="215"/>
      <c r="AW786" s="218"/>
      <c r="AX786" s="218"/>
      <c r="AY786" s="218"/>
      <c r="AZ786" s="218"/>
      <c r="BA786" s="218"/>
      <c r="BB786" s="218"/>
      <c r="BC786" s="218"/>
      <c r="BD786" s="218"/>
    </row>
    <row r="787" spans="14:56" ht="37.15" customHeight="1">
      <c r="N787" s="215"/>
      <c r="O787" s="215"/>
      <c r="P787" s="215"/>
      <c r="Q787" s="216"/>
      <c r="T787" s="218"/>
      <c r="U787" s="218"/>
      <c r="V787" s="218"/>
      <c r="W787" s="218"/>
      <c r="X787" s="218"/>
      <c r="Y787" s="218"/>
      <c r="Z787" s="218"/>
      <c r="AA787" s="218"/>
      <c r="AB787" s="215"/>
      <c r="AC787" s="215"/>
      <c r="AD787" s="215"/>
      <c r="AE787" s="215"/>
      <c r="AF787" s="215"/>
      <c r="AG787" s="215"/>
      <c r="AH787" s="215"/>
      <c r="AI787" s="215"/>
      <c r="AJ787" s="215"/>
      <c r="AK787" s="215"/>
      <c r="AL787" s="215"/>
      <c r="AM787" s="215"/>
      <c r="AN787" s="215"/>
      <c r="AO787" s="215"/>
      <c r="AP787" s="215"/>
      <c r="AQ787" s="215"/>
      <c r="AR787" s="215"/>
      <c r="AS787" s="215"/>
      <c r="AT787" s="215"/>
      <c r="AU787" s="215"/>
      <c r="AV787" s="215"/>
      <c r="AW787" s="218"/>
      <c r="AX787" s="218"/>
      <c r="AY787" s="218"/>
      <c r="AZ787" s="218"/>
      <c r="BA787" s="218"/>
      <c r="BB787" s="218"/>
      <c r="BC787" s="218"/>
      <c r="BD787" s="218"/>
    </row>
    <row r="788" spans="14:56" ht="37.15" customHeight="1">
      <c r="N788" s="215"/>
      <c r="O788" s="215"/>
      <c r="P788" s="215"/>
      <c r="Q788" s="216"/>
      <c r="T788" s="218"/>
      <c r="U788" s="218"/>
      <c r="V788" s="218"/>
      <c r="W788" s="218"/>
      <c r="X788" s="218"/>
      <c r="Y788" s="218"/>
      <c r="Z788" s="218"/>
      <c r="AA788" s="218"/>
      <c r="AB788" s="215"/>
      <c r="AC788" s="215"/>
      <c r="AD788" s="215"/>
      <c r="AE788" s="215"/>
      <c r="AF788" s="215"/>
      <c r="AG788" s="215"/>
      <c r="AH788" s="215"/>
      <c r="AI788" s="215"/>
      <c r="AJ788" s="215"/>
      <c r="AK788" s="215"/>
      <c r="AL788" s="215"/>
      <c r="AM788" s="215"/>
      <c r="AN788" s="215"/>
      <c r="AO788" s="215"/>
      <c r="AP788" s="215"/>
      <c r="AQ788" s="215"/>
      <c r="AR788" s="215"/>
      <c r="AS788" s="215"/>
      <c r="AT788" s="215"/>
      <c r="AU788" s="215"/>
      <c r="AV788" s="215"/>
      <c r="AW788" s="218"/>
      <c r="AX788" s="218"/>
      <c r="AY788" s="218"/>
      <c r="AZ788" s="218"/>
      <c r="BA788" s="218"/>
      <c r="BB788" s="218"/>
      <c r="BC788" s="218"/>
      <c r="BD788" s="218"/>
    </row>
    <row r="789" spans="14:56" ht="37.15" customHeight="1">
      <c r="N789" s="215"/>
      <c r="O789" s="215"/>
      <c r="P789" s="215"/>
      <c r="Q789" s="216"/>
      <c r="T789" s="218"/>
      <c r="U789" s="218"/>
      <c r="V789" s="218"/>
      <c r="W789" s="218"/>
      <c r="X789" s="218"/>
      <c r="Y789" s="218"/>
      <c r="Z789" s="218"/>
      <c r="AA789" s="218"/>
      <c r="AB789" s="215"/>
      <c r="AC789" s="215"/>
      <c r="AD789" s="215"/>
      <c r="AE789" s="215"/>
      <c r="AF789" s="215"/>
      <c r="AG789" s="215"/>
      <c r="AH789" s="215"/>
      <c r="AI789" s="215"/>
      <c r="AJ789" s="215"/>
      <c r="AK789" s="215"/>
      <c r="AL789" s="215"/>
      <c r="AM789" s="215"/>
      <c r="AN789" s="215"/>
      <c r="AO789" s="215"/>
      <c r="AP789" s="215"/>
      <c r="AQ789" s="215"/>
      <c r="AR789" s="215"/>
      <c r="AS789" s="215"/>
      <c r="AT789" s="215"/>
      <c r="AU789" s="215"/>
      <c r="AV789" s="215"/>
      <c r="AW789" s="218"/>
      <c r="AX789" s="218"/>
      <c r="AY789" s="218"/>
      <c r="AZ789" s="218"/>
      <c r="BA789" s="218"/>
      <c r="BB789" s="218"/>
      <c r="BC789" s="218"/>
      <c r="BD789" s="218"/>
    </row>
    <row r="790" spans="14:56" ht="37.15" customHeight="1">
      <c r="N790" s="215"/>
      <c r="O790" s="215"/>
      <c r="P790" s="215"/>
      <c r="Q790" s="216"/>
      <c r="T790" s="218"/>
      <c r="U790" s="218"/>
      <c r="V790" s="218"/>
      <c r="W790" s="218"/>
      <c r="X790" s="218"/>
      <c r="Y790" s="218"/>
      <c r="Z790" s="218"/>
      <c r="AA790" s="218"/>
      <c r="AB790" s="215"/>
      <c r="AC790" s="215"/>
      <c r="AD790" s="215"/>
      <c r="AE790" s="215"/>
      <c r="AF790" s="215"/>
      <c r="AG790" s="215"/>
      <c r="AH790" s="215"/>
      <c r="AI790" s="215"/>
      <c r="AJ790" s="215"/>
      <c r="AK790" s="215"/>
      <c r="AL790" s="215"/>
      <c r="AM790" s="215"/>
      <c r="AN790" s="215"/>
      <c r="AO790" s="215"/>
      <c r="AP790" s="215"/>
      <c r="AQ790" s="215"/>
      <c r="AR790" s="215"/>
      <c r="AS790" s="215"/>
      <c r="AT790" s="215"/>
      <c r="AU790" s="215"/>
      <c r="AV790" s="215"/>
      <c r="AW790" s="218"/>
      <c r="AX790" s="218"/>
      <c r="AY790" s="218"/>
      <c r="AZ790" s="218"/>
      <c r="BA790" s="218"/>
      <c r="BB790" s="218"/>
      <c r="BC790" s="218"/>
      <c r="BD790" s="218"/>
    </row>
    <row r="791" spans="14:56" ht="37.15" customHeight="1">
      <c r="N791" s="215"/>
      <c r="O791" s="215"/>
      <c r="P791" s="215"/>
      <c r="Q791" s="216"/>
      <c r="T791" s="218"/>
      <c r="U791" s="218"/>
      <c r="V791" s="218"/>
      <c r="W791" s="218"/>
      <c r="X791" s="218"/>
      <c r="Y791" s="218"/>
      <c r="Z791" s="218"/>
      <c r="AA791" s="218"/>
      <c r="AB791" s="215"/>
      <c r="AC791" s="215"/>
      <c r="AD791" s="215"/>
      <c r="AE791" s="215"/>
      <c r="AF791" s="215"/>
      <c r="AG791" s="215"/>
      <c r="AH791" s="215"/>
      <c r="AI791" s="215"/>
      <c r="AJ791" s="215"/>
      <c r="AK791" s="215"/>
      <c r="AL791" s="215"/>
      <c r="AM791" s="215"/>
      <c r="AN791" s="215"/>
      <c r="AO791" s="215"/>
      <c r="AP791" s="215"/>
      <c r="AQ791" s="215"/>
      <c r="AR791" s="215"/>
      <c r="AS791" s="215"/>
      <c r="AT791" s="215"/>
      <c r="AU791" s="215"/>
      <c r="AV791" s="215"/>
      <c r="AW791" s="218"/>
      <c r="AX791" s="218"/>
      <c r="AY791" s="218"/>
      <c r="AZ791" s="218"/>
      <c r="BA791" s="218"/>
      <c r="BB791" s="218"/>
      <c r="BC791" s="218"/>
      <c r="BD791" s="218"/>
    </row>
    <row r="792" spans="14:56" ht="37.15" customHeight="1">
      <c r="N792" s="215"/>
      <c r="O792" s="215"/>
      <c r="P792" s="215"/>
      <c r="Q792" s="216"/>
      <c r="T792" s="218"/>
      <c r="U792" s="218"/>
      <c r="V792" s="218"/>
      <c r="W792" s="218"/>
      <c r="X792" s="218"/>
      <c r="Y792" s="218"/>
      <c r="Z792" s="218"/>
      <c r="AA792" s="218"/>
      <c r="AB792" s="215"/>
      <c r="AC792" s="215"/>
      <c r="AD792" s="215"/>
      <c r="AE792" s="215"/>
      <c r="AF792" s="215"/>
      <c r="AG792" s="215"/>
      <c r="AH792" s="215"/>
      <c r="AI792" s="215"/>
      <c r="AJ792" s="215"/>
      <c r="AK792" s="215"/>
      <c r="AL792" s="215"/>
      <c r="AM792" s="215"/>
      <c r="AN792" s="215"/>
      <c r="AO792" s="215"/>
      <c r="AP792" s="215"/>
      <c r="AQ792" s="215"/>
      <c r="AR792" s="215"/>
      <c r="AS792" s="215"/>
      <c r="AT792" s="215"/>
      <c r="AU792" s="215"/>
      <c r="AV792" s="215"/>
      <c r="AW792" s="218"/>
      <c r="AX792" s="218"/>
      <c r="AY792" s="218"/>
      <c r="AZ792" s="218"/>
      <c r="BA792" s="218"/>
      <c r="BB792" s="218"/>
      <c r="BC792" s="218"/>
      <c r="BD792" s="218"/>
    </row>
    <row r="793" spans="14:56" ht="37.15" customHeight="1">
      <c r="N793" s="215"/>
      <c r="O793" s="215"/>
      <c r="P793" s="215"/>
      <c r="Q793" s="216"/>
      <c r="T793" s="218"/>
      <c r="U793" s="218"/>
      <c r="V793" s="218"/>
      <c r="W793" s="218"/>
      <c r="X793" s="218"/>
      <c r="Y793" s="218"/>
      <c r="Z793" s="218"/>
      <c r="AA793" s="218"/>
      <c r="AB793" s="215"/>
      <c r="AC793" s="215"/>
      <c r="AD793" s="215"/>
      <c r="AE793" s="215"/>
      <c r="AF793" s="215"/>
      <c r="AG793" s="215"/>
      <c r="AH793" s="215"/>
      <c r="AI793" s="215"/>
      <c r="AJ793" s="215"/>
      <c r="AK793" s="215"/>
      <c r="AL793" s="215"/>
      <c r="AM793" s="215"/>
      <c r="AN793" s="215"/>
      <c r="AO793" s="215"/>
      <c r="AP793" s="215"/>
      <c r="AQ793" s="215"/>
      <c r="AR793" s="215"/>
      <c r="AS793" s="215"/>
      <c r="AT793" s="215"/>
      <c r="AU793" s="215"/>
      <c r="AV793" s="215"/>
      <c r="AW793" s="218"/>
      <c r="AX793" s="218"/>
      <c r="AY793" s="218"/>
      <c r="AZ793" s="218"/>
      <c r="BA793" s="218"/>
      <c r="BB793" s="218"/>
      <c r="BC793" s="218"/>
      <c r="BD793" s="218"/>
    </row>
    <row r="794" spans="14:56" ht="37.15" customHeight="1">
      <c r="N794" s="215"/>
      <c r="O794" s="215"/>
      <c r="P794" s="215"/>
      <c r="Q794" s="216"/>
      <c r="T794" s="218"/>
      <c r="U794" s="218"/>
      <c r="V794" s="218"/>
      <c r="W794" s="218"/>
      <c r="X794" s="218"/>
      <c r="Y794" s="218"/>
      <c r="Z794" s="218"/>
      <c r="AA794" s="218"/>
      <c r="AB794" s="215"/>
      <c r="AC794" s="215"/>
      <c r="AD794" s="215"/>
      <c r="AE794" s="215"/>
      <c r="AF794" s="215"/>
      <c r="AG794" s="215"/>
      <c r="AH794" s="215"/>
      <c r="AI794" s="215"/>
      <c r="AJ794" s="215"/>
      <c r="AK794" s="215"/>
      <c r="AL794" s="215"/>
      <c r="AM794" s="215"/>
      <c r="AN794" s="215"/>
      <c r="AO794" s="215"/>
      <c r="AP794" s="215"/>
      <c r="AQ794" s="215"/>
      <c r="AR794" s="215"/>
      <c r="AS794" s="215"/>
      <c r="AT794" s="215"/>
      <c r="AU794" s="215"/>
      <c r="AV794" s="215"/>
      <c r="AW794" s="218"/>
      <c r="AX794" s="218"/>
      <c r="AY794" s="218"/>
      <c r="AZ794" s="218"/>
      <c r="BA794" s="218"/>
      <c r="BB794" s="218"/>
      <c r="BC794" s="218"/>
      <c r="BD794" s="218"/>
    </row>
    <row r="795" spans="14:56" ht="37.15" customHeight="1">
      <c r="N795" s="215"/>
      <c r="O795" s="215"/>
      <c r="P795" s="215"/>
      <c r="Q795" s="216"/>
      <c r="T795" s="218"/>
      <c r="U795" s="218"/>
      <c r="V795" s="218"/>
      <c r="W795" s="218"/>
      <c r="X795" s="218"/>
      <c r="Y795" s="218"/>
      <c r="Z795" s="218"/>
      <c r="AA795" s="218"/>
      <c r="AB795" s="215"/>
      <c r="AC795" s="215"/>
      <c r="AD795" s="215"/>
      <c r="AE795" s="215"/>
      <c r="AF795" s="215"/>
      <c r="AG795" s="215"/>
      <c r="AH795" s="215"/>
      <c r="AI795" s="215"/>
      <c r="AJ795" s="215"/>
      <c r="AK795" s="215"/>
      <c r="AL795" s="215"/>
      <c r="AM795" s="215"/>
      <c r="AN795" s="215"/>
      <c r="AO795" s="215"/>
      <c r="AP795" s="215"/>
      <c r="AQ795" s="215"/>
      <c r="AR795" s="215"/>
      <c r="AS795" s="215"/>
      <c r="AT795" s="215"/>
      <c r="AU795" s="215"/>
      <c r="AV795" s="215"/>
      <c r="AW795" s="218"/>
      <c r="AX795" s="218"/>
      <c r="AY795" s="218"/>
      <c r="AZ795" s="218"/>
      <c r="BA795" s="218"/>
      <c r="BB795" s="218"/>
      <c r="BC795" s="218"/>
      <c r="BD795" s="218"/>
    </row>
    <row r="796" spans="14:56" ht="37.15" customHeight="1">
      <c r="N796" s="215"/>
      <c r="O796" s="215"/>
      <c r="P796" s="215"/>
      <c r="Q796" s="216"/>
      <c r="T796" s="218"/>
      <c r="U796" s="218"/>
      <c r="V796" s="218"/>
      <c r="W796" s="218"/>
      <c r="X796" s="218"/>
      <c r="Y796" s="218"/>
      <c r="Z796" s="218"/>
      <c r="AA796" s="218"/>
      <c r="AB796" s="215"/>
      <c r="AC796" s="215"/>
      <c r="AD796" s="215"/>
      <c r="AE796" s="215"/>
      <c r="AF796" s="215"/>
      <c r="AG796" s="215"/>
      <c r="AH796" s="215"/>
      <c r="AI796" s="215"/>
      <c r="AJ796" s="215"/>
      <c r="AK796" s="215"/>
      <c r="AL796" s="215"/>
      <c r="AM796" s="215"/>
      <c r="AN796" s="215"/>
      <c r="AO796" s="215"/>
      <c r="AP796" s="215"/>
      <c r="AQ796" s="215"/>
      <c r="AR796" s="215"/>
      <c r="AS796" s="215"/>
      <c r="AT796" s="215"/>
      <c r="AU796" s="215"/>
      <c r="AV796" s="215"/>
      <c r="AW796" s="218"/>
      <c r="AX796" s="218"/>
      <c r="AY796" s="218"/>
      <c r="AZ796" s="218"/>
      <c r="BA796" s="218"/>
      <c r="BB796" s="218"/>
      <c r="BC796" s="218"/>
      <c r="BD796" s="218"/>
    </row>
    <row r="797" spans="14:56" ht="37.15" customHeight="1">
      <c r="N797" s="215"/>
      <c r="O797" s="215"/>
      <c r="P797" s="215"/>
      <c r="Q797" s="216"/>
      <c r="T797" s="218"/>
      <c r="U797" s="218"/>
      <c r="V797" s="218"/>
      <c r="W797" s="218"/>
      <c r="X797" s="218"/>
      <c r="Y797" s="218"/>
      <c r="Z797" s="218"/>
      <c r="AA797" s="218"/>
      <c r="AB797" s="215"/>
      <c r="AC797" s="215"/>
      <c r="AD797" s="215"/>
      <c r="AE797" s="215"/>
      <c r="AF797" s="215"/>
      <c r="AG797" s="215"/>
      <c r="AH797" s="215"/>
      <c r="AI797" s="215"/>
      <c r="AJ797" s="215"/>
      <c r="AK797" s="215"/>
      <c r="AL797" s="215"/>
      <c r="AM797" s="215"/>
      <c r="AN797" s="215"/>
      <c r="AO797" s="215"/>
      <c r="AP797" s="215"/>
      <c r="AQ797" s="215"/>
      <c r="AR797" s="215"/>
      <c r="AS797" s="215"/>
      <c r="AT797" s="215"/>
      <c r="AU797" s="215"/>
      <c r="AV797" s="215"/>
      <c r="AW797" s="218"/>
      <c r="AX797" s="218"/>
      <c r="AY797" s="218"/>
      <c r="AZ797" s="218"/>
      <c r="BA797" s="218"/>
      <c r="BB797" s="218"/>
      <c r="BC797" s="218"/>
      <c r="BD797" s="218"/>
    </row>
    <row r="798" spans="14:56" ht="37.15" customHeight="1">
      <c r="N798" s="215"/>
      <c r="O798" s="215"/>
      <c r="P798" s="215"/>
      <c r="Q798" s="216"/>
      <c r="T798" s="218"/>
      <c r="U798" s="218"/>
      <c r="V798" s="218"/>
      <c r="W798" s="218"/>
      <c r="X798" s="218"/>
      <c r="Y798" s="218"/>
      <c r="Z798" s="218"/>
      <c r="AA798" s="218"/>
      <c r="AB798" s="215"/>
      <c r="AC798" s="215"/>
      <c r="AD798" s="215"/>
      <c r="AE798" s="215"/>
      <c r="AF798" s="215"/>
      <c r="AG798" s="215"/>
      <c r="AH798" s="215"/>
      <c r="AI798" s="215"/>
      <c r="AJ798" s="215"/>
      <c r="AK798" s="215"/>
      <c r="AL798" s="215"/>
      <c r="AM798" s="215"/>
      <c r="AN798" s="215"/>
      <c r="AO798" s="215"/>
      <c r="AP798" s="215"/>
      <c r="AQ798" s="215"/>
      <c r="AR798" s="215"/>
      <c r="AS798" s="215"/>
      <c r="AT798" s="215"/>
      <c r="AU798" s="215"/>
      <c r="AV798" s="215"/>
      <c r="AW798" s="218"/>
      <c r="AX798" s="218"/>
      <c r="AY798" s="218"/>
      <c r="AZ798" s="218"/>
      <c r="BA798" s="218"/>
      <c r="BB798" s="218"/>
      <c r="BC798" s="218"/>
      <c r="BD798" s="218"/>
    </row>
    <row r="799" spans="14:56" ht="37.15" customHeight="1">
      <c r="N799" s="215"/>
      <c r="O799" s="215"/>
      <c r="P799" s="215"/>
      <c r="Q799" s="216"/>
      <c r="T799" s="218"/>
      <c r="U799" s="218"/>
      <c r="V799" s="218"/>
      <c r="W799" s="218"/>
      <c r="X799" s="218"/>
      <c r="Y799" s="218"/>
      <c r="Z799" s="218"/>
      <c r="AA799" s="218"/>
      <c r="AB799" s="215"/>
      <c r="AC799" s="215"/>
      <c r="AD799" s="215"/>
      <c r="AE799" s="215"/>
      <c r="AF799" s="215"/>
      <c r="AG799" s="215"/>
      <c r="AH799" s="215"/>
      <c r="AI799" s="215"/>
      <c r="AJ799" s="215"/>
      <c r="AK799" s="215"/>
      <c r="AL799" s="215"/>
      <c r="AM799" s="215"/>
      <c r="AN799" s="215"/>
      <c r="AO799" s="215"/>
      <c r="AP799" s="215"/>
      <c r="AQ799" s="215"/>
      <c r="AR799" s="215"/>
      <c r="AS799" s="215"/>
      <c r="AT799" s="215"/>
      <c r="AU799" s="215"/>
      <c r="AV799" s="215"/>
      <c r="AW799" s="218"/>
      <c r="AX799" s="218"/>
      <c r="AY799" s="218"/>
      <c r="AZ799" s="218"/>
      <c r="BA799" s="218"/>
      <c r="BB799" s="218"/>
      <c r="BC799" s="218"/>
      <c r="BD799" s="218"/>
    </row>
    <row r="800" spans="14:56" ht="37.15" customHeight="1">
      <c r="N800" s="215"/>
      <c r="O800" s="215"/>
      <c r="P800" s="215"/>
      <c r="Q800" s="216"/>
      <c r="T800" s="218"/>
      <c r="U800" s="218"/>
      <c r="V800" s="218"/>
      <c r="W800" s="218"/>
      <c r="X800" s="218"/>
      <c r="Y800" s="218"/>
      <c r="Z800" s="218"/>
      <c r="AA800" s="218"/>
      <c r="AB800" s="215"/>
      <c r="AC800" s="215"/>
      <c r="AD800" s="215"/>
      <c r="AE800" s="215"/>
      <c r="AF800" s="215"/>
      <c r="AG800" s="215"/>
      <c r="AH800" s="215"/>
      <c r="AI800" s="215"/>
      <c r="AJ800" s="215"/>
      <c r="AK800" s="215"/>
      <c r="AL800" s="215"/>
      <c r="AM800" s="215"/>
      <c r="AN800" s="215"/>
      <c r="AO800" s="215"/>
      <c r="AP800" s="215"/>
      <c r="AQ800" s="215"/>
      <c r="AR800" s="215"/>
      <c r="AS800" s="215"/>
      <c r="AT800" s="215"/>
      <c r="AU800" s="215"/>
      <c r="AV800" s="215"/>
      <c r="AW800" s="218"/>
      <c r="AX800" s="218"/>
      <c r="AY800" s="218"/>
      <c r="AZ800" s="218"/>
      <c r="BA800" s="218"/>
      <c r="BB800" s="218"/>
      <c r="BC800" s="218"/>
      <c r="BD800" s="218"/>
    </row>
    <row r="801" spans="14:56" ht="37.15" customHeight="1">
      <c r="N801" s="215"/>
      <c r="O801" s="215"/>
      <c r="P801" s="215"/>
      <c r="Q801" s="216"/>
      <c r="T801" s="218"/>
      <c r="U801" s="218"/>
      <c r="V801" s="218"/>
      <c r="W801" s="218"/>
      <c r="X801" s="218"/>
      <c r="Y801" s="218"/>
      <c r="Z801" s="218"/>
      <c r="AA801" s="218"/>
      <c r="AB801" s="215"/>
      <c r="AC801" s="215"/>
      <c r="AD801" s="215"/>
      <c r="AE801" s="215"/>
      <c r="AF801" s="215"/>
      <c r="AG801" s="215"/>
      <c r="AH801" s="215"/>
      <c r="AI801" s="215"/>
      <c r="AJ801" s="215"/>
      <c r="AK801" s="215"/>
      <c r="AL801" s="215"/>
      <c r="AM801" s="215"/>
      <c r="AN801" s="215"/>
      <c r="AO801" s="215"/>
      <c r="AP801" s="215"/>
      <c r="AQ801" s="215"/>
      <c r="AR801" s="215"/>
      <c r="AS801" s="215"/>
      <c r="AT801" s="215"/>
      <c r="AU801" s="215"/>
      <c r="AV801" s="215"/>
      <c r="AW801" s="218"/>
      <c r="AX801" s="218"/>
      <c r="AY801" s="218"/>
      <c r="AZ801" s="218"/>
      <c r="BA801" s="218"/>
      <c r="BB801" s="218"/>
      <c r="BC801" s="218"/>
      <c r="BD801" s="218"/>
    </row>
    <row r="802" spans="14:56" ht="37.15" customHeight="1">
      <c r="N802" s="215"/>
      <c r="O802" s="215"/>
      <c r="P802" s="215"/>
      <c r="Q802" s="216"/>
      <c r="T802" s="218"/>
      <c r="U802" s="218"/>
      <c r="V802" s="218"/>
      <c r="W802" s="218"/>
      <c r="X802" s="218"/>
      <c r="Y802" s="218"/>
      <c r="Z802" s="218"/>
      <c r="AA802" s="218"/>
      <c r="AB802" s="215"/>
      <c r="AC802" s="215"/>
      <c r="AD802" s="215"/>
      <c r="AE802" s="215"/>
      <c r="AF802" s="215"/>
      <c r="AG802" s="215"/>
      <c r="AH802" s="215"/>
      <c r="AI802" s="215"/>
      <c r="AJ802" s="215"/>
      <c r="AK802" s="215"/>
      <c r="AL802" s="215"/>
      <c r="AM802" s="215"/>
      <c r="AN802" s="215"/>
      <c r="AO802" s="215"/>
      <c r="AP802" s="215"/>
      <c r="AQ802" s="215"/>
      <c r="AR802" s="215"/>
      <c r="AS802" s="215"/>
      <c r="AT802" s="215"/>
      <c r="AU802" s="215"/>
      <c r="AV802" s="215"/>
      <c r="AW802" s="218"/>
      <c r="AX802" s="218"/>
      <c r="AY802" s="218"/>
      <c r="AZ802" s="218"/>
      <c r="BA802" s="218"/>
      <c r="BB802" s="218"/>
      <c r="BC802" s="218"/>
      <c r="BD802" s="218"/>
    </row>
    <row r="803" spans="14:56" ht="37.15" customHeight="1">
      <c r="N803" s="215"/>
      <c r="O803" s="215"/>
      <c r="P803" s="215"/>
      <c r="Q803" s="216"/>
      <c r="T803" s="218"/>
      <c r="U803" s="218"/>
      <c r="V803" s="218"/>
      <c r="W803" s="218"/>
      <c r="X803" s="218"/>
      <c r="Y803" s="218"/>
      <c r="Z803" s="218"/>
      <c r="AA803" s="218"/>
      <c r="AB803" s="215"/>
      <c r="AC803" s="215"/>
      <c r="AD803" s="215"/>
      <c r="AE803" s="215"/>
      <c r="AF803" s="215"/>
      <c r="AG803" s="215"/>
      <c r="AH803" s="215"/>
      <c r="AI803" s="215"/>
      <c r="AJ803" s="215"/>
      <c r="AK803" s="215"/>
      <c r="AL803" s="215"/>
      <c r="AM803" s="215"/>
      <c r="AN803" s="215"/>
      <c r="AO803" s="215"/>
      <c r="AP803" s="215"/>
      <c r="AQ803" s="215"/>
      <c r="AR803" s="215"/>
      <c r="AS803" s="215"/>
      <c r="AT803" s="215"/>
      <c r="AU803" s="215"/>
      <c r="AV803" s="215"/>
      <c r="AW803" s="218"/>
      <c r="AX803" s="218"/>
      <c r="AY803" s="218"/>
      <c r="AZ803" s="218"/>
      <c r="BA803" s="218"/>
      <c r="BB803" s="218"/>
      <c r="BC803" s="218"/>
      <c r="BD803" s="218"/>
    </row>
    <row r="804" spans="14:56" ht="37.15" customHeight="1">
      <c r="N804" s="215"/>
      <c r="O804" s="215"/>
      <c r="P804" s="215"/>
      <c r="Q804" s="216"/>
      <c r="T804" s="218"/>
      <c r="U804" s="218"/>
      <c r="V804" s="218"/>
      <c r="W804" s="218"/>
      <c r="X804" s="218"/>
      <c r="Y804" s="218"/>
      <c r="Z804" s="218"/>
      <c r="AA804" s="218"/>
      <c r="AB804" s="215"/>
      <c r="AC804" s="215"/>
      <c r="AD804" s="215"/>
      <c r="AE804" s="215"/>
      <c r="AF804" s="215"/>
      <c r="AG804" s="215"/>
      <c r="AH804" s="215"/>
      <c r="AI804" s="215"/>
      <c r="AJ804" s="215"/>
      <c r="AK804" s="215"/>
      <c r="AL804" s="215"/>
      <c r="AM804" s="215"/>
      <c r="AN804" s="215"/>
      <c r="AO804" s="215"/>
      <c r="AP804" s="215"/>
      <c r="AQ804" s="215"/>
      <c r="AR804" s="215"/>
      <c r="AS804" s="215"/>
      <c r="AT804" s="215"/>
      <c r="AU804" s="215"/>
      <c r="AV804" s="215"/>
      <c r="AW804" s="218"/>
      <c r="AX804" s="218"/>
      <c r="AY804" s="218"/>
      <c r="AZ804" s="218"/>
      <c r="BA804" s="218"/>
      <c r="BB804" s="218"/>
      <c r="BC804" s="218"/>
      <c r="BD804" s="218"/>
    </row>
    <row r="805" spans="14:56" ht="37.15" customHeight="1">
      <c r="N805" s="215"/>
      <c r="O805" s="215"/>
      <c r="P805" s="215"/>
      <c r="Q805" s="216"/>
      <c r="T805" s="218"/>
      <c r="U805" s="218"/>
      <c r="V805" s="218"/>
      <c r="W805" s="218"/>
      <c r="X805" s="218"/>
      <c r="Y805" s="218"/>
      <c r="Z805" s="218"/>
      <c r="AA805" s="218"/>
      <c r="AB805" s="215"/>
      <c r="AC805" s="215"/>
      <c r="AD805" s="215"/>
      <c r="AE805" s="215"/>
      <c r="AF805" s="215"/>
      <c r="AG805" s="215"/>
      <c r="AH805" s="215"/>
      <c r="AI805" s="215"/>
      <c r="AJ805" s="215"/>
      <c r="AK805" s="215"/>
      <c r="AL805" s="215"/>
      <c r="AM805" s="215"/>
      <c r="AN805" s="215"/>
      <c r="AO805" s="215"/>
      <c r="AP805" s="215"/>
      <c r="AQ805" s="215"/>
      <c r="AR805" s="215"/>
      <c r="AS805" s="215"/>
      <c r="AT805" s="215"/>
      <c r="AU805" s="215"/>
      <c r="AV805" s="215"/>
      <c r="AW805" s="218"/>
      <c r="AX805" s="218"/>
      <c r="AY805" s="218"/>
      <c r="AZ805" s="218"/>
      <c r="BA805" s="218"/>
      <c r="BB805" s="218"/>
      <c r="BC805" s="218"/>
      <c r="BD805" s="218"/>
    </row>
    <row r="806" spans="14:56" ht="37.15" customHeight="1">
      <c r="N806" s="215"/>
      <c r="O806" s="215"/>
      <c r="P806" s="215"/>
      <c r="Q806" s="216"/>
      <c r="T806" s="218"/>
      <c r="U806" s="218"/>
      <c r="V806" s="218"/>
      <c r="W806" s="218"/>
      <c r="X806" s="218"/>
      <c r="Y806" s="218"/>
      <c r="Z806" s="218"/>
      <c r="AA806" s="218"/>
      <c r="AB806" s="215"/>
      <c r="AC806" s="215"/>
      <c r="AD806" s="215"/>
      <c r="AE806" s="215"/>
      <c r="AF806" s="215"/>
      <c r="AG806" s="215"/>
      <c r="AH806" s="215"/>
      <c r="AI806" s="215"/>
      <c r="AJ806" s="215"/>
      <c r="AK806" s="215"/>
      <c r="AL806" s="215"/>
      <c r="AM806" s="215"/>
      <c r="AN806" s="215"/>
      <c r="AO806" s="215"/>
      <c r="AP806" s="215"/>
      <c r="AQ806" s="215"/>
      <c r="AR806" s="215"/>
      <c r="AS806" s="215"/>
      <c r="AT806" s="215"/>
      <c r="AU806" s="215"/>
      <c r="AV806" s="215"/>
      <c r="AW806" s="218"/>
      <c r="AX806" s="218"/>
      <c r="AY806" s="218"/>
      <c r="AZ806" s="218"/>
      <c r="BA806" s="218"/>
      <c r="BB806" s="218"/>
      <c r="BC806" s="218"/>
      <c r="BD806" s="218"/>
    </row>
    <row r="807" spans="14:56" ht="37.15" customHeight="1">
      <c r="N807" s="215"/>
      <c r="O807" s="215"/>
      <c r="P807" s="215"/>
      <c r="Q807" s="216"/>
      <c r="T807" s="218"/>
      <c r="U807" s="218"/>
      <c r="V807" s="218"/>
      <c r="W807" s="218"/>
      <c r="X807" s="218"/>
      <c r="Y807" s="218"/>
      <c r="Z807" s="218"/>
      <c r="AA807" s="218"/>
      <c r="AB807" s="215"/>
      <c r="AC807" s="215"/>
      <c r="AD807" s="215"/>
      <c r="AE807" s="215"/>
      <c r="AF807" s="215"/>
      <c r="AG807" s="215"/>
      <c r="AH807" s="215"/>
      <c r="AI807" s="215"/>
      <c r="AJ807" s="215"/>
      <c r="AK807" s="215"/>
      <c r="AL807" s="215"/>
      <c r="AM807" s="215"/>
      <c r="AN807" s="215"/>
      <c r="AO807" s="215"/>
      <c r="AP807" s="215"/>
      <c r="AQ807" s="215"/>
      <c r="AR807" s="215"/>
      <c r="AS807" s="215"/>
      <c r="AT807" s="215"/>
      <c r="AU807" s="215"/>
      <c r="AV807" s="215"/>
      <c r="AW807" s="218"/>
      <c r="AX807" s="218"/>
      <c r="AY807" s="218"/>
      <c r="AZ807" s="218"/>
      <c r="BA807" s="218"/>
      <c r="BB807" s="218"/>
      <c r="BC807" s="218"/>
      <c r="BD807" s="218"/>
    </row>
    <row r="808" spans="14:56" ht="37.15" customHeight="1">
      <c r="N808" s="215"/>
      <c r="O808" s="215"/>
      <c r="P808" s="215"/>
      <c r="Q808" s="216"/>
      <c r="T808" s="218"/>
      <c r="U808" s="218"/>
      <c r="V808" s="218"/>
      <c r="W808" s="218"/>
      <c r="X808" s="218"/>
      <c r="Y808" s="218"/>
      <c r="Z808" s="218"/>
      <c r="AA808" s="218"/>
      <c r="AB808" s="215"/>
      <c r="AC808" s="215"/>
      <c r="AD808" s="215"/>
      <c r="AE808" s="215"/>
      <c r="AF808" s="215"/>
      <c r="AG808" s="215"/>
      <c r="AH808" s="215"/>
      <c r="AI808" s="215"/>
      <c r="AJ808" s="215"/>
      <c r="AK808" s="215"/>
      <c r="AL808" s="215"/>
      <c r="AM808" s="215"/>
      <c r="AN808" s="215"/>
      <c r="AO808" s="215"/>
      <c r="AP808" s="215"/>
      <c r="AQ808" s="215"/>
      <c r="AR808" s="215"/>
      <c r="AS808" s="215"/>
      <c r="AT808" s="215"/>
      <c r="AU808" s="215"/>
      <c r="AV808" s="215"/>
      <c r="AW808" s="218"/>
      <c r="AX808" s="218"/>
      <c r="AY808" s="218"/>
      <c r="AZ808" s="218"/>
      <c r="BA808" s="218"/>
      <c r="BB808" s="218"/>
      <c r="BC808" s="218"/>
      <c r="BD808" s="218"/>
    </row>
    <row r="809" spans="14:56" ht="37.15" customHeight="1">
      <c r="N809" s="215"/>
      <c r="O809" s="215"/>
      <c r="P809" s="215"/>
      <c r="Q809" s="216"/>
      <c r="T809" s="218"/>
      <c r="U809" s="218"/>
      <c r="V809" s="218"/>
      <c r="W809" s="218"/>
      <c r="X809" s="218"/>
      <c r="Y809" s="218"/>
      <c r="Z809" s="218"/>
      <c r="AA809" s="218"/>
      <c r="AB809" s="215"/>
      <c r="AC809" s="215"/>
      <c r="AD809" s="215"/>
      <c r="AE809" s="215"/>
      <c r="AF809" s="215"/>
      <c r="AG809" s="215"/>
      <c r="AH809" s="215"/>
      <c r="AI809" s="215"/>
      <c r="AJ809" s="215"/>
      <c r="AK809" s="215"/>
      <c r="AL809" s="215"/>
      <c r="AM809" s="215"/>
      <c r="AN809" s="215"/>
      <c r="AO809" s="215"/>
      <c r="AP809" s="215"/>
      <c r="AQ809" s="215"/>
      <c r="AR809" s="215"/>
      <c r="AS809" s="215"/>
      <c r="AT809" s="215"/>
      <c r="AU809" s="215"/>
      <c r="AV809" s="215"/>
      <c r="AW809" s="218"/>
      <c r="AX809" s="218"/>
      <c r="AY809" s="218"/>
      <c r="AZ809" s="218"/>
      <c r="BA809" s="218"/>
      <c r="BB809" s="218"/>
      <c r="BC809" s="218"/>
      <c r="BD809" s="218"/>
    </row>
    <row r="810" spans="14:56" ht="37.15" customHeight="1">
      <c r="N810" s="215"/>
      <c r="O810" s="215"/>
      <c r="P810" s="215"/>
      <c r="Q810" s="216"/>
      <c r="T810" s="218"/>
      <c r="U810" s="218"/>
      <c r="V810" s="218"/>
      <c r="W810" s="218"/>
      <c r="X810" s="218"/>
      <c r="Y810" s="218"/>
      <c r="Z810" s="218"/>
      <c r="AA810" s="218"/>
      <c r="AB810" s="215"/>
      <c r="AC810" s="215"/>
      <c r="AD810" s="215"/>
      <c r="AE810" s="215"/>
      <c r="AF810" s="215"/>
      <c r="AG810" s="215"/>
      <c r="AH810" s="215"/>
      <c r="AI810" s="215"/>
      <c r="AJ810" s="215"/>
      <c r="AK810" s="215"/>
      <c r="AL810" s="215"/>
      <c r="AM810" s="215"/>
      <c r="AN810" s="215"/>
      <c r="AO810" s="215"/>
      <c r="AP810" s="215"/>
      <c r="AQ810" s="215"/>
      <c r="AR810" s="215"/>
      <c r="AS810" s="215"/>
      <c r="AT810" s="215"/>
      <c r="AU810" s="215"/>
      <c r="AV810" s="215"/>
      <c r="AW810" s="218"/>
      <c r="AX810" s="218"/>
      <c r="AY810" s="218"/>
      <c r="AZ810" s="218"/>
      <c r="BA810" s="218"/>
      <c r="BB810" s="218"/>
      <c r="BC810" s="218"/>
      <c r="BD810" s="218"/>
    </row>
    <row r="811" spans="14:56" ht="37.15" customHeight="1">
      <c r="N811" s="215"/>
      <c r="O811" s="215"/>
      <c r="P811" s="215"/>
      <c r="Q811" s="216"/>
      <c r="T811" s="218"/>
      <c r="U811" s="218"/>
      <c r="V811" s="218"/>
      <c r="W811" s="218"/>
      <c r="X811" s="218"/>
      <c r="Y811" s="218"/>
      <c r="Z811" s="218"/>
      <c r="AA811" s="218"/>
      <c r="AB811" s="215"/>
      <c r="AC811" s="215"/>
      <c r="AD811" s="215"/>
      <c r="AE811" s="215"/>
      <c r="AF811" s="215"/>
      <c r="AG811" s="215"/>
      <c r="AH811" s="215"/>
      <c r="AI811" s="215"/>
      <c r="AJ811" s="215"/>
      <c r="AK811" s="215"/>
      <c r="AL811" s="215"/>
      <c r="AM811" s="215"/>
      <c r="AN811" s="215"/>
      <c r="AO811" s="215"/>
      <c r="AP811" s="215"/>
      <c r="AQ811" s="215"/>
      <c r="AR811" s="215"/>
      <c r="AS811" s="215"/>
      <c r="AT811" s="215"/>
      <c r="AU811" s="215"/>
      <c r="AV811" s="215"/>
      <c r="AW811" s="218"/>
      <c r="AX811" s="218"/>
      <c r="AY811" s="218"/>
      <c r="AZ811" s="218"/>
      <c r="BA811" s="218"/>
      <c r="BB811" s="218"/>
      <c r="BC811" s="218"/>
      <c r="BD811" s="218"/>
    </row>
    <row r="812" spans="14:56" ht="37.15" customHeight="1">
      <c r="N812" s="215"/>
      <c r="O812" s="215"/>
      <c r="P812" s="215"/>
      <c r="Q812" s="216"/>
      <c r="T812" s="218"/>
      <c r="U812" s="218"/>
      <c r="V812" s="218"/>
      <c r="W812" s="218"/>
      <c r="X812" s="218"/>
      <c r="Y812" s="218"/>
      <c r="Z812" s="218"/>
      <c r="AA812" s="218"/>
      <c r="AB812" s="215"/>
      <c r="AC812" s="215"/>
      <c r="AD812" s="215"/>
      <c r="AE812" s="215"/>
      <c r="AF812" s="215"/>
      <c r="AG812" s="215"/>
      <c r="AH812" s="215"/>
      <c r="AI812" s="215"/>
      <c r="AJ812" s="215"/>
      <c r="AK812" s="215"/>
      <c r="AL812" s="215"/>
      <c r="AM812" s="215"/>
      <c r="AN812" s="215"/>
      <c r="AO812" s="215"/>
      <c r="AP812" s="215"/>
      <c r="AQ812" s="215"/>
      <c r="AR812" s="215"/>
      <c r="AS812" s="215"/>
      <c r="AT812" s="215"/>
      <c r="AU812" s="215"/>
      <c r="AV812" s="215"/>
      <c r="AW812" s="218"/>
      <c r="AX812" s="218"/>
      <c r="AY812" s="218"/>
      <c r="AZ812" s="218"/>
      <c r="BA812" s="218"/>
      <c r="BB812" s="218"/>
      <c r="BC812" s="218"/>
      <c r="BD812" s="218"/>
    </row>
    <row r="813" spans="14:56" ht="37.15" customHeight="1">
      <c r="N813" s="215"/>
      <c r="O813" s="215"/>
      <c r="P813" s="215"/>
      <c r="Q813" s="216"/>
      <c r="T813" s="218"/>
      <c r="U813" s="218"/>
      <c r="V813" s="218"/>
      <c r="W813" s="218"/>
      <c r="X813" s="218"/>
      <c r="Y813" s="218"/>
      <c r="Z813" s="218"/>
      <c r="AA813" s="218"/>
      <c r="AB813" s="215"/>
      <c r="AC813" s="215"/>
      <c r="AD813" s="215"/>
      <c r="AE813" s="215"/>
      <c r="AF813" s="215"/>
      <c r="AG813" s="215"/>
      <c r="AH813" s="215"/>
      <c r="AI813" s="215"/>
      <c r="AJ813" s="215"/>
      <c r="AK813" s="215"/>
      <c r="AL813" s="215"/>
      <c r="AM813" s="215"/>
      <c r="AN813" s="215"/>
      <c r="AO813" s="215"/>
      <c r="AP813" s="215"/>
      <c r="AQ813" s="215"/>
      <c r="AR813" s="215"/>
      <c r="AS813" s="215"/>
      <c r="AT813" s="215"/>
      <c r="AU813" s="215"/>
      <c r="AV813" s="215"/>
      <c r="AW813" s="218"/>
      <c r="AX813" s="218"/>
      <c r="AY813" s="218"/>
      <c r="AZ813" s="218"/>
      <c r="BA813" s="218"/>
      <c r="BB813" s="218"/>
      <c r="BC813" s="218"/>
      <c r="BD813" s="218"/>
    </row>
    <row r="814" spans="14:56" ht="37.15" customHeight="1">
      <c r="N814" s="215"/>
      <c r="O814" s="215"/>
      <c r="P814" s="215"/>
      <c r="Q814" s="216"/>
      <c r="T814" s="218"/>
      <c r="U814" s="218"/>
      <c r="V814" s="218"/>
      <c r="W814" s="218"/>
      <c r="X814" s="218"/>
      <c r="Y814" s="218"/>
      <c r="Z814" s="218"/>
      <c r="AA814" s="218"/>
      <c r="AB814" s="215"/>
      <c r="AC814" s="215"/>
      <c r="AD814" s="215"/>
      <c r="AE814" s="215"/>
      <c r="AF814" s="215"/>
      <c r="AG814" s="215"/>
      <c r="AH814" s="215"/>
      <c r="AI814" s="215"/>
      <c r="AJ814" s="215"/>
      <c r="AK814" s="215"/>
      <c r="AL814" s="215"/>
      <c r="AM814" s="215"/>
      <c r="AN814" s="215"/>
      <c r="AO814" s="215"/>
      <c r="AP814" s="215"/>
      <c r="AQ814" s="215"/>
      <c r="AR814" s="215"/>
      <c r="AS814" s="215"/>
      <c r="AT814" s="215"/>
      <c r="AU814" s="215"/>
      <c r="AV814" s="215"/>
      <c r="AW814" s="218"/>
      <c r="AX814" s="218"/>
      <c r="AY814" s="218"/>
      <c r="AZ814" s="218"/>
      <c r="BA814" s="218"/>
      <c r="BB814" s="218"/>
      <c r="BC814" s="218"/>
      <c r="BD814" s="218"/>
    </row>
    <row r="815" spans="14:56" ht="37.15" customHeight="1">
      <c r="N815" s="215"/>
      <c r="O815" s="215"/>
      <c r="P815" s="215"/>
      <c r="Q815" s="216"/>
      <c r="T815" s="218"/>
      <c r="U815" s="218"/>
      <c r="V815" s="218"/>
      <c r="W815" s="218"/>
      <c r="X815" s="218"/>
      <c r="Y815" s="218"/>
      <c r="Z815" s="218"/>
      <c r="AA815" s="218"/>
      <c r="AB815" s="215"/>
      <c r="AC815" s="215"/>
      <c r="AD815" s="215"/>
      <c r="AE815" s="215"/>
      <c r="AF815" s="215"/>
      <c r="AG815" s="215"/>
      <c r="AH815" s="215"/>
      <c r="AI815" s="215"/>
      <c r="AJ815" s="215"/>
      <c r="AK815" s="215"/>
      <c r="AL815" s="215"/>
      <c r="AM815" s="215"/>
      <c r="AN815" s="215"/>
      <c r="AO815" s="215"/>
      <c r="AP815" s="215"/>
      <c r="AQ815" s="215"/>
      <c r="AR815" s="215"/>
      <c r="AS815" s="215"/>
      <c r="AT815" s="215"/>
      <c r="AU815" s="215"/>
      <c r="AV815" s="215"/>
      <c r="AW815" s="218"/>
      <c r="AX815" s="218"/>
      <c r="AY815" s="218"/>
      <c r="AZ815" s="218"/>
      <c r="BA815" s="218"/>
      <c r="BB815" s="218"/>
      <c r="BC815" s="218"/>
      <c r="BD815" s="218"/>
    </row>
    <row r="816" spans="14:56" ht="37.15" customHeight="1">
      <c r="N816" s="215"/>
      <c r="O816" s="215"/>
      <c r="P816" s="215"/>
      <c r="Q816" s="216"/>
      <c r="T816" s="218"/>
      <c r="U816" s="218"/>
      <c r="V816" s="218"/>
      <c r="W816" s="218"/>
      <c r="X816" s="218"/>
      <c r="Y816" s="218"/>
      <c r="Z816" s="218"/>
      <c r="AA816" s="218"/>
      <c r="AB816" s="215"/>
      <c r="AC816" s="215"/>
      <c r="AD816" s="215"/>
      <c r="AE816" s="215"/>
      <c r="AF816" s="215"/>
      <c r="AG816" s="215"/>
      <c r="AH816" s="215"/>
      <c r="AI816" s="215"/>
      <c r="AJ816" s="215"/>
      <c r="AK816" s="215"/>
      <c r="AL816" s="215"/>
      <c r="AM816" s="215"/>
      <c r="AN816" s="215"/>
      <c r="AO816" s="215"/>
      <c r="AP816" s="215"/>
      <c r="AQ816" s="215"/>
      <c r="AR816" s="215"/>
      <c r="AS816" s="215"/>
      <c r="AT816" s="215"/>
      <c r="AU816" s="215"/>
      <c r="AV816" s="215"/>
      <c r="AW816" s="218"/>
      <c r="AX816" s="218"/>
      <c r="AY816" s="218"/>
      <c r="AZ816" s="218"/>
      <c r="BA816" s="218"/>
      <c r="BB816" s="218"/>
      <c r="BC816" s="218"/>
      <c r="BD816" s="218"/>
    </row>
    <row r="817" spans="14:56" ht="37.15" customHeight="1">
      <c r="N817" s="215"/>
      <c r="O817" s="215"/>
      <c r="P817" s="215"/>
      <c r="Q817" s="216"/>
      <c r="T817" s="218"/>
      <c r="U817" s="218"/>
      <c r="V817" s="218"/>
      <c r="W817" s="218"/>
      <c r="X817" s="218"/>
      <c r="Y817" s="218"/>
      <c r="Z817" s="218"/>
      <c r="AA817" s="218"/>
      <c r="AB817" s="215"/>
      <c r="AC817" s="215"/>
      <c r="AD817" s="215"/>
      <c r="AE817" s="215"/>
      <c r="AF817" s="215"/>
      <c r="AG817" s="215"/>
      <c r="AH817" s="215"/>
      <c r="AI817" s="215"/>
      <c r="AJ817" s="215"/>
      <c r="AK817" s="215"/>
      <c r="AL817" s="215"/>
      <c r="AM817" s="215"/>
      <c r="AN817" s="215"/>
      <c r="AO817" s="215"/>
      <c r="AP817" s="215"/>
      <c r="AQ817" s="215"/>
      <c r="AR817" s="215"/>
      <c r="AS817" s="215"/>
      <c r="AT817" s="215"/>
      <c r="AU817" s="215"/>
      <c r="AV817" s="215"/>
      <c r="AW817" s="218"/>
      <c r="AX817" s="218"/>
      <c r="AY817" s="218"/>
      <c r="AZ817" s="218"/>
      <c r="BA817" s="218"/>
      <c r="BB817" s="218"/>
      <c r="BC817" s="218"/>
      <c r="BD817" s="218"/>
    </row>
    <row r="818" spans="14:56" ht="37.15" customHeight="1">
      <c r="N818" s="215"/>
      <c r="O818" s="215"/>
      <c r="P818" s="215"/>
      <c r="Q818" s="216"/>
      <c r="T818" s="218"/>
      <c r="U818" s="218"/>
      <c r="V818" s="218"/>
      <c r="W818" s="218"/>
      <c r="X818" s="218"/>
      <c r="Y818" s="218"/>
      <c r="Z818" s="218"/>
      <c r="AA818" s="218"/>
      <c r="AB818" s="215"/>
      <c r="AC818" s="215"/>
      <c r="AD818" s="215"/>
      <c r="AE818" s="215"/>
      <c r="AF818" s="215"/>
      <c r="AG818" s="215"/>
      <c r="AH818" s="215"/>
      <c r="AI818" s="215"/>
      <c r="AJ818" s="215"/>
      <c r="AK818" s="215"/>
      <c r="AL818" s="215"/>
      <c r="AM818" s="215"/>
      <c r="AN818" s="215"/>
      <c r="AO818" s="215"/>
      <c r="AP818" s="215"/>
      <c r="AQ818" s="215"/>
      <c r="AR818" s="215"/>
      <c r="AS818" s="215"/>
      <c r="AT818" s="215"/>
      <c r="AU818" s="215"/>
      <c r="AV818" s="215"/>
      <c r="AW818" s="218"/>
      <c r="AX818" s="218"/>
      <c r="AY818" s="218"/>
      <c r="AZ818" s="218"/>
      <c r="BA818" s="218"/>
      <c r="BB818" s="218"/>
      <c r="BC818" s="218"/>
      <c r="BD818" s="218"/>
    </row>
    <row r="819" spans="14:56" ht="37.15" customHeight="1">
      <c r="N819" s="215"/>
      <c r="O819" s="215"/>
      <c r="P819" s="215"/>
      <c r="Q819" s="216"/>
      <c r="T819" s="218"/>
      <c r="U819" s="218"/>
      <c r="V819" s="218"/>
      <c r="W819" s="218"/>
      <c r="X819" s="218"/>
      <c r="Y819" s="218"/>
      <c r="Z819" s="218"/>
      <c r="AA819" s="218"/>
      <c r="AB819" s="215"/>
      <c r="AC819" s="215"/>
      <c r="AD819" s="215"/>
      <c r="AE819" s="215"/>
      <c r="AF819" s="215"/>
      <c r="AG819" s="215"/>
      <c r="AH819" s="215"/>
      <c r="AI819" s="215"/>
      <c r="AJ819" s="215"/>
      <c r="AK819" s="215"/>
      <c r="AL819" s="215"/>
      <c r="AM819" s="215"/>
      <c r="AN819" s="215"/>
      <c r="AO819" s="215"/>
      <c r="AP819" s="215"/>
      <c r="AQ819" s="215"/>
      <c r="AR819" s="215"/>
      <c r="AS819" s="215"/>
      <c r="AT819" s="215"/>
      <c r="AU819" s="215"/>
      <c r="AV819" s="215"/>
      <c r="AW819" s="218"/>
      <c r="AX819" s="218"/>
      <c r="AY819" s="218"/>
      <c r="AZ819" s="218"/>
      <c r="BA819" s="218"/>
      <c r="BB819" s="218"/>
      <c r="BC819" s="218"/>
      <c r="BD819" s="218"/>
    </row>
    <row r="820" spans="14:56" ht="37.15" customHeight="1">
      <c r="N820" s="215"/>
      <c r="O820" s="215"/>
      <c r="P820" s="215"/>
      <c r="Q820" s="216"/>
      <c r="T820" s="218"/>
      <c r="U820" s="218"/>
      <c r="V820" s="218"/>
      <c r="W820" s="218"/>
      <c r="X820" s="218"/>
      <c r="Y820" s="218"/>
      <c r="Z820" s="218"/>
      <c r="AA820" s="218"/>
      <c r="AB820" s="215"/>
      <c r="AC820" s="215"/>
      <c r="AD820" s="215"/>
      <c r="AE820" s="215"/>
      <c r="AF820" s="215"/>
      <c r="AG820" s="215"/>
      <c r="AH820" s="215"/>
      <c r="AI820" s="215"/>
      <c r="AJ820" s="215"/>
      <c r="AK820" s="215"/>
      <c r="AL820" s="215"/>
      <c r="AM820" s="215"/>
      <c r="AN820" s="215"/>
      <c r="AO820" s="215"/>
      <c r="AP820" s="215"/>
      <c r="AQ820" s="215"/>
      <c r="AR820" s="215"/>
      <c r="AS820" s="215"/>
      <c r="AT820" s="215"/>
      <c r="AU820" s="215"/>
      <c r="AV820" s="215"/>
      <c r="AW820" s="218"/>
      <c r="AX820" s="218"/>
      <c r="AY820" s="218"/>
      <c r="AZ820" s="218"/>
      <c r="BA820" s="218"/>
      <c r="BB820" s="218"/>
      <c r="BC820" s="218"/>
      <c r="BD820" s="218"/>
    </row>
    <row r="821" spans="14:56" ht="37.15" customHeight="1">
      <c r="N821" s="215"/>
      <c r="O821" s="215"/>
      <c r="P821" s="215"/>
      <c r="Q821" s="216"/>
      <c r="T821" s="218"/>
      <c r="U821" s="218"/>
      <c r="V821" s="218"/>
      <c r="W821" s="218"/>
      <c r="X821" s="218"/>
      <c r="Y821" s="218"/>
      <c r="Z821" s="218"/>
      <c r="AA821" s="218"/>
      <c r="AB821" s="215"/>
      <c r="AC821" s="215"/>
      <c r="AD821" s="215"/>
      <c r="AE821" s="215"/>
      <c r="AF821" s="215"/>
      <c r="AG821" s="215"/>
      <c r="AH821" s="215"/>
      <c r="AI821" s="215"/>
      <c r="AJ821" s="215"/>
      <c r="AK821" s="215"/>
      <c r="AL821" s="215"/>
      <c r="AM821" s="215"/>
      <c r="AN821" s="215"/>
      <c r="AO821" s="215"/>
      <c r="AP821" s="215"/>
      <c r="AQ821" s="215"/>
      <c r="AR821" s="215"/>
      <c r="AS821" s="215"/>
      <c r="AT821" s="215"/>
      <c r="AU821" s="215"/>
      <c r="AV821" s="215"/>
      <c r="AW821" s="218"/>
      <c r="AX821" s="218"/>
      <c r="AY821" s="218"/>
      <c r="AZ821" s="218"/>
      <c r="BA821" s="218"/>
      <c r="BB821" s="218"/>
      <c r="BC821" s="218"/>
      <c r="BD821" s="218"/>
    </row>
    <row r="822" spans="14:56" ht="37.15" customHeight="1">
      <c r="N822" s="215"/>
      <c r="O822" s="215"/>
      <c r="P822" s="215"/>
      <c r="Q822" s="216"/>
      <c r="T822" s="218"/>
      <c r="U822" s="218"/>
      <c r="V822" s="218"/>
      <c r="W822" s="218"/>
      <c r="X822" s="218"/>
      <c r="Y822" s="218"/>
      <c r="Z822" s="218"/>
      <c r="AA822" s="218"/>
      <c r="AB822" s="215"/>
      <c r="AC822" s="215"/>
      <c r="AD822" s="215"/>
      <c r="AE822" s="215"/>
      <c r="AF822" s="215"/>
      <c r="AG822" s="215"/>
      <c r="AH822" s="215"/>
      <c r="AI822" s="215"/>
      <c r="AJ822" s="215"/>
      <c r="AK822" s="215"/>
      <c r="AL822" s="215"/>
      <c r="AM822" s="215"/>
      <c r="AN822" s="215"/>
      <c r="AO822" s="215"/>
      <c r="AP822" s="215"/>
      <c r="AQ822" s="215"/>
      <c r="AR822" s="215"/>
      <c r="AS822" s="215"/>
      <c r="AT822" s="215"/>
      <c r="AU822" s="215"/>
      <c r="AV822" s="215"/>
      <c r="AW822" s="218"/>
      <c r="AX822" s="218"/>
      <c r="AY822" s="218"/>
      <c r="AZ822" s="218"/>
      <c r="BA822" s="218"/>
      <c r="BB822" s="218"/>
      <c r="BC822" s="218"/>
      <c r="BD822" s="218"/>
    </row>
    <row r="823" spans="14:56" ht="37.15" customHeight="1">
      <c r="N823" s="215"/>
      <c r="O823" s="215"/>
      <c r="P823" s="215"/>
      <c r="Q823" s="216"/>
      <c r="T823" s="218"/>
      <c r="U823" s="218"/>
      <c r="V823" s="218"/>
      <c r="W823" s="218"/>
      <c r="X823" s="218"/>
      <c r="Y823" s="218"/>
      <c r="Z823" s="218"/>
      <c r="AA823" s="218"/>
      <c r="AB823" s="215"/>
      <c r="AC823" s="215"/>
      <c r="AD823" s="215"/>
      <c r="AE823" s="215"/>
      <c r="AF823" s="215"/>
      <c r="AG823" s="215"/>
      <c r="AH823" s="215"/>
      <c r="AI823" s="215"/>
      <c r="AJ823" s="215"/>
      <c r="AK823" s="215"/>
      <c r="AL823" s="215"/>
      <c r="AM823" s="215"/>
      <c r="AN823" s="215"/>
      <c r="AO823" s="215"/>
      <c r="AP823" s="215"/>
      <c r="AQ823" s="215"/>
      <c r="AR823" s="215"/>
      <c r="AS823" s="215"/>
      <c r="AT823" s="215"/>
      <c r="AU823" s="215"/>
      <c r="AV823" s="215"/>
      <c r="AW823" s="218"/>
      <c r="AX823" s="218"/>
      <c r="AY823" s="218"/>
      <c r="AZ823" s="218"/>
      <c r="BA823" s="218"/>
      <c r="BB823" s="218"/>
      <c r="BC823" s="218"/>
      <c r="BD823" s="218"/>
    </row>
    <row r="824" spans="14:56" ht="37.15" customHeight="1">
      <c r="N824" s="215"/>
      <c r="O824" s="215"/>
      <c r="P824" s="215"/>
      <c r="Q824" s="216"/>
      <c r="T824" s="218"/>
      <c r="U824" s="218"/>
      <c r="V824" s="218"/>
      <c r="W824" s="218"/>
      <c r="X824" s="218"/>
      <c r="Y824" s="218"/>
      <c r="Z824" s="218"/>
      <c r="AA824" s="218"/>
      <c r="AB824" s="215"/>
      <c r="AC824" s="215"/>
      <c r="AD824" s="215"/>
      <c r="AE824" s="215"/>
      <c r="AF824" s="215"/>
      <c r="AG824" s="215"/>
      <c r="AH824" s="215"/>
      <c r="AI824" s="215"/>
      <c r="AJ824" s="215"/>
      <c r="AK824" s="215"/>
      <c r="AL824" s="215"/>
      <c r="AM824" s="215"/>
      <c r="AN824" s="215"/>
      <c r="AO824" s="215"/>
      <c r="AP824" s="215"/>
      <c r="AQ824" s="215"/>
      <c r="AR824" s="215"/>
      <c r="AS824" s="215"/>
      <c r="AT824" s="215"/>
      <c r="AU824" s="215"/>
      <c r="AV824" s="215"/>
      <c r="AW824" s="218"/>
      <c r="AX824" s="218"/>
      <c r="AY824" s="218"/>
      <c r="AZ824" s="218"/>
      <c r="BA824" s="218"/>
      <c r="BB824" s="218"/>
      <c r="BC824" s="218"/>
      <c r="BD824" s="218"/>
    </row>
    <row r="825" spans="14:56" ht="37.15" customHeight="1">
      <c r="N825" s="215"/>
      <c r="O825" s="215"/>
      <c r="P825" s="215"/>
      <c r="Q825" s="216"/>
      <c r="T825" s="218"/>
      <c r="U825" s="218"/>
      <c r="V825" s="218"/>
      <c r="W825" s="218"/>
      <c r="X825" s="218"/>
      <c r="Y825" s="218"/>
      <c r="Z825" s="218"/>
      <c r="AA825" s="218"/>
      <c r="AB825" s="215"/>
      <c r="AC825" s="215"/>
      <c r="AD825" s="215"/>
      <c r="AE825" s="215"/>
      <c r="AF825" s="215"/>
      <c r="AG825" s="215"/>
      <c r="AH825" s="215"/>
      <c r="AI825" s="215"/>
      <c r="AJ825" s="215"/>
      <c r="AK825" s="215"/>
      <c r="AL825" s="215"/>
      <c r="AM825" s="215"/>
      <c r="AN825" s="215"/>
      <c r="AO825" s="215"/>
      <c r="AP825" s="215"/>
      <c r="AQ825" s="215"/>
      <c r="AR825" s="215"/>
      <c r="AS825" s="215"/>
      <c r="AT825" s="215"/>
      <c r="AU825" s="215"/>
      <c r="AV825" s="215"/>
      <c r="AW825" s="218"/>
      <c r="AX825" s="218"/>
      <c r="AY825" s="218"/>
      <c r="AZ825" s="218"/>
      <c r="BA825" s="218"/>
      <c r="BB825" s="218"/>
      <c r="BC825" s="218"/>
      <c r="BD825" s="218"/>
    </row>
    <row r="826" spans="14:56" ht="37.15" customHeight="1">
      <c r="N826" s="215"/>
      <c r="O826" s="215"/>
      <c r="P826" s="215"/>
      <c r="Q826" s="216"/>
      <c r="T826" s="218"/>
      <c r="U826" s="218"/>
      <c r="V826" s="218"/>
      <c r="W826" s="218"/>
      <c r="X826" s="218"/>
      <c r="Y826" s="218"/>
      <c r="Z826" s="218"/>
      <c r="AA826" s="218"/>
      <c r="AB826" s="215"/>
      <c r="AC826" s="215"/>
      <c r="AD826" s="215"/>
      <c r="AE826" s="215"/>
      <c r="AF826" s="215"/>
      <c r="AG826" s="215"/>
      <c r="AH826" s="215"/>
      <c r="AI826" s="215"/>
      <c r="AJ826" s="215"/>
      <c r="AK826" s="215"/>
      <c r="AL826" s="215"/>
      <c r="AM826" s="215"/>
      <c r="AN826" s="215"/>
      <c r="AO826" s="215"/>
      <c r="AP826" s="215"/>
      <c r="AQ826" s="215"/>
      <c r="AR826" s="215"/>
      <c r="AS826" s="215"/>
      <c r="AT826" s="215"/>
      <c r="AU826" s="215"/>
      <c r="AV826" s="215"/>
      <c r="AW826" s="218"/>
      <c r="AX826" s="218"/>
      <c r="AY826" s="218"/>
      <c r="AZ826" s="218"/>
      <c r="BA826" s="218"/>
      <c r="BB826" s="218"/>
      <c r="BC826" s="218"/>
      <c r="BD826" s="218"/>
    </row>
    <row r="827" spans="14:56" ht="37.15" customHeight="1">
      <c r="N827" s="215"/>
      <c r="O827" s="215"/>
      <c r="P827" s="215"/>
      <c r="Q827" s="216"/>
      <c r="T827" s="218"/>
      <c r="U827" s="218"/>
      <c r="V827" s="218"/>
      <c r="W827" s="218"/>
      <c r="X827" s="218"/>
      <c r="Y827" s="218"/>
      <c r="Z827" s="218"/>
      <c r="AA827" s="218"/>
      <c r="AB827" s="215"/>
      <c r="AC827" s="215"/>
      <c r="AD827" s="215"/>
      <c r="AE827" s="215"/>
      <c r="AF827" s="215"/>
      <c r="AG827" s="215"/>
      <c r="AH827" s="215"/>
      <c r="AI827" s="215"/>
      <c r="AJ827" s="215"/>
      <c r="AK827" s="215"/>
      <c r="AL827" s="215"/>
      <c r="AM827" s="215"/>
      <c r="AN827" s="215"/>
      <c r="AO827" s="215"/>
      <c r="AP827" s="215"/>
      <c r="AQ827" s="215"/>
      <c r="AR827" s="215"/>
      <c r="AS827" s="215"/>
      <c r="AT827" s="215"/>
      <c r="AU827" s="215"/>
      <c r="AV827" s="215"/>
      <c r="AW827" s="218"/>
      <c r="AX827" s="218"/>
      <c r="AY827" s="218"/>
      <c r="AZ827" s="218"/>
      <c r="BA827" s="218"/>
      <c r="BB827" s="218"/>
      <c r="BC827" s="218"/>
      <c r="BD827" s="218"/>
    </row>
    <row r="828" spans="14:56" ht="37.15" customHeight="1">
      <c r="N828" s="215"/>
      <c r="O828" s="215"/>
      <c r="P828" s="215"/>
      <c r="Q828" s="216"/>
      <c r="T828" s="218"/>
      <c r="U828" s="218"/>
      <c r="V828" s="218"/>
      <c r="W828" s="218"/>
      <c r="X828" s="218"/>
      <c r="Y828" s="218"/>
      <c r="Z828" s="218"/>
      <c r="AA828" s="218"/>
      <c r="AB828" s="215"/>
      <c r="AC828" s="215"/>
      <c r="AD828" s="215"/>
      <c r="AE828" s="215"/>
      <c r="AF828" s="215"/>
      <c r="AG828" s="215"/>
      <c r="AH828" s="215"/>
      <c r="AI828" s="215"/>
      <c r="AJ828" s="215"/>
      <c r="AK828" s="215"/>
      <c r="AL828" s="215"/>
      <c r="AM828" s="215"/>
      <c r="AN828" s="215"/>
      <c r="AO828" s="215"/>
      <c r="AP828" s="215"/>
      <c r="AQ828" s="215"/>
      <c r="AR828" s="215"/>
      <c r="AS828" s="215"/>
      <c r="AT828" s="215"/>
      <c r="AU828" s="215"/>
      <c r="AV828" s="215"/>
      <c r="AW828" s="218"/>
      <c r="AX828" s="218"/>
      <c r="AY828" s="218"/>
      <c r="AZ828" s="218"/>
      <c r="BA828" s="218"/>
      <c r="BB828" s="218"/>
      <c r="BC828" s="218"/>
      <c r="BD828" s="218"/>
    </row>
    <row r="829" spans="14:56" ht="37.15" customHeight="1">
      <c r="N829" s="215"/>
      <c r="O829" s="215"/>
      <c r="P829" s="215"/>
      <c r="Q829" s="216"/>
      <c r="T829" s="218"/>
      <c r="U829" s="218"/>
      <c r="V829" s="218"/>
      <c r="W829" s="218"/>
      <c r="X829" s="218"/>
      <c r="Y829" s="218"/>
      <c r="Z829" s="218"/>
      <c r="AA829" s="218"/>
      <c r="AB829" s="215"/>
      <c r="AC829" s="215"/>
      <c r="AD829" s="215"/>
      <c r="AE829" s="215"/>
      <c r="AF829" s="215"/>
      <c r="AG829" s="215"/>
      <c r="AH829" s="215"/>
      <c r="AI829" s="215"/>
      <c r="AJ829" s="215"/>
      <c r="AK829" s="215"/>
      <c r="AL829" s="215"/>
      <c r="AM829" s="215"/>
      <c r="AN829" s="215"/>
      <c r="AO829" s="215"/>
      <c r="AP829" s="215"/>
      <c r="AQ829" s="215"/>
      <c r="AR829" s="215"/>
      <c r="AS829" s="215"/>
      <c r="AT829" s="215"/>
      <c r="AU829" s="215"/>
      <c r="AV829" s="215"/>
      <c r="AW829" s="218"/>
      <c r="AX829" s="218"/>
      <c r="AY829" s="218"/>
      <c r="AZ829" s="218"/>
      <c r="BA829" s="218"/>
      <c r="BB829" s="218"/>
      <c r="BC829" s="218"/>
      <c r="BD829" s="218"/>
    </row>
    <row r="830" spans="14:56" ht="37.15" customHeight="1">
      <c r="N830" s="215"/>
      <c r="O830" s="215"/>
      <c r="P830" s="215"/>
      <c r="Q830" s="216"/>
      <c r="T830" s="218"/>
      <c r="U830" s="218"/>
      <c r="V830" s="218"/>
      <c r="W830" s="218"/>
      <c r="X830" s="218"/>
      <c r="Y830" s="218"/>
      <c r="Z830" s="218"/>
      <c r="AA830" s="218"/>
      <c r="AB830" s="215"/>
      <c r="AC830" s="215"/>
      <c r="AD830" s="215"/>
      <c r="AE830" s="215"/>
      <c r="AF830" s="215"/>
      <c r="AG830" s="215"/>
      <c r="AH830" s="215"/>
      <c r="AI830" s="215"/>
      <c r="AJ830" s="215"/>
      <c r="AK830" s="215"/>
      <c r="AL830" s="215"/>
      <c r="AM830" s="215"/>
      <c r="AN830" s="215"/>
      <c r="AO830" s="215"/>
      <c r="AP830" s="215"/>
      <c r="AQ830" s="215"/>
      <c r="AR830" s="215"/>
      <c r="AS830" s="215"/>
      <c r="AT830" s="215"/>
      <c r="AU830" s="215"/>
      <c r="AV830" s="215"/>
      <c r="AW830" s="218"/>
      <c r="AX830" s="218"/>
      <c r="AY830" s="218"/>
      <c r="AZ830" s="218"/>
      <c r="BA830" s="218"/>
      <c r="BB830" s="218"/>
      <c r="BC830" s="218"/>
      <c r="BD830" s="218"/>
    </row>
    <row r="831" spans="14:56" ht="37.15" customHeight="1">
      <c r="N831" s="215"/>
      <c r="O831" s="215"/>
      <c r="P831" s="215"/>
      <c r="Q831" s="216"/>
      <c r="T831" s="218"/>
      <c r="U831" s="218"/>
      <c r="V831" s="218"/>
      <c r="W831" s="218"/>
      <c r="X831" s="218"/>
      <c r="Y831" s="218"/>
      <c r="Z831" s="218"/>
      <c r="AA831" s="218"/>
      <c r="AB831" s="215"/>
      <c r="AC831" s="215"/>
      <c r="AD831" s="215"/>
      <c r="AE831" s="215"/>
      <c r="AF831" s="215"/>
      <c r="AG831" s="215"/>
      <c r="AH831" s="215"/>
      <c r="AI831" s="215"/>
      <c r="AJ831" s="215"/>
      <c r="AK831" s="215"/>
      <c r="AL831" s="215"/>
      <c r="AM831" s="215"/>
      <c r="AN831" s="215"/>
      <c r="AO831" s="215"/>
      <c r="AP831" s="215"/>
      <c r="AQ831" s="215"/>
      <c r="AR831" s="215"/>
      <c r="AS831" s="215"/>
      <c r="AT831" s="215"/>
      <c r="AU831" s="215"/>
      <c r="AV831" s="215"/>
      <c r="AW831" s="218"/>
      <c r="AX831" s="218"/>
      <c r="AY831" s="218"/>
      <c r="AZ831" s="218"/>
      <c r="BA831" s="218"/>
      <c r="BB831" s="218"/>
      <c r="BC831" s="218"/>
      <c r="BD831" s="218"/>
    </row>
    <row r="832" spans="14:56" ht="37.15" customHeight="1">
      <c r="N832" s="215"/>
      <c r="O832" s="215"/>
      <c r="P832" s="215"/>
      <c r="Q832" s="216"/>
      <c r="T832" s="218"/>
      <c r="U832" s="218"/>
      <c r="V832" s="218"/>
      <c r="W832" s="218"/>
      <c r="X832" s="218"/>
      <c r="Y832" s="218"/>
      <c r="Z832" s="218"/>
      <c r="AA832" s="218"/>
      <c r="AB832" s="215"/>
      <c r="AC832" s="215"/>
      <c r="AD832" s="215"/>
      <c r="AE832" s="215"/>
      <c r="AF832" s="215"/>
      <c r="AG832" s="215"/>
      <c r="AH832" s="215"/>
      <c r="AI832" s="215"/>
      <c r="AJ832" s="215"/>
      <c r="AK832" s="215"/>
      <c r="AL832" s="215"/>
      <c r="AM832" s="215"/>
      <c r="AN832" s="215"/>
      <c r="AO832" s="215"/>
      <c r="AP832" s="215"/>
      <c r="AQ832" s="215"/>
      <c r="AR832" s="215"/>
      <c r="AS832" s="215"/>
      <c r="AT832" s="215"/>
      <c r="AU832" s="215"/>
      <c r="AV832" s="215"/>
      <c r="AW832" s="218"/>
      <c r="AX832" s="218"/>
      <c r="AY832" s="218"/>
      <c r="AZ832" s="218"/>
      <c r="BA832" s="218"/>
      <c r="BB832" s="218"/>
      <c r="BC832" s="218"/>
      <c r="BD832" s="218"/>
    </row>
    <row r="833" spans="14:56" ht="37.15" customHeight="1">
      <c r="N833" s="215"/>
      <c r="O833" s="215"/>
      <c r="P833" s="215"/>
      <c r="Q833" s="216"/>
      <c r="T833" s="218"/>
      <c r="U833" s="218"/>
      <c r="V833" s="218"/>
      <c r="W833" s="218"/>
      <c r="X833" s="218"/>
      <c r="Y833" s="218"/>
      <c r="Z833" s="218"/>
      <c r="AA833" s="218"/>
      <c r="AB833" s="215"/>
      <c r="AC833" s="215"/>
      <c r="AD833" s="215"/>
      <c r="AE833" s="215"/>
      <c r="AF833" s="215"/>
      <c r="AG833" s="215"/>
      <c r="AH833" s="215"/>
      <c r="AI833" s="215"/>
      <c r="AJ833" s="215"/>
      <c r="AK833" s="215"/>
      <c r="AL833" s="215"/>
      <c r="AM833" s="215"/>
      <c r="AN833" s="215"/>
      <c r="AO833" s="215"/>
      <c r="AP833" s="215"/>
      <c r="AQ833" s="215"/>
      <c r="AR833" s="215"/>
      <c r="AS833" s="215"/>
      <c r="AT833" s="215"/>
      <c r="AU833" s="215"/>
      <c r="AV833" s="215"/>
      <c r="AW833" s="218"/>
      <c r="AX833" s="218"/>
      <c r="AY833" s="218"/>
      <c r="AZ833" s="218"/>
      <c r="BA833" s="218"/>
      <c r="BB833" s="218"/>
      <c r="BC833" s="218"/>
      <c r="BD833" s="218"/>
    </row>
    <row r="834" spans="14:56" ht="37.15" customHeight="1">
      <c r="N834" s="215"/>
      <c r="O834" s="215"/>
      <c r="P834" s="215"/>
      <c r="Q834" s="216"/>
      <c r="T834" s="218"/>
      <c r="U834" s="218"/>
      <c r="V834" s="218"/>
      <c r="W834" s="218"/>
      <c r="X834" s="218"/>
      <c r="Y834" s="218"/>
      <c r="Z834" s="218"/>
      <c r="AA834" s="218"/>
      <c r="AB834" s="215"/>
      <c r="AC834" s="215"/>
      <c r="AD834" s="215"/>
      <c r="AE834" s="215"/>
      <c r="AF834" s="215"/>
      <c r="AG834" s="215"/>
      <c r="AH834" s="215"/>
      <c r="AI834" s="215"/>
      <c r="AJ834" s="215"/>
      <c r="AK834" s="215"/>
      <c r="AL834" s="215"/>
      <c r="AM834" s="215"/>
      <c r="AN834" s="215"/>
      <c r="AO834" s="215"/>
      <c r="AP834" s="215"/>
      <c r="AQ834" s="215"/>
      <c r="AR834" s="215"/>
      <c r="AS834" s="215"/>
      <c r="AT834" s="215"/>
      <c r="AU834" s="215"/>
      <c r="AV834" s="215"/>
      <c r="AW834" s="218"/>
      <c r="AX834" s="218"/>
      <c r="AY834" s="218"/>
      <c r="AZ834" s="218"/>
      <c r="BA834" s="218"/>
      <c r="BB834" s="218"/>
      <c r="BC834" s="218"/>
      <c r="BD834" s="218"/>
    </row>
    <row r="835" spans="14:56" ht="37.15" customHeight="1">
      <c r="N835" s="215"/>
      <c r="O835" s="215"/>
      <c r="P835" s="215"/>
      <c r="Q835" s="216"/>
      <c r="T835" s="218"/>
      <c r="U835" s="218"/>
      <c r="V835" s="218"/>
      <c r="W835" s="218"/>
      <c r="X835" s="218"/>
      <c r="Y835" s="218"/>
      <c r="Z835" s="218"/>
      <c r="AA835" s="218"/>
      <c r="AB835" s="215"/>
      <c r="AC835" s="215"/>
      <c r="AD835" s="215"/>
      <c r="AE835" s="215"/>
      <c r="AF835" s="215"/>
      <c r="AG835" s="215"/>
      <c r="AH835" s="215"/>
      <c r="AI835" s="215"/>
      <c r="AJ835" s="215"/>
      <c r="AK835" s="215"/>
      <c r="AL835" s="215"/>
      <c r="AM835" s="215"/>
      <c r="AN835" s="215"/>
      <c r="AO835" s="215"/>
      <c r="AP835" s="215"/>
      <c r="AQ835" s="215"/>
      <c r="AR835" s="215"/>
      <c r="AS835" s="215"/>
      <c r="AT835" s="215"/>
      <c r="AU835" s="215"/>
      <c r="AV835" s="215"/>
      <c r="AW835" s="218"/>
      <c r="AX835" s="218"/>
      <c r="AY835" s="218"/>
      <c r="AZ835" s="218"/>
      <c r="BA835" s="218"/>
      <c r="BB835" s="218"/>
      <c r="BC835" s="218"/>
      <c r="BD835" s="218"/>
    </row>
    <row r="836" spans="14:56" ht="37.15" customHeight="1">
      <c r="N836" s="215"/>
      <c r="O836" s="215"/>
      <c r="P836" s="215"/>
      <c r="Q836" s="216"/>
      <c r="T836" s="218"/>
      <c r="U836" s="218"/>
      <c r="V836" s="218"/>
      <c r="W836" s="218"/>
      <c r="X836" s="218"/>
      <c r="Y836" s="218"/>
      <c r="Z836" s="218"/>
      <c r="AA836" s="218"/>
      <c r="AB836" s="215"/>
      <c r="AC836" s="215"/>
      <c r="AD836" s="215"/>
      <c r="AE836" s="215"/>
      <c r="AF836" s="215"/>
      <c r="AG836" s="215"/>
      <c r="AH836" s="215"/>
      <c r="AI836" s="215"/>
      <c r="AJ836" s="215"/>
      <c r="AK836" s="215"/>
      <c r="AL836" s="215"/>
      <c r="AM836" s="215"/>
      <c r="AN836" s="215"/>
      <c r="AO836" s="215"/>
      <c r="AP836" s="215"/>
      <c r="AQ836" s="215"/>
      <c r="AR836" s="215"/>
      <c r="AS836" s="215"/>
      <c r="AT836" s="215"/>
      <c r="AU836" s="215"/>
      <c r="AV836" s="215"/>
      <c r="AW836" s="218"/>
      <c r="AX836" s="218"/>
      <c r="AY836" s="218"/>
      <c r="AZ836" s="218"/>
      <c r="BA836" s="218"/>
      <c r="BB836" s="218"/>
      <c r="BC836" s="218"/>
      <c r="BD836" s="218"/>
    </row>
    <row r="837" spans="14:56" ht="37.15" customHeight="1">
      <c r="N837" s="215"/>
      <c r="O837" s="215"/>
      <c r="P837" s="215"/>
      <c r="Q837" s="216"/>
      <c r="T837" s="218"/>
      <c r="U837" s="218"/>
      <c r="V837" s="218"/>
      <c r="W837" s="218"/>
      <c r="X837" s="218"/>
      <c r="Y837" s="218"/>
      <c r="Z837" s="218"/>
      <c r="AA837" s="218"/>
      <c r="AB837" s="215"/>
      <c r="AC837" s="215"/>
      <c r="AD837" s="215"/>
      <c r="AE837" s="215"/>
      <c r="AF837" s="215"/>
      <c r="AG837" s="215"/>
      <c r="AH837" s="215"/>
      <c r="AI837" s="215"/>
      <c r="AJ837" s="215"/>
      <c r="AK837" s="215"/>
      <c r="AL837" s="215"/>
      <c r="AM837" s="215"/>
      <c r="AN837" s="215"/>
      <c r="AO837" s="215"/>
      <c r="AP837" s="215"/>
      <c r="AQ837" s="215"/>
      <c r="AR837" s="215"/>
      <c r="AS837" s="215"/>
      <c r="AT837" s="215"/>
      <c r="AU837" s="215"/>
      <c r="AV837" s="215"/>
      <c r="AW837" s="218"/>
      <c r="AX837" s="218"/>
      <c r="AY837" s="218"/>
      <c r="AZ837" s="218"/>
      <c r="BA837" s="218"/>
      <c r="BB837" s="218"/>
      <c r="BC837" s="218"/>
      <c r="BD837" s="218"/>
    </row>
    <row r="838" spans="14:56" ht="37.15" customHeight="1">
      <c r="N838" s="215"/>
      <c r="O838" s="215"/>
      <c r="P838" s="215"/>
      <c r="Q838" s="216"/>
      <c r="T838" s="218"/>
      <c r="U838" s="218"/>
      <c r="V838" s="218"/>
      <c r="W838" s="218"/>
      <c r="X838" s="218"/>
      <c r="Y838" s="218"/>
      <c r="Z838" s="218"/>
      <c r="AA838" s="218"/>
      <c r="AB838" s="215"/>
      <c r="AC838" s="215"/>
      <c r="AD838" s="215"/>
      <c r="AE838" s="215"/>
      <c r="AF838" s="215"/>
      <c r="AG838" s="215"/>
      <c r="AH838" s="215"/>
      <c r="AI838" s="215"/>
      <c r="AJ838" s="215"/>
      <c r="AK838" s="215"/>
      <c r="AL838" s="215"/>
      <c r="AM838" s="215"/>
      <c r="AN838" s="215"/>
      <c r="AO838" s="215"/>
      <c r="AP838" s="215"/>
      <c r="AQ838" s="215"/>
      <c r="AR838" s="215"/>
      <c r="AS838" s="215"/>
      <c r="AT838" s="215"/>
      <c r="AU838" s="215"/>
      <c r="AV838" s="215"/>
      <c r="AW838" s="218"/>
      <c r="AX838" s="218"/>
      <c r="AY838" s="218"/>
      <c r="AZ838" s="218"/>
      <c r="BA838" s="218"/>
      <c r="BB838" s="218"/>
      <c r="BC838" s="218"/>
      <c r="BD838" s="218"/>
    </row>
    <row r="839" spans="14:56" ht="37.15" customHeight="1">
      <c r="N839" s="215"/>
      <c r="O839" s="215"/>
      <c r="P839" s="215"/>
      <c r="Q839" s="216"/>
      <c r="T839" s="218"/>
      <c r="U839" s="218"/>
      <c r="V839" s="218"/>
      <c r="W839" s="218"/>
      <c r="X839" s="218"/>
      <c r="Y839" s="218"/>
      <c r="Z839" s="218"/>
      <c r="AA839" s="218"/>
      <c r="AB839" s="215"/>
      <c r="AC839" s="215"/>
      <c r="AD839" s="215"/>
      <c r="AE839" s="215"/>
      <c r="AF839" s="215"/>
      <c r="AG839" s="215"/>
      <c r="AH839" s="215"/>
      <c r="AI839" s="215"/>
      <c r="AJ839" s="215"/>
      <c r="AK839" s="215"/>
      <c r="AL839" s="215"/>
      <c r="AM839" s="215"/>
      <c r="AN839" s="215"/>
      <c r="AO839" s="215"/>
      <c r="AP839" s="215"/>
      <c r="AQ839" s="215"/>
      <c r="AR839" s="215"/>
      <c r="AS839" s="215"/>
      <c r="AT839" s="215"/>
      <c r="AU839" s="215"/>
      <c r="AV839" s="215"/>
      <c r="AW839" s="218"/>
      <c r="AX839" s="218"/>
      <c r="AY839" s="218"/>
      <c r="AZ839" s="218"/>
      <c r="BA839" s="218"/>
      <c r="BB839" s="218"/>
      <c r="BC839" s="218"/>
      <c r="BD839" s="218"/>
    </row>
    <row r="840" spans="14:56" ht="37.15" customHeight="1">
      <c r="N840" s="215"/>
      <c r="O840" s="215"/>
      <c r="P840" s="215"/>
      <c r="Q840" s="216"/>
      <c r="T840" s="218"/>
      <c r="U840" s="218"/>
      <c r="V840" s="218"/>
      <c r="W840" s="218"/>
      <c r="X840" s="218"/>
      <c r="Y840" s="218"/>
      <c r="Z840" s="218"/>
      <c r="AA840" s="218"/>
      <c r="AB840" s="215"/>
      <c r="AC840" s="215"/>
      <c r="AD840" s="215"/>
      <c r="AE840" s="215"/>
      <c r="AF840" s="215"/>
      <c r="AG840" s="215"/>
      <c r="AH840" s="215"/>
      <c r="AI840" s="215"/>
      <c r="AJ840" s="215"/>
      <c r="AK840" s="215"/>
      <c r="AL840" s="215"/>
      <c r="AM840" s="215"/>
      <c r="AN840" s="215"/>
      <c r="AO840" s="215"/>
      <c r="AP840" s="215"/>
      <c r="AQ840" s="215"/>
      <c r="AR840" s="215"/>
      <c r="AS840" s="215"/>
      <c r="AT840" s="215"/>
      <c r="AU840" s="215"/>
      <c r="AV840" s="215"/>
      <c r="AW840" s="218"/>
      <c r="AX840" s="218"/>
      <c r="AY840" s="218"/>
      <c r="AZ840" s="218"/>
      <c r="BA840" s="218"/>
      <c r="BB840" s="218"/>
      <c r="BC840" s="218"/>
      <c r="BD840" s="218"/>
    </row>
    <row r="841" spans="14:56" ht="37.15" customHeight="1">
      <c r="N841" s="215"/>
      <c r="O841" s="215"/>
      <c r="P841" s="215"/>
      <c r="Q841" s="216"/>
      <c r="T841" s="218"/>
      <c r="U841" s="218"/>
      <c r="V841" s="218"/>
      <c r="W841" s="218"/>
      <c r="X841" s="218"/>
      <c r="Y841" s="218"/>
      <c r="Z841" s="218"/>
      <c r="AA841" s="218"/>
      <c r="AB841" s="215"/>
      <c r="AC841" s="215"/>
      <c r="AD841" s="215"/>
      <c r="AE841" s="215"/>
      <c r="AF841" s="215"/>
      <c r="AG841" s="215"/>
      <c r="AH841" s="215"/>
      <c r="AI841" s="215"/>
      <c r="AJ841" s="215"/>
      <c r="AK841" s="215"/>
      <c r="AL841" s="215"/>
      <c r="AM841" s="215"/>
      <c r="AN841" s="215"/>
      <c r="AO841" s="215"/>
      <c r="AP841" s="215"/>
      <c r="AQ841" s="215"/>
      <c r="AR841" s="215"/>
      <c r="AS841" s="215"/>
      <c r="AT841" s="215"/>
      <c r="AU841" s="215"/>
      <c r="AV841" s="215"/>
      <c r="AW841" s="218"/>
      <c r="AX841" s="218"/>
      <c r="AY841" s="218"/>
      <c r="AZ841" s="218"/>
      <c r="BA841" s="218"/>
      <c r="BB841" s="218"/>
      <c r="BC841" s="218"/>
      <c r="BD841" s="218"/>
    </row>
    <row r="842" spans="14:56" ht="37.15" customHeight="1">
      <c r="N842" s="215"/>
      <c r="O842" s="215"/>
      <c r="P842" s="215"/>
      <c r="Q842" s="216"/>
      <c r="T842" s="218"/>
      <c r="U842" s="218"/>
      <c r="V842" s="218"/>
      <c r="W842" s="218"/>
      <c r="X842" s="218"/>
      <c r="Y842" s="218"/>
      <c r="Z842" s="218"/>
      <c r="AA842" s="218"/>
      <c r="AB842" s="215"/>
      <c r="AC842" s="215"/>
      <c r="AD842" s="215"/>
      <c r="AE842" s="215"/>
      <c r="AF842" s="215"/>
      <c r="AG842" s="215"/>
      <c r="AH842" s="215"/>
      <c r="AI842" s="215"/>
      <c r="AJ842" s="215"/>
      <c r="AK842" s="215"/>
      <c r="AL842" s="215"/>
      <c r="AM842" s="215"/>
      <c r="AN842" s="215"/>
      <c r="AO842" s="215"/>
      <c r="AP842" s="215"/>
      <c r="AQ842" s="215"/>
      <c r="AR842" s="215"/>
      <c r="AS842" s="215"/>
      <c r="AT842" s="215"/>
      <c r="AU842" s="215"/>
      <c r="AV842" s="215"/>
      <c r="AW842" s="218"/>
      <c r="AX842" s="218"/>
      <c r="AY842" s="218"/>
      <c r="AZ842" s="218"/>
      <c r="BA842" s="218"/>
      <c r="BB842" s="218"/>
      <c r="BC842" s="218"/>
      <c r="BD842" s="218"/>
    </row>
    <row r="843" spans="14:56" ht="37.15" customHeight="1">
      <c r="N843" s="215"/>
      <c r="O843" s="215"/>
      <c r="P843" s="215"/>
      <c r="Q843" s="216"/>
      <c r="T843" s="218"/>
      <c r="U843" s="218"/>
      <c r="V843" s="218"/>
      <c r="W843" s="218"/>
      <c r="X843" s="218"/>
      <c r="Y843" s="218"/>
      <c r="Z843" s="218"/>
      <c r="AA843" s="218"/>
      <c r="AB843" s="215"/>
      <c r="AC843" s="215"/>
      <c r="AD843" s="215"/>
      <c r="AE843" s="215"/>
      <c r="AF843" s="215"/>
      <c r="AG843" s="215"/>
      <c r="AH843" s="215"/>
      <c r="AI843" s="215"/>
      <c r="AJ843" s="215"/>
      <c r="AK843" s="215"/>
      <c r="AL843" s="215"/>
      <c r="AM843" s="215"/>
      <c r="AN843" s="215"/>
      <c r="AO843" s="215"/>
      <c r="AP843" s="215"/>
      <c r="AQ843" s="215"/>
      <c r="AR843" s="215"/>
      <c r="AS843" s="215"/>
      <c r="AT843" s="215"/>
      <c r="AU843" s="215"/>
      <c r="AV843" s="215"/>
      <c r="AW843" s="218"/>
      <c r="AX843" s="218"/>
      <c r="AY843" s="218"/>
      <c r="AZ843" s="218"/>
      <c r="BA843" s="218"/>
      <c r="BB843" s="218"/>
      <c r="BC843" s="218"/>
      <c r="BD843" s="218"/>
    </row>
    <row r="844" spans="14:56" ht="37.15" customHeight="1">
      <c r="N844" s="215"/>
      <c r="O844" s="215"/>
      <c r="P844" s="215"/>
      <c r="Q844" s="216"/>
      <c r="T844" s="218"/>
      <c r="U844" s="218"/>
      <c r="V844" s="218"/>
      <c r="W844" s="218"/>
      <c r="X844" s="218"/>
      <c r="Y844" s="218"/>
      <c r="Z844" s="218"/>
      <c r="AA844" s="218"/>
      <c r="AB844" s="215"/>
      <c r="AC844" s="215"/>
      <c r="AD844" s="215"/>
      <c r="AE844" s="215"/>
      <c r="AF844" s="215"/>
      <c r="AG844" s="215"/>
      <c r="AH844" s="215"/>
      <c r="AI844" s="215"/>
      <c r="AJ844" s="215"/>
      <c r="AK844" s="215"/>
      <c r="AL844" s="215"/>
      <c r="AM844" s="215"/>
      <c r="AN844" s="215"/>
      <c r="AO844" s="215"/>
      <c r="AP844" s="215"/>
      <c r="AQ844" s="215"/>
      <c r="AR844" s="215"/>
      <c r="AS844" s="215"/>
      <c r="AT844" s="215"/>
      <c r="AU844" s="215"/>
      <c r="AV844" s="215"/>
      <c r="AW844" s="218"/>
      <c r="AX844" s="218"/>
      <c r="AY844" s="218"/>
      <c r="AZ844" s="218"/>
      <c r="BA844" s="218"/>
      <c r="BB844" s="218"/>
      <c r="BC844" s="218"/>
      <c r="BD844" s="218"/>
    </row>
    <row r="845" spans="14:56" ht="37.15" customHeight="1">
      <c r="N845" s="215"/>
      <c r="O845" s="215"/>
      <c r="P845" s="215"/>
      <c r="Q845" s="216"/>
      <c r="T845" s="218"/>
      <c r="U845" s="218"/>
      <c r="V845" s="218"/>
      <c r="W845" s="218"/>
      <c r="X845" s="218"/>
      <c r="Y845" s="218"/>
      <c r="Z845" s="218"/>
      <c r="AA845" s="218"/>
      <c r="AB845" s="215"/>
      <c r="AC845" s="215"/>
      <c r="AD845" s="215"/>
      <c r="AE845" s="215"/>
      <c r="AF845" s="215"/>
      <c r="AG845" s="215"/>
      <c r="AH845" s="215"/>
      <c r="AI845" s="215"/>
      <c r="AJ845" s="215"/>
      <c r="AK845" s="215"/>
      <c r="AL845" s="215"/>
      <c r="AM845" s="215"/>
      <c r="AN845" s="215"/>
      <c r="AO845" s="215"/>
      <c r="AP845" s="215"/>
      <c r="AQ845" s="215"/>
      <c r="AR845" s="215"/>
      <c r="AS845" s="215"/>
      <c r="AT845" s="215"/>
      <c r="AU845" s="215"/>
      <c r="AV845" s="215"/>
      <c r="AW845" s="218"/>
      <c r="AX845" s="218"/>
      <c r="AY845" s="218"/>
      <c r="AZ845" s="218"/>
      <c r="BA845" s="218"/>
      <c r="BB845" s="218"/>
      <c r="BC845" s="218"/>
      <c r="BD845" s="218"/>
    </row>
    <row r="846" spans="14:56" ht="37.15" customHeight="1">
      <c r="N846" s="215"/>
      <c r="O846" s="215"/>
      <c r="P846" s="215"/>
      <c r="Q846" s="216"/>
      <c r="T846" s="218"/>
      <c r="U846" s="218"/>
      <c r="V846" s="218"/>
      <c r="W846" s="218"/>
      <c r="X846" s="218"/>
      <c r="Y846" s="218"/>
      <c r="Z846" s="218"/>
      <c r="AA846" s="218"/>
      <c r="AB846" s="215"/>
      <c r="AC846" s="215"/>
      <c r="AD846" s="215"/>
      <c r="AE846" s="215"/>
      <c r="AF846" s="215"/>
      <c r="AG846" s="215"/>
      <c r="AH846" s="215"/>
      <c r="AI846" s="215"/>
      <c r="AJ846" s="215"/>
      <c r="AK846" s="215"/>
      <c r="AL846" s="215"/>
      <c r="AM846" s="215"/>
      <c r="AN846" s="215"/>
      <c r="AO846" s="215"/>
      <c r="AP846" s="215"/>
      <c r="AQ846" s="215"/>
      <c r="AR846" s="215"/>
      <c r="AS846" s="215"/>
      <c r="AT846" s="215"/>
      <c r="AU846" s="215"/>
      <c r="AV846" s="215"/>
      <c r="AW846" s="218"/>
      <c r="AX846" s="218"/>
      <c r="AY846" s="218"/>
      <c r="AZ846" s="218"/>
      <c r="BA846" s="218"/>
      <c r="BB846" s="218"/>
      <c r="BC846" s="218"/>
      <c r="BD846" s="218"/>
    </row>
    <row r="847" spans="14:56" ht="37.15" customHeight="1">
      <c r="N847" s="215"/>
      <c r="O847" s="215"/>
      <c r="P847" s="215"/>
      <c r="Q847" s="216"/>
      <c r="T847" s="218"/>
      <c r="U847" s="218"/>
      <c r="V847" s="218"/>
      <c r="W847" s="218"/>
      <c r="X847" s="218"/>
      <c r="Y847" s="218"/>
      <c r="Z847" s="218"/>
      <c r="AA847" s="218"/>
      <c r="AB847" s="215"/>
      <c r="AC847" s="215"/>
      <c r="AD847" s="215"/>
      <c r="AE847" s="215"/>
      <c r="AF847" s="215"/>
      <c r="AG847" s="215"/>
      <c r="AH847" s="215"/>
      <c r="AI847" s="215"/>
      <c r="AJ847" s="215"/>
      <c r="AK847" s="215"/>
      <c r="AL847" s="215"/>
      <c r="AM847" s="215"/>
      <c r="AN847" s="215"/>
      <c r="AO847" s="215"/>
      <c r="AP847" s="215"/>
      <c r="AQ847" s="215"/>
      <c r="AR847" s="215"/>
      <c r="AS847" s="215"/>
      <c r="AT847" s="215"/>
      <c r="AU847" s="215"/>
      <c r="AV847" s="215"/>
      <c r="AW847" s="218"/>
      <c r="AX847" s="218"/>
      <c r="AY847" s="218"/>
      <c r="AZ847" s="218"/>
      <c r="BA847" s="218"/>
      <c r="BB847" s="218"/>
      <c r="BC847" s="218"/>
      <c r="BD847" s="218"/>
    </row>
    <row r="848" spans="14:56" ht="37.15" customHeight="1">
      <c r="N848" s="215"/>
      <c r="O848" s="215"/>
      <c r="P848" s="215"/>
      <c r="Q848" s="216"/>
      <c r="T848" s="218"/>
      <c r="U848" s="218"/>
      <c r="V848" s="218"/>
      <c r="W848" s="218"/>
      <c r="X848" s="218"/>
      <c r="Y848" s="218"/>
      <c r="Z848" s="218"/>
      <c r="AA848" s="218"/>
      <c r="AB848" s="215"/>
      <c r="AC848" s="215"/>
      <c r="AD848" s="215"/>
      <c r="AE848" s="215"/>
      <c r="AF848" s="215"/>
      <c r="AG848" s="215"/>
      <c r="AH848" s="215"/>
      <c r="AI848" s="215"/>
      <c r="AJ848" s="215"/>
      <c r="AK848" s="215"/>
      <c r="AL848" s="215"/>
      <c r="AM848" s="215"/>
      <c r="AN848" s="215"/>
      <c r="AO848" s="215"/>
      <c r="AP848" s="215"/>
      <c r="AQ848" s="215"/>
      <c r="AR848" s="215"/>
      <c r="AS848" s="215"/>
      <c r="AT848" s="215"/>
      <c r="AU848" s="215"/>
      <c r="AV848" s="215"/>
      <c r="AW848" s="218"/>
      <c r="AX848" s="218"/>
      <c r="AY848" s="218"/>
      <c r="AZ848" s="218"/>
      <c r="BA848" s="218"/>
      <c r="BB848" s="218"/>
      <c r="BC848" s="218"/>
      <c r="BD848" s="218"/>
    </row>
    <row r="849" spans="14:56" ht="37.15" customHeight="1">
      <c r="N849" s="215"/>
      <c r="O849" s="215"/>
      <c r="P849" s="215"/>
      <c r="Q849" s="216"/>
      <c r="T849" s="218"/>
      <c r="U849" s="218"/>
      <c r="V849" s="218"/>
      <c r="W849" s="218"/>
      <c r="X849" s="218"/>
      <c r="Y849" s="218"/>
      <c r="Z849" s="218"/>
      <c r="AA849" s="218"/>
      <c r="AB849" s="215"/>
      <c r="AC849" s="215"/>
      <c r="AD849" s="215"/>
      <c r="AE849" s="215"/>
      <c r="AF849" s="215"/>
      <c r="AG849" s="215"/>
      <c r="AH849" s="215"/>
      <c r="AI849" s="215"/>
      <c r="AJ849" s="215"/>
      <c r="AK849" s="215"/>
      <c r="AL849" s="215"/>
      <c r="AM849" s="215"/>
      <c r="AN849" s="215"/>
      <c r="AO849" s="215"/>
      <c r="AP849" s="215"/>
      <c r="AQ849" s="215"/>
      <c r="AR849" s="215"/>
      <c r="AS849" s="215"/>
      <c r="AT849" s="215"/>
      <c r="AU849" s="215"/>
      <c r="AV849" s="215"/>
      <c r="AW849" s="218"/>
      <c r="AX849" s="218"/>
      <c r="AY849" s="218"/>
      <c r="AZ849" s="218"/>
      <c r="BA849" s="218"/>
      <c r="BB849" s="218"/>
      <c r="BC849" s="218"/>
      <c r="BD849" s="218"/>
    </row>
    <row r="850" spans="14:56" ht="37.15" customHeight="1">
      <c r="N850" s="215"/>
      <c r="O850" s="215"/>
      <c r="P850" s="215"/>
      <c r="Q850" s="216"/>
      <c r="T850" s="218"/>
      <c r="U850" s="218"/>
      <c r="V850" s="218"/>
      <c r="W850" s="218"/>
      <c r="X850" s="218"/>
      <c r="Y850" s="218"/>
      <c r="Z850" s="218"/>
      <c r="AA850" s="218"/>
      <c r="AB850" s="215"/>
      <c r="AC850" s="215"/>
      <c r="AD850" s="215"/>
      <c r="AE850" s="215"/>
      <c r="AF850" s="215"/>
      <c r="AG850" s="215"/>
      <c r="AH850" s="215"/>
      <c r="AI850" s="215"/>
      <c r="AJ850" s="215"/>
      <c r="AK850" s="215"/>
      <c r="AL850" s="215"/>
      <c r="AM850" s="215"/>
      <c r="AN850" s="215"/>
      <c r="AO850" s="215"/>
      <c r="AP850" s="215"/>
      <c r="AQ850" s="215"/>
      <c r="AR850" s="215"/>
      <c r="AS850" s="215"/>
      <c r="AT850" s="215"/>
      <c r="AU850" s="215"/>
      <c r="AV850" s="215"/>
      <c r="AW850" s="218"/>
      <c r="AX850" s="218"/>
      <c r="AY850" s="218"/>
      <c r="AZ850" s="218"/>
      <c r="BA850" s="218"/>
      <c r="BB850" s="218"/>
      <c r="BC850" s="218"/>
      <c r="BD850" s="218"/>
    </row>
    <row r="851" spans="14:56" ht="37.15" customHeight="1">
      <c r="N851" s="215"/>
      <c r="O851" s="215"/>
      <c r="P851" s="215"/>
      <c r="Q851" s="216"/>
      <c r="T851" s="218"/>
      <c r="U851" s="218"/>
      <c r="V851" s="218"/>
      <c r="W851" s="218"/>
      <c r="X851" s="218"/>
      <c r="Y851" s="218"/>
      <c r="Z851" s="218"/>
      <c r="AA851" s="218"/>
      <c r="AB851" s="215"/>
      <c r="AC851" s="215"/>
      <c r="AD851" s="215"/>
      <c r="AE851" s="215"/>
      <c r="AF851" s="215"/>
      <c r="AG851" s="215"/>
      <c r="AH851" s="215"/>
      <c r="AI851" s="215"/>
      <c r="AJ851" s="215"/>
      <c r="AK851" s="215"/>
      <c r="AL851" s="215"/>
      <c r="AM851" s="215"/>
      <c r="AN851" s="215"/>
      <c r="AO851" s="215"/>
      <c r="AP851" s="215"/>
      <c r="AQ851" s="215"/>
      <c r="AR851" s="215"/>
      <c r="AS851" s="215"/>
      <c r="AT851" s="215"/>
      <c r="AU851" s="215"/>
      <c r="AV851" s="215"/>
      <c r="AW851" s="218"/>
      <c r="AX851" s="218"/>
      <c r="AY851" s="218"/>
      <c r="AZ851" s="218"/>
      <c r="BA851" s="218"/>
      <c r="BB851" s="218"/>
      <c r="BC851" s="218"/>
      <c r="BD851" s="218"/>
    </row>
    <row r="852" spans="14:56" ht="37.15" customHeight="1">
      <c r="N852" s="215"/>
      <c r="O852" s="215"/>
      <c r="P852" s="215"/>
      <c r="Q852" s="216"/>
      <c r="T852" s="218"/>
      <c r="U852" s="218"/>
      <c r="V852" s="218"/>
      <c r="W852" s="218"/>
      <c r="X852" s="218"/>
      <c r="Y852" s="218"/>
      <c r="Z852" s="218"/>
      <c r="AA852" s="218"/>
      <c r="AB852" s="215"/>
      <c r="AC852" s="215"/>
      <c r="AD852" s="215"/>
      <c r="AE852" s="215"/>
      <c r="AF852" s="215"/>
      <c r="AG852" s="215"/>
      <c r="AH852" s="215"/>
      <c r="AI852" s="215"/>
      <c r="AJ852" s="215"/>
      <c r="AK852" s="215"/>
      <c r="AL852" s="215"/>
      <c r="AM852" s="215"/>
      <c r="AN852" s="215"/>
      <c r="AO852" s="215"/>
      <c r="AP852" s="215"/>
      <c r="AQ852" s="215"/>
      <c r="AR852" s="215"/>
      <c r="AS852" s="215"/>
      <c r="AT852" s="215"/>
      <c r="AU852" s="215"/>
      <c r="AV852" s="215"/>
      <c r="AW852" s="218"/>
      <c r="AX852" s="218"/>
      <c r="AY852" s="218"/>
      <c r="AZ852" s="218"/>
      <c r="BA852" s="218"/>
      <c r="BB852" s="218"/>
      <c r="BC852" s="218"/>
      <c r="BD852" s="218"/>
    </row>
    <row r="853" spans="14:56" ht="37.15" customHeight="1">
      <c r="N853" s="215"/>
      <c r="O853" s="215"/>
      <c r="P853" s="215"/>
      <c r="Q853" s="216"/>
      <c r="T853" s="218"/>
      <c r="U853" s="218"/>
      <c r="V853" s="218"/>
      <c r="W853" s="218"/>
      <c r="X853" s="218"/>
      <c r="Y853" s="218"/>
      <c r="Z853" s="218"/>
      <c r="AA853" s="218"/>
      <c r="AB853" s="215"/>
      <c r="AC853" s="215"/>
      <c r="AD853" s="215"/>
      <c r="AE853" s="215"/>
      <c r="AF853" s="215"/>
      <c r="AG853" s="215"/>
      <c r="AH853" s="215"/>
      <c r="AI853" s="215"/>
      <c r="AJ853" s="215"/>
      <c r="AK853" s="215"/>
      <c r="AL853" s="215"/>
      <c r="AM853" s="215"/>
      <c r="AN853" s="215"/>
      <c r="AO853" s="215"/>
      <c r="AP853" s="215"/>
      <c r="AQ853" s="215"/>
      <c r="AR853" s="215"/>
      <c r="AS853" s="215"/>
      <c r="AT853" s="215"/>
      <c r="AU853" s="215"/>
      <c r="AV853" s="215"/>
      <c r="AW853" s="218"/>
      <c r="AX853" s="218"/>
      <c r="AY853" s="218"/>
      <c r="AZ853" s="218"/>
      <c r="BA853" s="218"/>
      <c r="BB853" s="218"/>
      <c r="BC853" s="218"/>
      <c r="BD853" s="218"/>
    </row>
    <row r="854" spans="14:56" ht="37.15" customHeight="1">
      <c r="N854" s="215"/>
      <c r="O854" s="215"/>
      <c r="P854" s="215"/>
      <c r="Q854" s="216"/>
      <c r="T854" s="218"/>
      <c r="U854" s="218"/>
      <c r="V854" s="218"/>
      <c r="W854" s="218"/>
      <c r="X854" s="218"/>
      <c r="Y854" s="218"/>
      <c r="Z854" s="218"/>
      <c r="AA854" s="218"/>
      <c r="AB854" s="215"/>
      <c r="AC854" s="215"/>
      <c r="AD854" s="215"/>
      <c r="AE854" s="215"/>
      <c r="AF854" s="215"/>
      <c r="AG854" s="215"/>
      <c r="AH854" s="215"/>
      <c r="AI854" s="215"/>
      <c r="AJ854" s="215"/>
      <c r="AK854" s="215"/>
      <c r="AL854" s="215"/>
      <c r="AM854" s="215"/>
      <c r="AN854" s="215"/>
      <c r="AO854" s="215"/>
      <c r="AP854" s="215"/>
      <c r="AQ854" s="215"/>
      <c r="AR854" s="215"/>
      <c r="AS854" s="215"/>
      <c r="AT854" s="215"/>
      <c r="AU854" s="215"/>
      <c r="AV854" s="215"/>
      <c r="AW854" s="218"/>
      <c r="AX854" s="218"/>
      <c r="AY854" s="218"/>
      <c r="AZ854" s="218"/>
      <c r="BA854" s="218"/>
      <c r="BB854" s="218"/>
      <c r="BC854" s="218"/>
      <c r="BD854" s="218"/>
    </row>
    <row r="855" spans="14:56" ht="37.15" customHeight="1">
      <c r="N855" s="215"/>
      <c r="O855" s="215"/>
      <c r="P855" s="215"/>
      <c r="Q855" s="216"/>
      <c r="T855" s="218"/>
      <c r="U855" s="218"/>
      <c r="V855" s="218"/>
      <c r="W855" s="218"/>
      <c r="X855" s="218"/>
      <c r="Y855" s="218"/>
      <c r="Z855" s="218"/>
      <c r="AA855" s="218"/>
      <c r="AB855" s="215"/>
      <c r="AC855" s="215"/>
      <c r="AD855" s="215"/>
      <c r="AE855" s="215"/>
      <c r="AF855" s="215"/>
      <c r="AG855" s="215"/>
      <c r="AH855" s="215"/>
      <c r="AI855" s="215"/>
      <c r="AJ855" s="215"/>
      <c r="AK855" s="215"/>
      <c r="AL855" s="215"/>
      <c r="AM855" s="215"/>
      <c r="AN855" s="215"/>
      <c r="AO855" s="215"/>
      <c r="AP855" s="215"/>
      <c r="AQ855" s="215"/>
      <c r="AR855" s="215"/>
      <c r="AS855" s="215"/>
      <c r="AT855" s="215"/>
      <c r="AU855" s="215"/>
      <c r="AV855" s="215"/>
      <c r="AW855" s="218"/>
      <c r="AX855" s="218"/>
      <c r="AY855" s="218"/>
      <c r="AZ855" s="218"/>
      <c r="BA855" s="218"/>
      <c r="BB855" s="218"/>
      <c r="BC855" s="218"/>
      <c r="BD855" s="218"/>
    </row>
    <row r="856" spans="14:56" ht="37.15" customHeight="1">
      <c r="N856" s="215"/>
      <c r="O856" s="215"/>
      <c r="P856" s="215"/>
      <c r="Q856" s="216"/>
      <c r="T856" s="218"/>
      <c r="U856" s="218"/>
      <c r="V856" s="218"/>
      <c r="W856" s="218"/>
      <c r="X856" s="218"/>
      <c r="Y856" s="218"/>
      <c r="Z856" s="218"/>
      <c r="AA856" s="218"/>
      <c r="AB856" s="215"/>
      <c r="AC856" s="215"/>
      <c r="AD856" s="215"/>
      <c r="AE856" s="215"/>
      <c r="AF856" s="215"/>
      <c r="AG856" s="215"/>
      <c r="AH856" s="215"/>
      <c r="AI856" s="215"/>
      <c r="AJ856" s="215"/>
      <c r="AK856" s="215"/>
      <c r="AL856" s="215"/>
      <c r="AM856" s="215"/>
      <c r="AN856" s="215"/>
      <c r="AO856" s="215"/>
      <c r="AP856" s="215"/>
      <c r="AQ856" s="215"/>
      <c r="AR856" s="215"/>
      <c r="AS856" s="215"/>
      <c r="AT856" s="215"/>
      <c r="AU856" s="215"/>
      <c r="AV856" s="215"/>
      <c r="AW856" s="218"/>
      <c r="AX856" s="218"/>
      <c r="AY856" s="218"/>
      <c r="AZ856" s="218"/>
      <c r="BA856" s="218"/>
      <c r="BB856" s="218"/>
      <c r="BC856" s="218"/>
      <c r="BD856" s="218"/>
    </row>
    <row r="857" spans="14:56" ht="37.15" customHeight="1">
      <c r="N857" s="215"/>
      <c r="O857" s="215"/>
      <c r="P857" s="215"/>
      <c r="Q857" s="216"/>
      <c r="T857" s="218"/>
      <c r="U857" s="218"/>
      <c r="V857" s="218"/>
      <c r="W857" s="218"/>
      <c r="X857" s="218"/>
      <c r="Y857" s="218"/>
      <c r="Z857" s="218"/>
      <c r="AA857" s="218"/>
      <c r="AB857" s="215"/>
      <c r="AC857" s="215"/>
      <c r="AD857" s="215"/>
      <c r="AE857" s="215"/>
      <c r="AF857" s="215"/>
      <c r="AG857" s="215"/>
      <c r="AH857" s="215"/>
      <c r="AI857" s="215"/>
      <c r="AJ857" s="215"/>
      <c r="AK857" s="215"/>
      <c r="AL857" s="215"/>
      <c r="AM857" s="215"/>
      <c r="AN857" s="215"/>
      <c r="AO857" s="215"/>
      <c r="AP857" s="215"/>
      <c r="AQ857" s="215"/>
      <c r="AR857" s="215"/>
      <c r="AS857" s="215"/>
      <c r="AT857" s="215"/>
      <c r="AU857" s="215"/>
      <c r="AV857" s="215"/>
      <c r="AW857" s="218"/>
      <c r="AX857" s="218"/>
      <c r="AY857" s="218"/>
      <c r="AZ857" s="218"/>
      <c r="BA857" s="218"/>
      <c r="BB857" s="218"/>
      <c r="BC857" s="218"/>
      <c r="BD857" s="218"/>
    </row>
    <row r="858" spans="14:56" ht="37.15" customHeight="1">
      <c r="N858" s="215"/>
      <c r="O858" s="215"/>
      <c r="P858" s="215"/>
      <c r="Q858" s="216"/>
      <c r="T858" s="218"/>
      <c r="U858" s="218"/>
      <c r="V858" s="218"/>
      <c r="W858" s="218"/>
      <c r="X858" s="218"/>
      <c r="Y858" s="218"/>
      <c r="Z858" s="218"/>
      <c r="AA858" s="218"/>
      <c r="AB858" s="215"/>
      <c r="AC858" s="215"/>
      <c r="AD858" s="215"/>
      <c r="AE858" s="215"/>
      <c r="AF858" s="215"/>
      <c r="AG858" s="215"/>
      <c r="AH858" s="215"/>
      <c r="AI858" s="215"/>
      <c r="AJ858" s="215"/>
      <c r="AK858" s="215"/>
      <c r="AL858" s="215"/>
      <c r="AM858" s="215"/>
      <c r="AN858" s="215"/>
      <c r="AO858" s="215"/>
      <c r="AP858" s="215"/>
      <c r="AQ858" s="215"/>
      <c r="AR858" s="215"/>
      <c r="AS858" s="215"/>
      <c r="AT858" s="215"/>
      <c r="AU858" s="215"/>
      <c r="AV858" s="215"/>
      <c r="AW858" s="218"/>
      <c r="AX858" s="218"/>
      <c r="AY858" s="218"/>
      <c r="AZ858" s="218"/>
      <c r="BA858" s="218"/>
      <c r="BB858" s="218"/>
      <c r="BC858" s="218"/>
      <c r="BD858" s="218"/>
    </row>
    <row r="859" spans="14:56" ht="37.15" customHeight="1">
      <c r="N859" s="215"/>
      <c r="O859" s="215"/>
      <c r="P859" s="215"/>
      <c r="Q859" s="216"/>
      <c r="T859" s="218"/>
      <c r="U859" s="218"/>
      <c r="V859" s="218"/>
      <c r="W859" s="218"/>
      <c r="X859" s="218"/>
      <c r="Y859" s="218"/>
      <c r="Z859" s="218"/>
      <c r="AA859" s="218"/>
      <c r="AB859" s="215"/>
      <c r="AC859" s="215"/>
      <c r="AD859" s="215"/>
      <c r="AE859" s="215"/>
      <c r="AF859" s="215"/>
      <c r="AG859" s="215"/>
      <c r="AH859" s="215"/>
      <c r="AI859" s="215"/>
      <c r="AJ859" s="215"/>
      <c r="AK859" s="215"/>
      <c r="AL859" s="215"/>
      <c r="AM859" s="215"/>
      <c r="AN859" s="215"/>
      <c r="AO859" s="215"/>
      <c r="AP859" s="215"/>
      <c r="AQ859" s="215"/>
      <c r="AR859" s="215"/>
      <c r="AS859" s="215"/>
      <c r="AT859" s="215"/>
      <c r="AU859" s="215"/>
      <c r="AV859" s="215"/>
      <c r="AW859" s="218"/>
      <c r="AX859" s="218"/>
      <c r="AY859" s="218"/>
      <c r="AZ859" s="218"/>
      <c r="BA859" s="218"/>
      <c r="BB859" s="218"/>
      <c r="BC859" s="218"/>
      <c r="BD859" s="218"/>
    </row>
    <row r="860" spans="14:56" ht="37.15" customHeight="1">
      <c r="N860" s="215"/>
      <c r="O860" s="215"/>
      <c r="P860" s="215"/>
      <c r="Q860" s="216"/>
      <c r="T860" s="218"/>
      <c r="U860" s="218"/>
      <c r="V860" s="218"/>
      <c r="W860" s="218"/>
      <c r="X860" s="218"/>
      <c r="Y860" s="218"/>
      <c r="Z860" s="218"/>
      <c r="AA860" s="218"/>
      <c r="AB860" s="215"/>
      <c r="AC860" s="215"/>
      <c r="AD860" s="215"/>
      <c r="AE860" s="215"/>
      <c r="AF860" s="215"/>
      <c r="AG860" s="215"/>
      <c r="AH860" s="215"/>
      <c r="AI860" s="215"/>
      <c r="AJ860" s="215"/>
      <c r="AK860" s="215"/>
      <c r="AL860" s="215"/>
      <c r="AM860" s="215"/>
      <c r="AN860" s="215"/>
      <c r="AO860" s="215"/>
      <c r="AP860" s="215"/>
      <c r="AQ860" s="215"/>
      <c r="AR860" s="215"/>
      <c r="AS860" s="215"/>
      <c r="AT860" s="215"/>
      <c r="AU860" s="215"/>
      <c r="AV860" s="215"/>
      <c r="AW860" s="218"/>
      <c r="AX860" s="218"/>
      <c r="AY860" s="218"/>
      <c r="AZ860" s="218"/>
      <c r="BA860" s="218"/>
      <c r="BB860" s="218"/>
      <c r="BC860" s="218"/>
      <c r="BD860" s="218"/>
    </row>
    <row r="861" spans="14:56" ht="37.15" customHeight="1">
      <c r="N861" s="215"/>
      <c r="O861" s="215"/>
      <c r="P861" s="215"/>
      <c r="Q861" s="216"/>
      <c r="T861" s="218"/>
      <c r="U861" s="218"/>
      <c r="V861" s="218"/>
      <c r="W861" s="218"/>
      <c r="X861" s="218"/>
      <c r="Y861" s="218"/>
      <c r="Z861" s="218"/>
      <c r="AA861" s="218"/>
      <c r="AB861" s="215"/>
      <c r="AC861" s="215"/>
      <c r="AD861" s="215"/>
      <c r="AE861" s="215"/>
      <c r="AF861" s="215"/>
      <c r="AG861" s="215"/>
      <c r="AH861" s="215"/>
      <c r="AI861" s="215"/>
      <c r="AJ861" s="215"/>
      <c r="AK861" s="215"/>
      <c r="AL861" s="215"/>
      <c r="AM861" s="215"/>
      <c r="AN861" s="215"/>
      <c r="AO861" s="215"/>
      <c r="AP861" s="215"/>
      <c r="AQ861" s="215"/>
      <c r="AR861" s="215"/>
      <c r="AS861" s="215"/>
      <c r="AT861" s="215"/>
      <c r="AU861" s="215"/>
      <c r="AV861" s="215"/>
      <c r="AW861" s="218"/>
      <c r="AX861" s="218"/>
      <c r="AY861" s="218"/>
      <c r="AZ861" s="218"/>
      <c r="BA861" s="218"/>
      <c r="BB861" s="218"/>
      <c r="BC861" s="218"/>
      <c r="BD861" s="218"/>
    </row>
    <row r="862" spans="14:56" ht="37.15" customHeight="1">
      <c r="N862" s="215"/>
      <c r="O862" s="215"/>
      <c r="P862" s="215"/>
      <c r="Q862" s="216"/>
      <c r="T862" s="218"/>
      <c r="U862" s="218"/>
      <c r="V862" s="218"/>
      <c r="W862" s="218"/>
      <c r="X862" s="218"/>
      <c r="Y862" s="218"/>
      <c r="Z862" s="218"/>
      <c r="AA862" s="218"/>
      <c r="AB862" s="215"/>
      <c r="AC862" s="215"/>
      <c r="AD862" s="215"/>
      <c r="AE862" s="215"/>
      <c r="AF862" s="215"/>
      <c r="AG862" s="215"/>
      <c r="AH862" s="215"/>
      <c r="AI862" s="215"/>
      <c r="AJ862" s="215"/>
      <c r="AK862" s="215"/>
      <c r="AL862" s="215"/>
      <c r="AM862" s="215"/>
      <c r="AN862" s="215"/>
      <c r="AO862" s="215"/>
      <c r="AP862" s="215"/>
      <c r="AQ862" s="215"/>
      <c r="AR862" s="215"/>
      <c r="AS862" s="215"/>
      <c r="AT862" s="215"/>
      <c r="AU862" s="215"/>
      <c r="AV862" s="215"/>
      <c r="AW862" s="218"/>
      <c r="AX862" s="218"/>
      <c r="AY862" s="218"/>
      <c r="AZ862" s="218"/>
      <c r="BA862" s="218"/>
      <c r="BB862" s="218"/>
      <c r="BC862" s="218"/>
      <c r="BD862" s="218"/>
    </row>
    <row r="863" spans="14:56" ht="37.15" customHeight="1">
      <c r="N863" s="215"/>
      <c r="O863" s="215"/>
      <c r="P863" s="215"/>
      <c r="Q863" s="216"/>
      <c r="T863" s="218"/>
      <c r="U863" s="218"/>
      <c r="V863" s="218"/>
      <c r="W863" s="218"/>
      <c r="X863" s="218"/>
      <c r="Y863" s="218"/>
      <c r="Z863" s="218"/>
      <c r="AA863" s="218"/>
      <c r="AB863" s="215"/>
      <c r="AC863" s="215"/>
      <c r="AD863" s="215"/>
      <c r="AE863" s="215"/>
      <c r="AF863" s="215"/>
      <c r="AG863" s="215"/>
      <c r="AH863" s="215"/>
      <c r="AI863" s="215"/>
      <c r="AJ863" s="215"/>
      <c r="AK863" s="215"/>
      <c r="AL863" s="215"/>
      <c r="AM863" s="215"/>
      <c r="AN863" s="215"/>
      <c r="AO863" s="215"/>
      <c r="AP863" s="215"/>
      <c r="AQ863" s="215"/>
      <c r="AR863" s="215"/>
      <c r="AS863" s="215"/>
      <c r="AT863" s="215"/>
      <c r="AU863" s="215"/>
      <c r="AV863" s="215"/>
      <c r="AW863" s="218"/>
      <c r="AX863" s="218"/>
      <c r="AY863" s="218"/>
      <c r="AZ863" s="218"/>
      <c r="BA863" s="218"/>
      <c r="BB863" s="218"/>
      <c r="BC863" s="218"/>
      <c r="BD863" s="218"/>
    </row>
    <row r="864" spans="14:56" ht="37.15" customHeight="1">
      <c r="N864" s="215"/>
      <c r="O864" s="215"/>
      <c r="P864" s="215"/>
      <c r="Q864" s="216"/>
      <c r="T864" s="218"/>
      <c r="U864" s="218"/>
      <c r="V864" s="218"/>
      <c r="W864" s="218"/>
      <c r="X864" s="218"/>
      <c r="Y864" s="218"/>
      <c r="Z864" s="218"/>
      <c r="AA864" s="218"/>
      <c r="AB864" s="215"/>
      <c r="AC864" s="215"/>
      <c r="AD864" s="215"/>
      <c r="AE864" s="215"/>
      <c r="AF864" s="215"/>
      <c r="AG864" s="215"/>
      <c r="AH864" s="215"/>
      <c r="AI864" s="215"/>
      <c r="AJ864" s="215"/>
      <c r="AK864" s="215"/>
      <c r="AL864" s="215"/>
      <c r="AM864" s="215"/>
      <c r="AN864" s="215"/>
      <c r="AO864" s="215"/>
      <c r="AP864" s="215"/>
      <c r="AQ864" s="215"/>
      <c r="AR864" s="215"/>
      <c r="AS864" s="215"/>
      <c r="AT864" s="215"/>
      <c r="AU864" s="215"/>
      <c r="AV864" s="215"/>
      <c r="AW864" s="218"/>
      <c r="AX864" s="218"/>
      <c r="AY864" s="218"/>
      <c r="AZ864" s="218"/>
      <c r="BA864" s="218"/>
      <c r="BB864" s="218"/>
      <c r="BC864" s="218"/>
      <c r="BD864" s="218"/>
    </row>
    <row r="865" spans="14:56" ht="37.15" customHeight="1">
      <c r="N865" s="215"/>
      <c r="O865" s="215"/>
      <c r="P865" s="215"/>
      <c r="Q865" s="216"/>
      <c r="T865" s="218"/>
      <c r="U865" s="218"/>
      <c r="V865" s="218"/>
      <c r="W865" s="218"/>
      <c r="X865" s="218"/>
      <c r="Y865" s="218"/>
      <c r="Z865" s="218"/>
      <c r="AA865" s="218"/>
      <c r="AB865" s="215"/>
      <c r="AC865" s="215"/>
      <c r="AD865" s="215"/>
      <c r="AE865" s="215"/>
      <c r="AF865" s="215"/>
      <c r="AG865" s="215"/>
      <c r="AH865" s="215"/>
      <c r="AI865" s="215"/>
      <c r="AJ865" s="215"/>
      <c r="AK865" s="215"/>
      <c r="AL865" s="215"/>
      <c r="AM865" s="215"/>
      <c r="AN865" s="215"/>
      <c r="AO865" s="215"/>
      <c r="AP865" s="215"/>
      <c r="AQ865" s="215"/>
      <c r="AR865" s="215"/>
      <c r="AS865" s="215"/>
      <c r="AT865" s="215"/>
      <c r="AU865" s="215"/>
      <c r="AV865" s="215"/>
      <c r="AW865" s="218"/>
      <c r="AX865" s="218"/>
      <c r="AY865" s="218"/>
      <c r="AZ865" s="218"/>
      <c r="BA865" s="218"/>
      <c r="BB865" s="218"/>
      <c r="BC865" s="218"/>
      <c r="BD865" s="218"/>
    </row>
    <row r="866" spans="14:56" ht="37.15" customHeight="1">
      <c r="N866" s="215"/>
      <c r="O866" s="215"/>
      <c r="P866" s="215"/>
      <c r="Q866" s="216"/>
      <c r="T866" s="218"/>
      <c r="U866" s="218"/>
      <c r="V866" s="218"/>
      <c r="W866" s="218"/>
      <c r="X866" s="218"/>
      <c r="Y866" s="218"/>
      <c r="Z866" s="218"/>
      <c r="AA866" s="218"/>
      <c r="AB866" s="215"/>
      <c r="AC866" s="215"/>
      <c r="AD866" s="215"/>
      <c r="AE866" s="215"/>
      <c r="AF866" s="215"/>
      <c r="AG866" s="215"/>
      <c r="AH866" s="215"/>
      <c r="AI866" s="215"/>
      <c r="AJ866" s="215"/>
      <c r="AK866" s="215"/>
      <c r="AL866" s="215"/>
      <c r="AM866" s="215"/>
      <c r="AN866" s="215"/>
      <c r="AO866" s="215"/>
      <c r="AP866" s="215"/>
      <c r="AQ866" s="215"/>
      <c r="AR866" s="215"/>
      <c r="AS866" s="215"/>
      <c r="AT866" s="215"/>
      <c r="AU866" s="215"/>
      <c r="AV866" s="215"/>
      <c r="AW866" s="218"/>
      <c r="AX866" s="218"/>
      <c r="AY866" s="218"/>
      <c r="AZ866" s="218"/>
      <c r="BA866" s="218"/>
      <c r="BB866" s="218"/>
      <c r="BC866" s="218"/>
      <c r="BD866" s="218"/>
    </row>
    <row r="867" spans="14:56" ht="37.15" customHeight="1">
      <c r="N867" s="215"/>
      <c r="O867" s="215"/>
      <c r="P867" s="215"/>
      <c r="Q867" s="216"/>
      <c r="T867" s="218"/>
      <c r="U867" s="218"/>
      <c r="V867" s="218"/>
      <c r="W867" s="218"/>
      <c r="X867" s="218"/>
      <c r="Y867" s="218"/>
      <c r="Z867" s="218"/>
      <c r="AA867" s="218"/>
      <c r="AB867" s="215"/>
      <c r="AC867" s="215"/>
      <c r="AD867" s="215"/>
      <c r="AE867" s="215"/>
      <c r="AF867" s="215"/>
      <c r="AG867" s="215"/>
      <c r="AH867" s="215"/>
      <c r="AI867" s="215"/>
      <c r="AJ867" s="215"/>
      <c r="AK867" s="215"/>
      <c r="AL867" s="215"/>
      <c r="AM867" s="215"/>
      <c r="AN867" s="215"/>
      <c r="AO867" s="215"/>
      <c r="AP867" s="215"/>
      <c r="AQ867" s="215"/>
      <c r="AR867" s="215"/>
      <c r="AS867" s="215"/>
      <c r="AT867" s="215"/>
      <c r="AU867" s="215"/>
      <c r="AV867" s="215"/>
      <c r="AW867" s="218"/>
      <c r="AX867" s="218"/>
      <c r="AY867" s="218"/>
      <c r="AZ867" s="218"/>
      <c r="BA867" s="218"/>
      <c r="BB867" s="218"/>
      <c r="BC867" s="218"/>
      <c r="BD867" s="218"/>
    </row>
    <row r="868" spans="14:56" ht="37.15" customHeight="1">
      <c r="N868" s="215"/>
      <c r="O868" s="215"/>
      <c r="P868" s="215"/>
      <c r="Q868" s="216"/>
      <c r="T868" s="218"/>
      <c r="U868" s="218"/>
      <c r="V868" s="218"/>
      <c r="W868" s="218"/>
      <c r="X868" s="218"/>
      <c r="Y868" s="218"/>
      <c r="Z868" s="218"/>
      <c r="AA868" s="218"/>
      <c r="AB868" s="215"/>
      <c r="AC868" s="215"/>
      <c r="AD868" s="215"/>
      <c r="AE868" s="215"/>
      <c r="AF868" s="215"/>
      <c r="AG868" s="215"/>
      <c r="AH868" s="215"/>
      <c r="AI868" s="215"/>
      <c r="AJ868" s="215"/>
      <c r="AK868" s="215"/>
      <c r="AL868" s="215"/>
      <c r="AM868" s="215"/>
      <c r="AN868" s="215"/>
      <c r="AO868" s="215"/>
      <c r="AP868" s="215"/>
      <c r="AQ868" s="215"/>
      <c r="AR868" s="215"/>
      <c r="AS868" s="215"/>
      <c r="AT868" s="215"/>
      <c r="AU868" s="215"/>
      <c r="AV868" s="215"/>
      <c r="AW868" s="218"/>
      <c r="AX868" s="218"/>
      <c r="AY868" s="218"/>
      <c r="AZ868" s="218"/>
      <c r="BA868" s="218"/>
      <c r="BB868" s="218"/>
      <c r="BC868" s="218"/>
      <c r="BD868" s="218"/>
    </row>
    <row r="869" spans="14:56" ht="37.15" customHeight="1">
      <c r="N869" s="215"/>
      <c r="O869" s="215"/>
      <c r="P869" s="215"/>
      <c r="Q869" s="216"/>
      <c r="T869" s="218"/>
      <c r="U869" s="218"/>
      <c r="V869" s="218"/>
      <c r="W869" s="218"/>
      <c r="X869" s="218"/>
      <c r="Y869" s="218"/>
      <c r="Z869" s="218"/>
      <c r="AA869" s="218"/>
      <c r="AB869" s="215"/>
      <c r="AC869" s="215"/>
      <c r="AD869" s="215"/>
      <c r="AE869" s="215"/>
      <c r="AF869" s="215"/>
      <c r="AG869" s="215"/>
      <c r="AH869" s="215"/>
      <c r="AI869" s="215"/>
      <c r="AJ869" s="215"/>
      <c r="AK869" s="215"/>
      <c r="AL869" s="215"/>
      <c r="AM869" s="215"/>
      <c r="AN869" s="215"/>
      <c r="AO869" s="215"/>
      <c r="AP869" s="215"/>
      <c r="AQ869" s="215"/>
      <c r="AR869" s="215"/>
      <c r="AS869" s="215"/>
      <c r="AT869" s="215"/>
      <c r="AU869" s="215"/>
      <c r="AV869" s="215"/>
      <c r="AW869" s="218"/>
      <c r="AX869" s="218"/>
      <c r="AY869" s="218"/>
      <c r="AZ869" s="218"/>
      <c r="BA869" s="218"/>
      <c r="BB869" s="218"/>
      <c r="BC869" s="218"/>
      <c r="BD869" s="218"/>
    </row>
    <row r="870" spans="14:56" ht="37.15" customHeight="1">
      <c r="N870" s="215"/>
      <c r="O870" s="215"/>
      <c r="P870" s="215"/>
      <c r="Q870" s="216"/>
      <c r="T870" s="218"/>
      <c r="U870" s="218"/>
      <c r="V870" s="218"/>
      <c r="W870" s="218"/>
      <c r="X870" s="218"/>
      <c r="Y870" s="218"/>
      <c r="Z870" s="218"/>
      <c r="AA870" s="218"/>
      <c r="AB870" s="215"/>
      <c r="AC870" s="215"/>
      <c r="AD870" s="215"/>
      <c r="AE870" s="215"/>
      <c r="AF870" s="215"/>
      <c r="AG870" s="215"/>
      <c r="AH870" s="215"/>
      <c r="AI870" s="215"/>
      <c r="AJ870" s="215"/>
      <c r="AK870" s="215"/>
      <c r="AL870" s="215"/>
      <c r="AM870" s="215"/>
      <c r="AN870" s="215"/>
      <c r="AO870" s="215"/>
      <c r="AP870" s="215"/>
      <c r="AQ870" s="215"/>
      <c r="AR870" s="215"/>
      <c r="AS870" s="215"/>
      <c r="AT870" s="215"/>
      <c r="AU870" s="215"/>
      <c r="AV870" s="215"/>
      <c r="AW870" s="218"/>
      <c r="AX870" s="218"/>
      <c r="AY870" s="218"/>
      <c r="AZ870" s="218"/>
      <c r="BA870" s="218"/>
      <c r="BB870" s="218"/>
      <c r="BC870" s="218"/>
      <c r="BD870" s="218"/>
    </row>
    <row r="871" spans="14:56" ht="37.15" customHeight="1">
      <c r="N871" s="215"/>
      <c r="O871" s="215"/>
      <c r="P871" s="215"/>
      <c r="Q871" s="216"/>
      <c r="T871" s="218"/>
      <c r="U871" s="218"/>
      <c r="V871" s="218"/>
      <c r="W871" s="218"/>
      <c r="X871" s="218"/>
      <c r="Y871" s="218"/>
      <c r="Z871" s="218"/>
      <c r="AA871" s="218"/>
      <c r="AB871" s="215"/>
      <c r="AC871" s="215"/>
      <c r="AD871" s="215"/>
      <c r="AE871" s="215"/>
      <c r="AF871" s="215"/>
      <c r="AG871" s="215"/>
      <c r="AH871" s="215"/>
      <c r="AI871" s="215"/>
      <c r="AJ871" s="215"/>
      <c r="AK871" s="215"/>
      <c r="AL871" s="215"/>
      <c r="AM871" s="215"/>
      <c r="AN871" s="215"/>
      <c r="AO871" s="215"/>
      <c r="AP871" s="215"/>
      <c r="AQ871" s="215"/>
      <c r="AR871" s="215"/>
      <c r="AS871" s="215"/>
      <c r="AT871" s="215"/>
      <c r="AU871" s="215"/>
      <c r="AV871" s="215"/>
      <c r="AW871" s="218"/>
      <c r="AX871" s="218"/>
      <c r="AY871" s="218"/>
      <c r="AZ871" s="218"/>
      <c r="BA871" s="218"/>
      <c r="BB871" s="218"/>
      <c r="BC871" s="218"/>
      <c r="BD871" s="218"/>
    </row>
    <row r="872" spans="14:56" ht="37.15" customHeight="1">
      <c r="N872" s="215"/>
      <c r="O872" s="215"/>
      <c r="P872" s="215"/>
      <c r="Q872" s="216"/>
      <c r="T872" s="218"/>
      <c r="U872" s="218"/>
      <c r="V872" s="218"/>
      <c r="W872" s="218"/>
      <c r="X872" s="218"/>
      <c r="Y872" s="218"/>
      <c r="Z872" s="218"/>
      <c r="AA872" s="218"/>
      <c r="AB872" s="215"/>
      <c r="AC872" s="215"/>
      <c r="AD872" s="215"/>
      <c r="AE872" s="215"/>
      <c r="AF872" s="215"/>
      <c r="AG872" s="215"/>
      <c r="AH872" s="215"/>
      <c r="AI872" s="215"/>
      <c r="AJ872" s="215"/>
      <c r="AK872" s="215"/>
      <c r="AL872" s="215"/>
      <c r="AM872" s="215"/>
      <c r="AN872" s="215"/>
      <c r="AO872" s="215"/>
      <c r="AP872" s="215"/>
      <c r="AQ872" s="215"/>
      <c r="AR872" s="215"/>
      <c r="AS872" s="215"/>
      <c r="AT872" s="215"/>
      <c r="AU872" s="215"/>
      <c r="AV872" s="215"/>
      <c r="AW872" s="218"/>
      <c r="AX872" s="218"/>
      <c r="AY872" s="218"/>
      <c r="AZ872" s="218"/>
      <c r="BA872" s="218"/>
      <c r="BB872" s="218"/>
      <c r="BC872" s="218"/>
      <c r="BD872" s="218"/>
    </row>
    <row r="873" spans="14:56" ht="37.15" customHeight="1">
      <c r="N873" s="215"/>
      <c r="O873" s="215"/>
      <c r="P873" s="215"/>
      <c r="Q873" s="216"/>
      <c r="T873" s="218"/>
      <c r="U873" s="218"/>
      <c r="V873" s="218"/>
      <c r="W873" s="218"/>
      <c r="X873" s="218"/>
      <c r="Y873" s="218"/>
      <c r="Z873" s="218"/>
      <c r="AA873" s="218"/>
      <c r="AB873" s="215"/>
      <c r="AC873" s="215"/>
      <c r="AD873" s="215"/>
      <c r="AE873" s="215"/>
      <c r="AF873" s="215"/>
      <c r="AG873" s="215"/>
      <c r="AH873" s="215"/>
      <c r="AI873" s="215"/>
      <c r="AJ873" s="215"/>
      <c r="AK873" s="215"/>
      <c r="AL873" s="215"/>
      <c r="AM873" s="215"/>
      <c r="AN873" s="215"/>
      <c r="AO873" s="215"/>
      <c r="AP873" s="215"/>
      <c r="AQ873" s="215"/>
      <c r="AR873" s="215"/>
      <c r="AS873" s="215"/>
      <c r="AT873" s="215"/>
      <c r="AU873" s="215"/>
      <c r="AV873" s="215"/>
      <c r="AW873" s="218"/>
      <c r="AX873" s="218"/>
      <c r="AY873" s="218"/>
      <c r="AZ873" s="218"/>
      <c r="BA873" s="218"/>
      <c r="BB873" s="218"/>
      <c r="BC873" s="218"/>
      <c r="BD873" s="218"/>
    </row>
    <row r="874" spans="14:56" ht="37.15" customHeight="1">
      <c r="N874" s="215"/>
      <c r="O874" s="215"/>
      <c r="P874" s="215"/>
      <c r="Q874" s="216"/>
      <c r="T874" s="218"/>
      <c r="U874" s="218"/>
      <c r="V874" s="218"/>
      <c r="W874" s="218"/>
      <c r="X874" s="218"/>
      <c r="Y874" s="218"/>
      <c r="Z874" s="218"/>
      <c r="AA874" s="218"/>
      <c r="AB874" s="215"/>
      <c r="AC874" s="215"/>
      <c r="AD874" s="215"/>
      <c r="AE874" s="215"/>
      <c r="AF874" s="215"/>
      <c r="AG874" s="215"/>
      <c r="AH874" s="215"/>
      <c r="AI874" s="215"/>
      <c r="AJ874" s="215"/>
      <c r="AK874" s="215"/>
      <c r="AL874" s="215"/>
      <c r="AM874" s="215"/>
      <c r="AN874" s="215"/>
      <c r="AO874" s="215"/>
      <c r="AP874" s="215"/>
      <c r="AQ874" s="215"/>
      <c r="AR874" s="215"/>
      <c r="AS874" s="215"/>
      <c r="AT874" s="215"/>
      <c r="AU874" s="215"/>
      <c r="AV874" s="215"/>
      <c r="AW874" s="218"/>
      <c r="AX874" s="218"/>
      <c r="AY874" s="218"/>
      <c r="AZ874" s="218"/>
      <c r="BA874" s="218"/>
      <c r="BB874" s="218"/>
      <c r="BC874" s="218"/>
      <c r="BD874" s="218"/>
    </row>
    <row r="875" spans="14:56" ht="37.15" customHeight="1">
      <c r="N875" s="215"/>
      <c r="O875" s="215"/>
      <c r="P875" s="215"/>
      <c r="Q875" s="216"/>
      <c r="T875" s="218"/>
      <c r="U875" s="218"/>
      <c r="V875" s="218"/>
      <c r="W875" s="218"/>
      <c r="X875" s="218"/>
      <c r="Y875" s="218"/>
      <c r="Z875" s="218"/>
      <c r="AA875" s="218"/>
      <c r="AB875" s="215"/>
      <c r="AC875" s="215"/>
      <c r="AD875" s="215"/>
      <c r="AE875" s="215"/>
      <c r="AF875" s="215"/>
      <c r="AG875" s="215"/>
      <c r="AH875" s="215"/>
      <c r="AI875" s="215"/>
      <c r="AJ875" s="215"/>
      <c r="AK875" s="215"/>
      <c r="AL875" s="215"/>
      <c r="AM875" s="215"/>
      <c r="AN875" s="215"/>
      <c r="AO875" s="215"/>
      <c r="AP875" s="215"/>
      <c r="AQ875" s="215"/>
      <c r="AR875" s="215"/>
      <c r="AS875" s="215"/>
      <c r="AT875" s="215"/>
      <c r="AU875" s="215"/>
      <c r="AV875" s="215"/>
      <c r="AW875" s="218"/>
      <c r="AX875" s="218"/>
      <c r="AY875" s="218"/>
      <c r="AZ875" s="218"/>
      <c r="BA875" s="218"/>
      <c r="BB875" s="218"/>
      <c r="BC875" s="218"/>
      <c r="BD875" s="218"/>
    </row>
    <row r="876" spans="14:56" ht="37.15" customHeight="1">
      <c r="N876" s="215"/>
      <c r="O876" s="215"/>
      <c r="P876" s="215"/>
      <c r="Q876" s="216"/>
      <c r="T876" s="218"/>
      <c r="U876" s="218"/>
      <c r="V876" s="218"/>
      <c r="W876" s="218"/>
      <c r="X876" s="218"/>
      <c r="Y876" s="218"/>
      <c r="Z876" s="218"/>
      <c r="AA876" s="218"/>
      <c r="AB876" s="215"/>
      <c r="AC876" s="215"/>
      <c r="AD876" s="215"/>
      <c r="AE876" s="215"/>
      <c r="AF876" s="215"/>
      <c r="AG876" s="215"/>
      <c r="AH876" s="215"/>
      <c r="AI876" s="215"/>
      <c r="AJ876" s="215"/>
      <c r="AK876" s="215"/>
      <c r="AL876" s="215"/>
      <c r="AM876" s="215"/>
      <c r="AN876" s="215"/>
      <c r="AO876" s="215"/>
      <c r="AP876" s="215"/>
      <c r="AQ876" s="215"/>
      <c r="AR876" s="215"/>
      <c r="AS876" s="215"/>
      <c r="AT876" s="215"/>
      <c r="AU876" s="215"/>
      <c r="AV876" s="215"/>
      <c r="AW876" s="218"/>
      <c r="AX876" s="218"/>
      <c r="AY876" s="218"/>
      <c r="AZ876" s="218"/>
      <c r="BA876" s="218"/>
      <c r="BB876" s="218"/>
      <c r="BC876" s="218"/>
      <c r="BD876" s="218"/>
    </row>
    <row r="877" spans="14:56" ht="37.15" customHeight="1">
      <c r="N877" s="215"/>
      <c r="O877" s="215"/>
      <c r="P877" s="215"/>
      <c r="Q877" s="216"/>
      <c r="T877" s="218"/>
      <c r="U877" s="218"/>
      <c r="V877" s="218"/>
      <c r="W877" s="218"/>
      <c r="X877" s="218"/>
      <c r="Y877" s="218"/>
      <c r="Z877" s="218"/>
      <c r="AA877" s="218"/>
      <c r="AB877" s="215"/>
      <c r="AC877" s="215"/>
      <c r="AD877" s="215"/>
      <c r="AE877" s="215"/>
      <c r="AF877" s="215"/>
      <c r="AG877" s="215"/>
      <c r="AH877" s="215"/>
      <c r="AI877" s="215"/>
      <c r="AJ877" s="215"/>
      <c r="AK877" s="215"/>
      <c r="AL877" s="215"/>
      <c r="AM877" s="215"/>
      <c r="AN877" s="215"/>
      <c r="AO877" s="215"/>
      <c r="AP877" s="215"/>
      <c r="AQ877" s="215"/>
      <c r="AR877" s="215"/>
      <c r="AS877" s="215"/>
      <c r="AT877" s="215"/>
      <c r="AU877" s="215"/>
      <c r="AV877" s="215"/>
      <c r="AW877" s="218"/>
      <c r="AX877" s="218"/>
      <c r="AY877" s="218"/>
      <c r="AZ877" s="218"/>
      <c r="BA877" s="218"/>
      <c r="BB877" s="218"/>
      <c r="BC877" s="218"/>
      <c r="BD877" s="218"/>
    </row>
    <row r="878" spans="14:56" ht="37.15" customHeight="1">
      <c r="N878" s="215"/>
      <c r="O878" s="215"/>
      <c r="P878" s="215"/>
      <c r="Q878" s="216"/>
      <c r="T878" s="218"/>
      <c r="U878" s="218"/>
      <c r="V878" s="218"/>
      <c r="W878" s="218"/>
      <c r="X878" s="218"/>
      <c r="Y878" s="218"/>
      <c r="Z878" s="218"/>
      <c r="AA878" s="218"/>
      <c r="AB878" s="215"/>
      <c r="AC878" s="215"/>
      <c r="AD878" s="215"/>
      <c r="AE878" s="215"/>
      <c r="AF878" s="215"/>
      <c r="AG878" s="215"/>
      <c r="AH878" s="215"/>
      <c r="AI878" s="215"/>
      <c r="AJ878" s="215"/>
      <c r="AK878" s="215"/>
      <c r="AL878" s="215"/>
      <c r="AM878" s="215"/>
      <c r="AN878" s="215"/>
      <c r="AO878" s="215"/>
      <c r="AP878" s="215"/>
      <c r="AQ878" s="215"/>
      <c r="AR878" s="215"/>
      <c r="AS878" s="215"/>
      <c r="AT878" s="215"/>
      <c r="AU878" s="215"/>
      <c r="AV878" s="215"/>
      <c r="AW878" s="218"/>
      <c r="AX878" s="218"/>
      <c r="AY878" s="218"/>
      <c r="AZ878" s="218"/>
      <c r="BA878" s="218"/>
      <c r="BB878" s="218"/>
      <c r="BC878" s="218"/>
      <c r="BD878" s="218"/>
    </row>
    <row r="879" spans="14:56" ht="37.15" customHeight="1">
      <c r="N879" s="215"/>
      <c r="O879" s="215"/>
      <c r="P879" s="215"/>
      <c r="Q879" s="216"/>
      <c r="T879" s="218"/>
      <c r="U879" s="218"/>
      <c r="V879" s="218"/>
      <c r="W879" s="218"/>
      <c r="X879" s="218"/>
      <c r="Y879" s="218"/>
      <c r="Z879" s="218"/>
      <c r="AA879" s="218"/>
      <c r="AB879" s="215"/>
      <c r="AC879" s="215"/>
      <c r="AD879" s="215"/>
      <c r="AE879" s="215"/>
      <c r="AF879" s="215"/>
      <c r="AG879" s="215"/>
      <c r="AH879" s="215"/>
      <c r="AI879" s="215"/>
      <c r="AJ879" s="215"/>
      <c r="AK879" s="215"/>
      <c r="AL879" s="215"/>
      <c r="AM879" s="215"/>
      <c r="AN879" s="215"/>
      <c r="AO879" s="215"/>
      <c r="AP879" s="215"/>
      <c r="AQ879" s="215"/>
      <c r="AR879" s="215"/>
      <c r="AS879" s="215"/>
      <c r="AT879" s="215"/>
      <c r="AU879" s="215"/>
      <c r="AV879" s="215"/>
      <c r="AW879" s="218"/>
      <c r="AX879" s="218"/>
      <c r="AY879" s="218"/>
      <c r="AZ879" s="218"/>
      <c r="BA879" s="218"/>
      <c r="BB879" s="218"/>
      <c r="BC879" s="218"/>
      <c r="BD879" s="218"/>
    </row>
    <row r="880" spans="14:56" ht="37.15" customHeight="1">
      <c r="N880" s="215"/>
      <c r="O880" s="215"/>
      <c r="P880" s="215"/>
      <c r="Q880" s="216"/>
      <c r="T880" s="218"/>
      <c r="U880" s="218"/>
      <c r="V880" s="218"/>
      <c r="W880" s="218"/>
      <c r="X880" s="218"/>
      <c r="Y880" s="218"/>
      <c r="Z880" s="218"/>
      <c r="AA880" s="218"/>
      <c r="AB880" s="215"/>
      <c r="AC880" s="215"/>
      <c r="AD880" s="215"/>
      <c r="AE880" s="215"/>
      <c r="AF880" s="215"/>
      <c r="AG880" s="215"/>
      <c r="AH880" s="215"/>
      <c r="AI880" s="215"/>
      <c r="AJ880" s="215"/>
      <c r="AK880" s="215"/>
      <c r="AL880" s="215"/>
      <c r="AM880" s="215"/>
      <c r="AN880" s="215"/>
      <c r="AO880" s="215"/>
      <c r="AP880" s="215"/>
      <c r="AQ880" s="215"/>
      <c r="AR880" s="215"/>
      <c r="AS880" s="215"/>
      <c r="AT880" s="215"/>
      <c r="AU880" s="215"/>
      <c r="AV880" s="215"/>
      <c r="AW880" s="218"/>
      <c r="AX880" s="218"/>
      <c r="AY880" s="218"/>
      <c r="AZ880" s="218"/>
      <c r="BA880" s="218"/>
      <c r="BB880" s="218"/>
      <c r="BC880" s="218"/>
      <c r="BD880" s="218"/>
    </row>
    <row r="881" spans="14:56" ht="37.15" customHeight="1">
      <c r="N881" s="215"/>
      <c r="O881" s="215"/>
      <c r="P881" s="215"/>
      <c r="Q881" s="216"/>
      <c r="T881" s="218"/>
      <c r="U881" s="218"/>
      <c r="V881" s="218"/>
      <c r="W881" s="218"/>
      <c r="X881" s="218"/>
      <c r="Y881" s="218"/>
      <c r="Z881" s="218"/>
      <c r="AA881" s="218"/>
      <c r="AB881" s="215"/>
      <c r="AC881" s="215"/>
      <c r="AD881" s="215"/>
      <c r="AE881" s="215"/>
      <c r="AF881" s="215"/>
      <c r="AG881" s="215"/>
      <c r="AH881" s="215"/>
      <c r="AI881" s="215"/>
      <c r="AJ881" s="215"/>
      <c r="AK881" s="215"/>
      <c r="AL881" s="215"/>
      <c r="AM881" s="215"/>
      <c r="AN881" s="215"/>
      <c r="AO881" s="215"/>
      <c r="AP881" s="215"/>
      <c r="AQ881" s="215"/>
      <c r="AR881" s="215"/>
      <c r="AS881" s="215"/>
      <c r="AT881" s="215"/>
      <c r="AU881" s="215"/>
      <c r="AV881" s="215"/>
      <c r="AW881" s="218"/>
      <c r="AX881" s="218"/>
      <c r="AY881" s="218"/>
      <c r="AZ881" s="218"/>
      <c r="BA881" s="218"/>
      <c r="BB881" s="218"/>
      <c r="BC881" s="218"/>
      <c r="BD881" s="218"/>
    </row>
    <row r="882" spans="14:56" ht="37.15" customHeight="1">
      <c r="N882" s="215"/>
      <c r="O882" s="215"/>
      <c r="P882" s="215"/>
      <c r="Q882" s="216"/>
      <c r="T882" s="218"/>
      <c r="U882" s="218"/>
      <c r="V882" s="218"/>
      <c r="W882" s="218"/>
      <c r="X882" s="218"/>
      <c r="Y882" s="218"/>
      <c r="Z882" s="218"/>
      <c r="AA882" s="218"/>
      <c r="AB882" s="215"/>
      <c r="AC882" s="215"/>
      <c r="AD882" s="215"/>
      <c r="AE882" s="215"/>
      <c r="AF882" s="215"/>
      <c r="AG882" s="215"/>
      <c r="AH882" s="215"/>
      <c r="AI882" s="215"/>
      <c r="AJ882" s="215"/>
      <c r="AK882" s="215"/>
      <c r="AL882" s="215"/>
      <c r="AM882" s="215"/>
      <c r="AN882" s="215"/>
      <c r="AO882" s="215"/>
      <c r="AP882" s="215"/>
      <c r="AQ882" s="215"/>
      <c r="AR882" s="215"/>
      <c r="AS882" s="215"/>
      <c r="AT882" s="215"/>
      <c r="AU882" s="215"/>
      <c r="AV882" s="215"/>
      <c r="AW882" s="218"/>
      <c r="AX882" s="218"/>
      <c r="AY882" s="218"/>
      <c r="AZ882" s="218"/>
      <c r="BA882" s="218"/>
      <c r="BB882" s="218"/>
      <c r="BC882" s="218"/>
      <c r="BD882" s="218"/>
    </row>
    <row r="883" spans="14:56" ht="37.15" customHeight="1">
      <c r="N883" s="215"/>
      <c r="O883" s="215"/>
      <c r="P883" s="215"/>
      <c r="Q883" s="216"/>
      <c r="T883" s="218"/>
      <c r="U883" s="218"/>
      <c r="V883" s="218"/>
      <c r="W883" s="218"/>
      <c r="X883" s="218"/>
      <c r="Y883" s="218"/>
      <c r="Z883" s="218"/>
      <c r="AA883" s="218"/>
      <c r="AB883" s="215"/>
      <c r="AC883" s="215"/>
      <c r="AD883" s="215"/>
      <c r="AE883" s="215"/>
      <c r="AF883" s="215"/>
      <c r="AG883" s="215"/>
      <c r="AH883" s="215"/>
      <c r="AI883" s="215"/>
      <c r="AJ883" s="215"/>
      <c r="AK883" s="215"/>
      <c r="AL883" s="215"/>
      <c r="AM883" s="215"/>
      <c r="AN883" s="215"/>
      <c r="AO883" s="215"/>
      <c r="AP883" s="215"/>
      <c r="AQ883" s="215"/>
      <c r="AR883" s="215"/>
      <c r="AS883" s="215"/>
      <c r="AT883" s="215"/>
      <c r="AU883" s="215"/>
      <c r="AV883" s="215"/>
      <c r="AW883" s="218"/>
      <c r="AX883" s="218"/>
      <c r="AY883" s="218"/>
      <c r="AZ883" s="218"/>
      <c r="BA883" s="218"/>
      <c r="BB883" s="218"/>
      <c r="BC883" s="218"/>
      <c r="BD883" s="218"/>
    </row>
    <row r="884" spans="14:56" ht="37.15" customHeight="1">
      <c r="N884" s="215"/>
      <c r="O884" s="215"/>
      <c r="P884" s="215"/>
      <c r="Q884" s="216"/>
      <c r="T884" s="218"/>
      <c r="U884" s="218"/>
      <c r="V884" s="218"/>
      <c r="W884" s="218"/>
      <c r="X884" s="218"/>
      <c r="Y884" s="218"/>
      <c r="Z884" s="218"/>
      <c r="AA884" s="218"/>
      <c r="AB884" s="215"/>
      <c r="AC884" s="215"/>
      <c r="AD884" s="215"/>
      <c r="AE884" s="215"/>
      <c r="AF884" s="215"/>
      <c r="AG884" s="215"/>
      <c r="AH884" s="215"/>
      <c r="AI884" s="215"/>
      <c r="AJ884" s="215"/>
      <c r="AK884" s="215"/>
      <c r="AL884" s="215"/>
      <c r="AM884" s="215"/>
      <c r="AN884" s="215"/>
      <c r="AO884" s="215"/>
      <c r="AP884" s="215"/>
      <c r="AQ884" s="215"/>
      <c r="AR884" s="215"/>
      <c r="AS884" s="215"/>
      <c r="AT884" s="215"/>
      <c r="AU884" s="215"/>
      <c r="AV884" s="215"/>
      <c r="AW884" s="218"/>
      <c r="AX884" s="218"/>
      <c r="AY884" s="218"/>
      <c r="AZ884" s="218"/>
      <c r="BA884" s="218"/>
      <c r="BB884" s="218"/>
      <c r="BC884" s="218"/>
      <c r="BD884" s="218"/>
    </row>
    <row r="885" spans="14:56" ht="37.15" customHeight="1">
      <c r="N885" s="215"/>
      <c r="O885" s="215"/>
      <c r="P885" s="215"/>
      <c r="Q885" s="216"/>
      <c r="T885" s="218"/>
      <c r="U885" s="218"/>
      <c r="V885" s="218"/>
      <c r="W885" s="218"/>
      <c r="X885" s="218"/>
      <c r="Y885" s="218"/>
      <c r="Z885" s="218"/>
      <c r="AA885" s="218"/>
      <c r="AB885" s="215"/>
      <c r="AC885" s="215"/>
      <c r="AD885" s="215"/>
      <c r="AE885" s="215"/>
      <c r="AF885" s="215"/>
      <c r="AG885" s="215"/>
      <c r="AH885" s="215"/>
      <c r="AI885" s="215"/>
      <c r="AJ885" s="215"/>
      <c r="AK885" s="215"/>
      <c r="AL885" s="215"/>
      <c r="AM885" s="215"/>
      <c r="AN885" s="215"/>
      <c r="AO885" s="215"/>
      <c r="AP885" s="215"/>
      <c r="AQ885" s="215"/>
      <c r="AR885" s="215"/>
      <c r="AS885" s="215"/>
      <c r="AT885" s="215"/>
      <c r="AU885" s="215"/>
      <c r="AV885" s="215"/>
      <c r="AW885" s="218"/>
      <c r="AX885" s="218"/>
      <c r="AY885" s="218"/>
      <c r="AZ885" s="218"/>
      <c r="BA885" s="218"/>
      <c r="BB885" s="218"/>
      <c r="BC885" s="218"/>
      <c r="BD885" s="218"/>
    </row>
    <row r="886" spans="14:56" ht="37.15" customHeight="1">
      <c r="N886" s="215"/>
      <c r="O886" s="215"/>
      <c r="P886" s="215"/>
      <c r="Q886" s="216"/>
      <c r="T886" s="218"/>
      <c r="U886" s="218"/>
      <c r="V886" s="218"/>
      <c r="W886" s="218"/>
      <c r="X886" s="218"/>
      <c r="Y886" s="218"/>
      <c r="Z886" s="218"/>
      <c r="AA886" s="218"/>
      <c r="AB886" s="215"/>
      <c r="AC886" s="215"/>
      <c r="AD886" s="215"/>
      <c r="AE886" s="215"/>
      <c r="AF886" s="215"/>
      <c r="AG886" s="215"/>
      <c r="AH886" s="215"/>
      <c r="AI886" s="215"/>
      <c r="AJ886" s="215"/>
      <c r="AK886" s="215"/>
      <c r="AL886" s="215"/>
      <c r="AM886" s="215"/>
      <c r="AN886" s="215"/>
      <c r="AO886" s="215"/>
      <c r="AP886" s="215"/>
      <c r="AQ886" s="215"/>
      <c r="AR886" s="215"/>
      <c r="AS886" s="215"/>
      <c r="AT886" s="215"/>
      <c r="AU886" s="215"/>
      <c r="AV886" s="215"/>
      <c r="AW886" s="218"/>
      <c r="AX886" s="218"/>
      <c r="AY886" s="218"/>
      <c r="AZ886" s="218"/>
      <c r="BA886" s="218"/>
      <c r="BB886" s="218"/>
      <c r="BC886" s="218"/>
      <c r="BD886" s="218"/>
    </row>
    <row r="887" spans="14:56" ht="37.15" customHeight="1">
      <c r="N887" s="215"/>
      <c r="O887" s="215"/>
      <c r="P887" s="215"/>
      <c r="Q887" s="216"/>
      <c r="T887" s="218"/>
      <c r="U887" s="218"/>
      <c r="V887" s="218"/>
      <c r="W887" s="218"/>
      <c r="X887" s="218"/>
      <c r="Y887" s="218"/>
      <c r="Z887" s="218"/>
      <c r="AA887" s="218"/>
      <c r="AB887" s="215"/>
      <c r="AC887" s="215"/>
      <c r="AD887" s="215"/>
      <c r="AE887" s="215"/>
      <c r="AF887" s="215"/>
      <c r="AG887" s="215"/>
      <c r="AH887" s="215"/>
      <c r="AI887" s="215"/>
      <c r="AJ887" s="215"/>
      <c r="AK887" s="215"/>
      <c r="AL887" s="215"/>
      <c r="AM887" s="215"/>
      <c r="AN887" s="215"/>
      <c r="AO887" s="215"/>
      <c r="AP887" s="215"/>
      <c r="AQ887" s="215"/>
      <c r="AR887" s="215"/>
      <c r="AS887" s="215"/>
      <c r="AT887" s="215"/>
      <c r="AU887" s="215"/>
      <c r="AV887" s="215"/>
      <c r="AW887" s="218"/>
      <c r="AX887" s="218"/>
      <c r="AY887" s="218"/>
      <c r="AZ887" s="218"/>
      <c r="BA887" s="218"/>
      <c r="BB887" s="218"/>
      <c r="BC887" s="218"/>
      <c r="BD887" s="218"/>
    </row>
    <row r="888" spans="14:56" ht="37.15" customHeight="1">
      <c r="N888" s="215"/>
      <c r="O888" s="215"/>
      <c r="P888" s="215"/>
      <c r="Q888" s="216"/>
      <c r="T888" s="218"/>
      <c r="U888" s="218"/>
      <c r="V888" s="218"/>
      <c r="W888" s="218"/>
      <c r="X888" s="218"/>
      <c r="Y888" s="218"/>
      <c r="Z888" s="218"/>
      <c r="AA888" s="218"/>
      <c r="AB888" s="215"/>
      <c r="AC888" s="215"/>
      <c r="AD888" s="215"/>
      <c r="AE888" s="215"/>
      <c r="AF888" s="215"/>
      <c r="AG888" s="215"/>
      <c r="AH888" s="215"/>
      <c r="AI888" s="215"/>
      <c r="AJ888" s="215"/>
      <c r="AK888" s="215"/>
      <c r="AL888" s="215"/>
      <c r="AM888" s="215"/>
      <c r="AN888" s="215"/>
      <c r="AO888" s="215"/>
      <c r="AP888" s="215"/>
      <c r="AQ888" s="215"/>
      <c r="AR888" s="215"/>
      <c r="AS888" s="215"/>
      <c r="AT888" s="215"/>
      <c r="AU888" s="215"/>
      <c r="AV888" s="215"/>
      <c r="AW888" s="218"/>
      <c r="AX888" s="218"/>
      <c r="AY888" s="218"/>
      <c r="AZ888" s="218"/>
      <c r="BA888" s="218"/>
      <c r="BB888" s="218"/>
      <c r="BC888" s="218"/>
      <c r="BD888" s="218"/>
    </row>
    <row r="889" spans="14:56" ht="37.15" customHeight="1">
      <c r="N889" s="215"/>
      <c r="O889" s="215"/>
      <c r="P889" s="215"/>
      <c r="Q889" s="216"/>
      <c r="T889" s="218"/>
      <c r="U889" s="218"/>
      <c r="V889" s="218"/>
      <c r="W889" s="218"/>
      <c r="X889" s="218"/>
      <c r="Y889" s="218"/>
      <c r="Z889" s="218"/>
      <c r="AA889" s="218"/>
      <c r="AB889" s="215"/>
      <c r="AC889" s="215"/>
      <c r="AD889" s="215"/>
      <c r="AE889" s="215"/>
      <c r="AF889" s="215"/>
      <c r="AG889" s="215"/>
      <c r="AH889" s="215"/>
      <c r="AI889" s="215"/>
      <c r="AJ889" s="215"/>
      <c r="AK889" s="215"/>
      <c r="AL889" s="215"/>
      <c r="AM889" s="215"/>
      <c r="AN889" s="215"/>
      <c r="AO889" s="215"/>
      <c r="AP889" s="215"/>
      <c r="AQ889" s="215"/>
      <c r="AR889" s="215"/>
      <c r="AS889" s="215"/>
      <c r="AT889" s="215"/>
      <c r="AU889" s="215"/>
      <c r="AV889" s="215"/>
      <c r="AW889" s="218"/>
      <c r="AX889" s="218"/>
      <c r="AY889" s="218"/>
      <c r="AZ889" s="218"/>
      <c r="BA889" s="218"/>
      <c r="BB889" s="218"/>
      <c r="BC889" s="218"/>
      <c r="BD889" s="218"/>
    </row>
    <row r="890" spans="14:56" ht="37.15" customHeight="1">
      <c r="N890" s="215"/>
      <c r="O890" s="215"/>
      <c r="P890" s="215"/>
      <c r="Q890" s="216"/>
      <c r="T890" s="218"/>
      <c r="U890" s="218"/>
      <c r="V890" s="218"/>
      <c r="W890" s="218"/>
      <c r="X890" s="218"/>
      <c r="Y890" s="218"/>
      <c r="Z890" s="218"/>
      <c r="AA890" s="218"/>
      <c r="AB890" s="215"/>
      <c r="AC890" s="215"/>
      <c r="AD890" s="215"/>
      <c r="AE890" s="215"/>
      <c r="AF890" s="215"/>
      <c r="AG890" s="215"/>
      <c r="AH890" s="215"/>
      <c r="AI890" s="215"/>
      <c r="AJ890" s="215"/>
      <c r="AK890" s="215"/>
      <c r="AL890" s="215"/>
      <c r="AM890" s="215"/>
      <c r="AN890" s="215"/>
      <c r="AO890" s="215"/>
      <c r="AP890" s="215"/>
      <c r="AQ890" s="215"/>
      <c r="AR890" s="215"/>
      <c r="AS890" s="215"/>
      <c r="AT890" s="215"/>
      <c r="AU890" s="215"/>
      <c r="AV890" s="215"/>
      <c r="AW890" s="218"/>
      <c r="AX890" s="218"/>
      <c r="AY890" s="218"/>
      <c r="AZ890" s="218"/>
      <c r="BA890" s="218"/>
      <c r="BB890" s="218"/>
      <c r="BC890" s="218"/>
      <c r="BD890" s="218"/>
    </row>
    <row r="891" spans="14:56" ht="37.15" customHeight="1">
      <c r="N891" s="215"/>
      <c r="O891" s="215"/>
      <c r="P891" s="215"/>
      <c r="Q891" s="216"/>
      <c r="T891" s="218"/>
      <c r="U891" s="218"/>
      <c r="V891" s="218"/>
      <c r="W891" s="218"/>
      <c r="X891" s="218"/>
      <c r="Y891" s="218"/>
      <c r="Z891" s="218"/>
      <c r="AA891" s="218"/>
      <c r="AB891" s="215"/>
      <c r="AC891" s="215"/>
      <c r="AD891" s="215"/>
      <c r="AE891" s="215"/>
      <c r="AF891" s="215"/>
      <c r="AG891" s="215"/>
      <c r="AH891" s="215"/>
      <c r="AI891" s="215"/>
      <c r="AJ891" s="215"/>
      <c r="AK891" s="215"/>
      <c r="AL891" s="215"/>
      <c r="AM891" s="215"/>
      <c r="AN891" s="215"/>
      <c r="AO891" s="215"/>
      <c r="AP891" s="215"/>
      <c r="AQ891" s="215"/>
      <c r="AR891" s="215"/>
      <c r="AS891" s="215"/>
      <c r="AT891" s="215"/>
      <c r="AU891" s="215"/>
      <c r="AV891" s="215"/>
      <c r="AW891" s="218"/>
      <c r="AX891" s="218"/>
      <c r="AY891" s="218"/>
      <c r="AZ891" s="218"/>
      <c r="BA891" s="218"/>
      <c r="BB891" s="218"/>
      <c r="BC891" s="218"/>
      <c r="BD891" s="218"/>
    </row>
    <row r="892" spans="14:56" ht="37.15" customHeight="1">
      <c r="N892" s="215"/>
      <c r="O892" s="215"/>
      <c r="P892" s="215"/>
      <c r="Q892" s="216"/>
      <c r="T892" s="218"/>
      <c r="U892" s="218"/>
      <c r="V892" s="218"/>
      <c r="W892" s="218"/>
      <c r="X892" s="218"/>
      <c r="Y892" s="218"/>
      <c r="Z892" s="218"/>
      <c r="AA892" s="218"/>
      <c r="AB892" s="215"/>
      <c r="AC892" s="215"/>
      <c r="AD892" s="215"/>
      <c r="AE892" s="215"/>
      <c r="AF892" s="215"/>
      <c r="AG892" s="215"/>
      <c r="AH892" s="215"/>
      <c r="AI892" s="215"/>
      <c r="AJ892" s="215"/>
      <c r="AK892" s="215"/>
      <c r="AL892" s="215"/>
      <c r="AM892" s="215"/>
      <c r="AN892" s="215"/>
      <c r="AO892" s="215"/>
      <c r="AP892" s="215"/>
      <c r="AQ892" s="215"/>
      <c r="AR892" s="215"/>
      <c r="AS892" s="215"/>
      <c r="AT892" s="215"/>
      <c r="AU892" s="215"/>
      <c r="AV892" s="215"/>
      <c r="AW892" s="218"/>
      <c r="AX892" s="218"/>
      <c r="AY892" s="218"/>
      <c r="AZ892" s="218"/>
      <c r="BA892" s="218"/>
      <c r="BB892" s="218"/>
      <c r="BC892" s="218"/>
      <c r="BD892" s="218"/>
    </row>
    <row r="893" spans="14:56" ht="37.15" customHeight="1">
      <c r="N893" s="215"/>
      <c r="O893" s="215"/>
      <c r="P893" s="215"/>
      <c r="Q893" s="216"/>
      <c r="T893" s="218"/>
      <c r="U893" s="218"/>
      <c r="V893" s="218"/>
      <c r="W893" s="218"/>
      <c r="X893" s="218"/>
      <c r="Y893" s="218"/>
      <c r="Z893" s="218"/>
      <c r="AA893" s="218"/>
      <c r="AB893" s="215"/>
      <c r="AC893" s="215"/>
      <c r="AD893" s="215"/>
      <c r="AE893" s="215"/>
      <c r="AF893" s="215"/>
      <c r="AG893" s="215"/>
      <c r="AH893" s="215"/>
      <c r="AI893" s="215"/>
      <c r="AJ893" s="215"/>
      <c r="AK893" s="215"/>
      <c r="AL893" s="215"/>
      <c r="AM893" s="215"/>
      <c r="AN893" s="215"/>
      <c r="AO893" s="215"/>
      <c r="AP893" s="215"/>
      <c r="AQ893" s="215"/>
      <c r="AR893" s="215"/>
      <c r="AS893" s="215"/>
      <c r="AT893" s="215"/>
      <c r="AU893" s="215"/>
      <c r="AV893" s="215"/>
      <c r="AW893" s="218"/>
      <c r="AX893" s="218"/>
      <c r="AY893" s="218"/>
      <c r="AZ893" s="218"/>
      <c r="BA893" s="218"/>
      <c r="BB893" s="218"/>
      <c r="BC893" s="218"/>
      <c r="BD893" s="218"/>
    </row>
    <row r="894" spans="14:56" ht="37.15" customHeight="1">
      <c r="N894" s="215"/>
      <c r="O894" s="215"/>
      <c r="P894" s="215"/>
      <c r="Q894" s="216"/>
      <c r="T894" s="218"/>
      <c r="U894" s="218"/>
      <c r="V894" s="218"/>
      <c r="W894" s="218"/>
      <c r="X894" s="218"/>
      <c r="Y894" s="218"/>
      <c r="Z894" s="218"/>
      <c r="AA894" s="218"/>
      <c r="AB894" s="215"/>
      <c r="AC894" s="215"/>
      <c r="AD894" s="215"/>
      <c r="AE894" s="215"/>
      <c r="AF894" s="215"/>
      <c r="AG894" s="215"/>
      <c r="AH894" s="215"/>
      <c r="AI894" s="215"/>
      <c r="AJ894" s="215"/>
      <c r="AK894" s="215"/>
      <c r="AL894" s="215"/>
      <c r="AM894" s="215"/>
      <c r="AN894" s="215"/>
      <c r="AO894" s="215"/>
      <c r="AP894" s="215"/>
      <c r="AQ894" s="215"/>
      <c r="AR894" s="215"/>
      <c r="AS894" s="215"/>
      <c r="AT894" s="215"/>
      <c r="AU894" s="215"/>
      <c r="AV894" s="215"/>
      <c r="AW894" s="218"/>
      <c r="AX894" s="218"/>
      <c r="AY894" s="218"/>
      <c r="AZ894" s="218"/>
      <c r="BA894" s="218"/>
      <c r="BB894" s="218"/>
      <c r="BC894" s="218"/>
      <c r="BD894" s="218"/>
    </row>
    <row r="895" spans="14:56" ht="37.15" customHeight="1">
      <c r="N895" s="215"/>
      <c r="O895" s="215"/>
      <c r="P895" s="215"/>
      <c r="Q895" s="216"/>
      <c r="T895" s="218"/>
      <c r="U895" s="218"/>
      <c r="V895" s="218"/>
      <c r="W895" s="218"/>
      <c r="X895" s="218"/>
      <c r="Y895" s="218"/>
      <c r="Z895" s="218"/>
      <c r="AA895" s="218"/>
      <c r="AB895" s="215"/>
      <c r="AC895" s="215"/>
      <c r="AD895" s="215"/>
      <c r="AE895" s="215"/>
      <c r="AF895" s="215"/>
      <c r="AG895" s="215"/>
      <c r="AH895" s="215"/>
      <c r="AI895" s="215"/>
      <c r="AJ895" s="215"/>
      <c r="AK895" s="215"/>
      <c r="AL895" s="215"/>
      <c r="AM895" s="215"/>
      <c r="AN895" s="215"/>
      <c r="AO895" s="215"/>
      <c r="AP895" s="215"/>
      <c r="AQ895" s="215"/>
      <c r="AR895" s="215"/>
      <c r="AS895" s="215"/>
      <c r="AT895" s="215"/>
      <c r="AU895" s="215"/>
      <c r="AV895" s="215"/>
      <c r="AW895" s="218"/>
      <c r="AX895" s="218"/>
      <c r="AY895" s="218"/>
      <c r="AZ895" s="218"/>
      <c r="BA895" s="218"/>
      <c r="BB895" s="218"/>
      <c r="BC895" s="218"/>
      <c r="BD895" s="218"/>
    </row>
    <row r="896" spans="14:56" ht="37.15" customHeight="1">
      <c r="N896" s="215"/>
      <c r="O896" s="215"/>
      <c r="P896" s="215"/>
      <c r="Q896" s="216"/>
      <c r="T896" s="218"/>
      <c r="U896" s="218"/>
      <c r="V896" s="218"/>
      <c r="W896" s="218"/>
      <c r="X896" s="218"/>
      <c r="Y896" s="218"/>
      <c r="Z896" s="218"/>
      <c r="AA896" s="218"/>
      <c r="AB896" s="215"/>
      <c r="AC896" s="215"/>
      <c r="AD896" s="215"/>
      <c r="AE896" s="215"/>
      <c r="AF896" s="215"/>
      <c r="AG896" s="215"/>
      <c r="AH896" s="215"/>
      <c r="AI896" s="215"/>
      <c r="AJ896" s="215"/>
      <c r="AK896" s="215"/>
      <c r="AL896" s="215"/>
      <c r="AM896" s="215"/>
      <c r="AN896" s="215"/>
      <c r="AO896" s="215"/>
      <c r="AP896" s="215"/>
      <c r="AQ896" s="215"/>
      <c r="AR896" s="215"/>
      <c r="AS896" s="215"/>
      <c r="AT896" s="215"/>
      <c r="AU896" s="215"/>
      <c r="AV896" s="215"/>
      <c r="AW896" s="218"/>
      <c r="AX896" s="218"/>
      <c r="AY896" s="218"/>
      <c r="AZ896" s="218"/>
      <c r="BA896" s="218"/>
      <c r="BB896" s="218"/>
      <c r="BC896" s="218"/>
      <c r="BD896" s="218"/>
    </row>
    <row r="897" spans="14:56" ht="37.15" customHeight="1">
      <c r="N897" s="215"/>
      <c r="O897" s="215"/>
      <c r="P897" s="215"/>
      <c r="Q897" s="216"/>
      <c r="T897" s="218"/>
      <c r="U897" s="218"/>
      <c r="V897" s="218"/>
      <c r="W897" s="218"/>
      <c r="X897" s="218"/>
      <c r="Y897" s="218"/>
      <c r="Z897" s="218"/>
      <c r="AA897" s="218"/>
      <c r="AB897" s="215"/>
      <c r="AC897" s="215"/>
      <c r="AD897" s="215"/>
      <c r="AE897" s="215"/>
      <c r="AF897" s="215"/>
      <c r="AG897" s="215"/>
      <c r="AH897" s="215"/>
      <c r="AI897" s="215"/>
      <c r="AJ897" s="215"/>
      <c r="AK897" s="215"/>
      <c r="AL897" s="215"/>
      <c r="AM897" s="215"/>
      <c r="AN897" s="215"/>
      <c r="AO897" s="215"/>
      <c r="AP897" s="215"/>
      <c r="AQ897" s="215"/>
      <c r="AR897" s="215"/>
      <c r="AS897" s="215"/>
      <c r="AT897" s="215"/>
      <c r="AU897" s="215"/>
      <c r="AV897" s="215"/>
      <c r="AW897" s="218"/>
      <c r="AX897" s="218"/>
      <c r="AY897" s="218"/>
      <c r="AZ897" s="218"/>
      <c r="BA897" s="218"/>
      <c r="BB897" s="218"/>
      <c r="BC897" s="218"/>
      <c r="BD897" s="218"/>
    </row>
    <row r="898" spans="14:56" ht="37.15" customHeight="1">
      <c r="N898" s="215"/>
      <c r="O898" s="215"/>
      <c r="P898" s="215"/>
      <c r="Q898" s="216"/>
      <c r="T898" s="218"/>
      <c r="U898" s="218"/>
      <c r="V898" s="218"/>
      <c r="W898" s="218"/>
      <c r="X898" s="218"/>
      <c r="Y898" s="218"/>
      <c r="Z898" s="218"/>
      <c r="AA898" s="218"/>
      <c r="AB898" s="215"/>
      <c r="AC898" s="215"/>
      <c r="AD898" s="215"/>
      <c r="AE898" s="215"/>
      <c r="AF898" s="215"/>
      <c r="AG898" s="215"/>
      <c r="AH898" s="215"/>
      <c r="AI898" s="215"/>
      <c r="AJ898" s="215"/>
      <c r="AK898" s="215"/>
      <c r="AL898" s="215"/>
      <c r="AM898" s="215"/>
      <c r="AN898" s="215"/>
      <c r="AO898" s="215"/>
      <c r="AP898" s="215"/>
      <c r="AQ898" s="215"/>
      <c r="AR898" s="215"/>
      <c r="AS898" s="215"/>
      <c r="AT898" s="215"/>
      <c r="AU898" s="215"/>
      <c r="AV898" s="215"/>
      <c r="AW898" s="218"/>
      <c r="AX898" s="218"/>
      <c r="AY898" s="218"/>
      <c r="AZ898" s="218"/>
      <c r="BA898" s="218"/>
      <c r="BB898" s="218"/>
      <c r="BC898" s="218"/>
      <c r="BD898" s="218"/>
    </row>
    <row r="899" spans="14:56" ht="37.15" customHeight="1">
      <c r="N899" s="215"/>
      <c r="O899" s="215"/>
      <c r="P899" s="215"/>
      <c r="Q899" s="216"/>
      <c r="T899" s="218"/>
      <c r="U899" s="218"/>
      <c r="V899" s="218"/>
      <c r="W899" s="218"/>
      <c r="X899" s="218"/>
      <c r="Y899" s="218"/>
      <c r="Z899" s="218"/>
      <c r="AA899" s="218"/>
      <c r="AB899" s="215"/>
      <c r="AC899" s="215"/>
      <c r="AD899" s="215"/>
      <c r="AE899" s="215"/>
      <c r="AF899" s="215"/>
      <c r="AG899" s="215"/>
      <c r="AH899" s="215"/>
      <c r="AI899" s="215"/>
      <c r="AJ899" s="215"/>
      <c r="AK899" s="215"/>
      <c r="AL899" s="215"/>
      <c r="AM899" s="215"/>
      <c r="AN899" s="215"/>
      <c r="AO899" s="215"/>
      <c r="AP899" s="215"/>
      <c r="AQ899" s="215"/>
      <c r="AR899" s="215"/>
      <c r="AS899" s="215"/>
      <c r="AT899" s="215"/>
      <c r="AU899" s="215"/>
      <c r="AV899" s="215"/>
      <c r="AW899" s="218"/>
      <c r="AX899" s="218"/>
      <c r="AY899" s="218"/>
      <c r="AZ899" s="218"/>
      <c r="BA899" s="218"/>
      <c r="BB899" s="218"/>
      <c r="BC899" s="218"/>
      <c r="BD899" s="218"/>
    </row>
    <row r="900" spans="14:56" ht="37.15" customHeight="1">
      <c r="N900" s="215"/>
      <c r="O900" s="215"/>
      <c r="P900" s="215"/>
      <c r="Q900" s="216"/>
      <c r="T900" s="218"/>
      <c r="U900" s="218"/>
      <c r="V900" s="218"/>
      <c r="W900" s="218"/>
      <c r="X900" s="218"/>
      <c r="Y900" s="218"/>
      <c r="Z900" s="218"/>
      <c r="AA900" s="218"/>
      <c r="AB900" s="215"/>
      <c r="AC900" s="215"/>
      <c r="AD900" s="215"/>
      <c r="AE900" s="215"/>
      <c r="AF900" s="215"/>
      <c r="AG900" s="215"/>
      <c r="AH900" s="215"/>
      <c r="AI900" s="215"/>
      <c r="AJ900" s="215"/>
      <c r="AK900" s="215"/>
      <c r="AL900" s="215"/>
      <c r="AM900" s="215"/>
      <c r="AN900" s="215"/>
      <c r="AO900" s="215"/>
      <c r="AP900" s="215"/>
      <c r="AQ900" s="215"/>
      <c r="AR900" s="215"/>
      <c r="AS900" s="215"/>
      <c r="AT900" s="215"/>
      <c r="AU900" s="215"/>
      <c r="AV900" s="215"/>
      <c r="AW900" s="218"/>
      <c r="AX900" s="218"/>
      <c r="AY900" s="218"/>
      <c r="AZ900" s="218"/>
      <c r="BA900" s="218"/>
      <c r="BB900" s="218"/>
      <c r="BC900" s="218"/>
      <c r="BD900" s="218"/>
    </row>
    <row r="901" spans="14:56" ht="37.15" customHeight="1">
      <c r="N901" s="215"/>
      <c r="O901" s="215"/>
      <c r="P901" s="215"/>
      <c r="Q901" s="216"/>
      <c r="T901" s="218"/>
      <c r="U901" s="218"/>
      <c r="V901" s="218"/>
      <c r="W901" s="218"/>
      <c r="X901" s="218"/>
      <c r="Y901" s="218"/>
      <c r="Z901" s="218"/>
      <c r="AA901" s="218"/>
      <c r="AB901" s="215"/>
      <c r="AC901" s="215"/>
      <c r="AD901" s="215"/>
      <c r="AE901" s="215"/>
      <c r="AF901" s="215"/>
      <c r="AG901" s="215"/>
      <c r="AH901" s="215"/>
      <c r="AI901" s="215"/>
      <c r="AJ901" s="215"/>
      <c r="AK901" s="215"/>
      <c r="AL901" s="215"/>
      <c r="AM901" s="215"/>
      <c r="AN901" s="215"/>
      <c r="AO901" s="215"/>
      <c r="AP901" s="215"/>
      <c r="AQ901" s="215"/>
      <c r="AR901" s="215"/>
      <c r="AS901" s="215"/>
      <c r="AT901" s="215"/>
      <c r="AU901" s="215"/>
      <c r="AV901" s="215"/>
      <c r="AW901" s="218"/>
      <c r="AX901" s="218"/>
      <c r="AY901" s="218"/>
      <c r="AZ901" s="218"/>
      <c r="BA901" s="218"/>
      <c r="BB901" s="218"/>
      <c r="BC901" s="218"/>
      <c r="BD901" s="218"/>
    </row>
    <row r="902" spans="14:56" ht="37.15" customHeight="1">
      <c r="N902" s="215"/>
      <c r="O902" s="215"/>
      <c r="P902" s="215"/>
      <c r="Q902" s="216"/>
      <c r="T902" s="218"/>
      <c r="U902" s="218"/>
      <c r="V902" s="218"/>
      <c r="W902" s="218"/>
      <c r="X902" s="218"/>
      <c r="Y902" s="218"/>
      <c r="Z902" s="218"/>
      <c r="AA902" s="218"/>
      <c r="AB902" s="215"/>
      <c r="AC902" s="215"/>
      <c r="AD902" s="215"/>
      <c r="AE902" s="215"/>
      <c r="AF902" s="215"/>
      <c r="AG902" s="215"/>
      <c r="AH902" s="215"/>
      <c r="AI902" s="215"/>
      <c r="AJ902" s="215"/>
      <c r="AK902" s="215"/>
      <c r="AL902" s="215"/>
      <c r="AM902" s="215"/>
      <c r="AN902" s="215"/>
      <c r="AO902" s="215"/>
      <c r="AP902" s="215"/>
      <c r="AQ902" s="215"/>
      <c r="AR902" s="215"/>
      <c r="AS902" s="215"/>
      <c r="AT902" s="215"/>
      <c r="AU902" s="215"/>
      <c r="AV902" s="215"/>
      <c r="AW902" s="218"/>
      <c r="AX902" s="218"/>
      <c r="AY902" s="218"/>
      <c r="AZ902" s="218"/>
      <c r="BA902" s="218"/>
      <c r="BB902" s="218"/>
      <c r="BC902" s="218"/>
      <c r="BD902" s="218"/>
    </row>
    <row r="903" spans="14:56" ht="37.15" customHeight="1">
      <c r="N903" s="215"/>
      <c r="O903" s="215"/>
      <c r="P903" s="215"/>
      <c r="Q903" s="216"/>
      <c r="T903" s="218"/>
      <c r="U903" s="218"/>
      <c r="V903" s="218"/>
      <c r="W903" s="218"/>
      <c r="X903" s="218"/>
      <c r="Y903" s="218"/>
      <c r="Z903" s="218"/>
      <c r="AA903" s="218"/>
      <c r="AB903" s="215"/>
      <c r="AC903" s="215"/>
      <c r="AD903" s="215"/>
      <c r="AE903" s="215"/>
      <c r="AF903" s="215"/>
      <c r="AG903" s="215"/>
      <c r="AH903" s="215"/>
      <c r="AI903" s="215"/>
      <c r="AJ903" s="215"/>
      <c r="AK903" s="215"/>
      <c r="AL903" s="215"/>
      <c r="AM903" s="215"/>
      <c r="AN903" s="215"/>
      <c r="AO903" s="215"/>
      <c r="AP903" s="215"/>
      <c r="AQ903" s="215"/>
      <c r="AR903" s="215"/>
      <c r="AS903" s="215"/>
      <c r="AT903" s="215"/>
      <c r="AU903" s="215"/>
      <c r="AV903" s="215"/>
      <c r="AW903" s="218"/>
      <c r="AX903" s="218"/>
      <c r="AY903" s="218"/>
      <c r="AZ903" s="218"/>
      <c r="BA903" s="218"/>
      <c r="BB903" s="218"/>
      <c r="BC903" s="218"/>
      <c r="BD903" s="218"/>
    </row>
    <row r="904" spans="14:56" ht="37.15" customHeight="1">
      <c r="N904" s="215"/>
      <c r="O904" s="215"/>
      <c r="P904" s="215"/>
      <c r="Q904" s="216"/>
      <c r="T904" s="218"/>
      <c r="U904" s="218"/>
      <c r="V904" s="218"/>
      <c r="W904" s="218"/>
      <c r="X904" s="218"/>
      <c r="Y904" s="218"/>
      <c r="Z904" s="218"/>
      <c r="AA904" s="218"/>
      <c r="AB904" s="215"/>
      <c r="AC904" s="215"/>
      <c r="AD904" s="215"/>
      <c r="AE904" s="215"/>
      <c r="AF904" s="215"/>
      <c r="AG904" s="215"/>
      <c r="AH904" s="215"/>
      <c r="AI904" s="215"/>
      <c r="AJ904" s="215"/>
      <c r="AK904" s="215"/>
      <c r="AL904" s="215"/>
      <c r="AM904" s="215"/>
      <c r="AN904" s="215"/>
      <c r="AO904" s="215"/>
      <c r="AP904" s="215"/>
      <c r="AQ904" s="215"/>
      <c r="AR904" s="215"/>
      <c r="AS904" s="215"/>
      <c r="AT904" s="215"/>
      <c r="AU904" s="215"/>
      <c r="AV904" s="215"/>
      <c r="AW904" s="218"/>
      <c r="AX904" s="218"/>
      <c r="AY904" s="218"/>
      <c r="AZ904" s="218"/>
      <c r="BA904" s="218"/>
      <c r="BB904" s="218"/>
      <c r="BC904" s="218"/>
      <c r="BD904" s="218"/>
    </row>
    <row r="905" spans="14:56" ht="37.15" customHeight="1">
      <c r="N905" s="215"/>
      <c r="O905" s="215"/>
      <c r="P905" s="215"/>
      <c r="Q905" s="216"/>
      <c r="T905" s="218"/>
      <c r="U905" s="218"/>
      <c r="V905" s="218"/>
      <c r="W905" s="218"/>
      <c r="X905" s="218"/>
      <c r="Y905" s="218"/>
      <c r="Z905" s="218"/>
      <c r="AA905" s="218"/>
      <c r="AB905" s="215"/>
      <c r="AC905" s="215"/>
      <c r="AD905" s="215"/>
      <c r="AE905" s="215"/>
      <c r="AF905" s="215"/>
      <c r="AG905" s="215"/>
      <c r="AH905" s="215"/>
      <c r="AI905" s="215"/>
      <c r="AJ905" s="215"/>
      <c r="AK905" s="215"/>
      <c r="AL905" s="215"/>
      <c r="AM905" s="215"/>
      <c r="AN905" s="215"/>
      <c r="AO905" s="215"/>
      <c r="AP905" s="215"/>
      <c r="AQ905" s="215"/>
      <c r="AR905" s="215"/>
      <c r="AS905" s="215"/>
      <c r="AT905" s="215"/>
      <c r="AU905" s="215"/>
      <c r="AV905" s="215"/>
      <c r="AW905" s="218"/>
      <c r="AX905" s="218"/>
      <c r="AY905" s="218"/>
      <c r="AZ905" s="218"/>
      <c r="BA905" s="218"/>
      <c r="BB905" s="218"/>
      <c r="BC905" s="218"/>
      <c r="BD905" s="218"/>
    </row>
    <row r="906" spans="14:56" ht="37.15" customHeight="1">
      <c r="N906" s="215"/>
      <c r="O906" s="215"/>
      <c r="P906" s="215"/>
      <c r="Q906" s="216"/>
      <c r="T906" s="218"/>
      <c r="U906" s="218"/>
      <c r="V906" s="218"/>
      <c r="W906" s="218"/>
      <c r="X906" s="218"/>
      <c r="Y906" s="218"/>
      <c r="Z906" s="218"/>
      <c r="AA906" s="218"/>
      <c r="AB906" s="215"/>
      <c r="AC906" s="215"/>
      <c r="AD906" s="215"/>
      <c r="AE906" s="215"/>
      <c r="AF906" s="215"/>
      <c r="AG906" s="215"/>
      <c r="AH906" s="215"/>
      <c r="AI906" s="215"/>
      <c r="AJ906" s="215"/>
      <c r="AK906" s="215"/>
      <c r="AL906" s="215"/>
      <c r="AM906" s="215"/>
      <c r="AN906" s="215"/>
      <c r="AO906" s="215"/>
      <c r="AP906" s="215"/>
      <c r="AQ906" s="215"/>
      <c r="AR906" s="215"/>
      <c r="AS906" s="215"/>
      <c r="AT906" s="215"/>
      <c r="AU906" s="215"/>
      <c r="AV906" s="215"/>
      <c r="AW906" s="218"/>
      <c r="AX906" s="218"/>
      <c r="AY906" s="218"/>
      <c r="AZ906" s="218"/>
      <c r="BA906" s="218"/>
      <c r="BB906" s="218"/>
      <c r="BC906" s="218"/>
      <c r="BD906" s="218"/>
    </row>
    <row r="907" spans="14:56" ht="37.15" customHeight="1">
      <c r="N907" s="215"/>
      <c r="O907" s="215"/>
      <c r="P907" s="215"/>
      <c r="Q907" s="216"/>
      <c r="T907" s="218"/>
      <c r="U907" s="218"/>
      <c r="V907" s="218"/>
      <c r="W907" s="218"/>
      <c r="X907" s="218"/>
      <c r="Y907" s="218"/>
      <c r="Z907" s="218"/>
      <c r="AA907" s="218"/>
      <c r="AB907" s="215"/>
      <c r="AC907" s="215"/>
      <c r="AD907" s="215"/>
      <c r="AE907" s="215"/>
      <c r="AF907" s="215"/>
      <c r="AG907" s="215"/>
      <c r="AH907" s="215"/>
      <c r="AI907" s="215"/>
      <c r="AJ907" s="215"/>
      <c r="AK907" s="215"/>
      <c r="AL907" s="215"/>
      <c r="AM907" s="215"/>
      <c r="AN907" s="215"/>
      <c r="AO907" s="215"/>
      <c r="AP907" s="215"/>
      <c r="AQ907" s="215"/>
      <c r="AR907" s="215"/>
      <c r="AS907" s="215"/>
      <c r="AT907" s="215"/>
      <c r="AU907" s="215"/>
      <c r="AV907" s="215"/>
      <c r="AW907" s="218"/>
      <c r="AX907" s="218"/>
      <c r="AY907" s="218"/>
      <c r="AZ907" s="218"/>
      <c r="BA907" s="218"/>
      <c r="BB907" s="218"/>
      <c r="BC907" s="218"/>
      <c r="BD907" s="218"/>
    </row>
    <row r="908" spans="14:56" ht="37.15" customHeight="1">
      <c r="N908" s="215"/>
      <c r="O908" s="215"/>
      <c r="P908" s="215"/>
      <c r="Q908" s="216"/>
      <c r="T908" s="218"/>
      <c r="U908" s="218"/>
      <c r="V908" s="218"/>
      <c r="W908" s="218"/>
      <c r="X908" s="218"/>
      <c r="Y908" s="218"/>
      <c r="Z908" s="218"/>
      <c r="AA908" s="218"/>
      <c r="AB908" s="215"/>
      <c r="AC908" s="215"/>
      <c r="AD908" s="215"/>
      <c r="AE908" s="215"/>
      <c r="AF908" s="215"/>
      <c r="AG908" s="215"/>
      <c r="AH908" s="215"/>
      <c r="AI908" s="215"/>
      <c r="AJ908" s="215"/>
      <c r="AK908" s="215"/>
      <c r="AL908" s="215"/>
      <c r="AM908" s="215"/>
      <c r="AN908" s="215"/>
      <c r="AO908" s="215"/>
      <c r="AP908" s="215"/>
      <c r="AQ908" s="215"/>
      <c r="AR908" s="215"/>
      <c r="AS908" s="215"/>
      <c r="AT908" s="215"/>
      <c r="AU908" s="215"/>
      <c r="AV908" s="215"/>
      <c r="AW908" s="218"/>
      <c r="AX908" s="218"/>
      <c r="AY908" s="218"/>
      <c r="AZ908" s="218"/>
      <c r="BA908" s="218"/>
      <c r="BB908" s="218"/>
      <c r="BC908" s="218"/>
      <c r="BD908" s="218"/>
    </row>
    <row r="909" spans="14:56" ht="37.15" customHeight="1">
      <c r="N909" s="215"/>
      <c r="O909" s="215"/>
      <c r="P909" s="215"/>
      <c r="Q909" s="216"/>
      <c r="T909" s="218"/>
      <c r="U909" s="218"/>
      <c r="V909" s="218"/>
      <c r="W909" s="218"/>
      <c r="X909" s="218"/>
      <c r="Y909" s="218"/>
      <c r="Z909" s="218"/>
      <c r="AA909" s="218"/>
      <c r="AB909" s="215"/>
      <c r="AC909" s="215"/>
      <c r="AD909" s="215"/>
      <c r="AE909" s="215"/>
      <c r="AF909" s="215"/>
      <c r="AG909" s="215"/>
      <c r="AH909" s="215"/>
      <c r="AI909" s="215"/>
      <c r="AJ909" s="215"/>
      <c r="AK909" s="215"/>
      <c r="AL909" s="215"/>
      <c r="AM909" s="215"/>
      <c r="AN909" s="215"/>
      <c r="AO909" s="215"/>
      <c r="AP909" s="215"/>
      <c r="AQ909" s="215"/>
      <c r="AR909" s="215"/>
      <c r="AS909" s="215"/>
      <c r="AT909" s="215"/>
      <c r="AU909" s="215"/>
      <c r="AV909" s="215"/>
      <c r="AW909" s="218"/>
      <c r="AX909" s="218"/>
      <c r="AY909" s="218"/>
      <c r="AZ909" s="218"/>
      <c r="BA909" s="218"/>
      <c r="BB909" s="218"/>
      <c r="BC909" s="218"/>
      <c r="BD909" s="218"/>
    </row>
    <row r="910" spans="14:56" ht="37.15" customHeight="1">
      <c r="N910" s="215"/>
      <c r="O910" s="215"/>
      <c r="P910" s="215"/>
      <c r="Q910" s="216"/>
      <c r="T910" s="218"/>
      <c r="U910" s="218"/>
      <c r="V910" s="218"/>
      <c r="W910" s="218"/>
      <c r="X910" s="218"/>
      <c r="Y910" s="218"/>
      <c r="Z910" s="218"/>
      <c r="AA910" s="218"/>
      <c r="AB910" s="215"/>
      <c r="AC910" s="215"/>
      <c r="AD910" s="215"/>
      <c r="AE910" s="215"/>
      <c r="AF910" s="215"/>
      <c r="AG910" s="215"/>
      <c r="AH910" s="215"/>
      <c r="AI910" s="215"/>
      <c r="AJ910" s="215"/>
      <c r="AK910" s="215"/>
      <c r="AL910" s="215"/>
      <c r="AM910" s="215"/>
      <c r="AN910" s="215"/>
      <c r="AO910" s="215"/>
      <c r="AP910" s="215"/>
      <c r="AQ910" s="215"/>
      <c r="AR910" s="215"/>
      <c r="AS910" s="215"/>
      <c r="AT910" s="215"/>
      <c r="AU910" s="215"/>
      <c r="AV910" s="215"/>
      <c r="AW910" s="218"/>
      <c r="AX910" s="218"/>
      <c r="AY910" s="218"/>
      <c r="AZ910" s="218"/>
      <c r="BA910" s="218"/>
      <c r="BB910" s="218"/>
      <c r="BC910" s="218"/>
      <c r="BD910" s="218"/>
    </row>
    <row r="911" spans="14:56" ht="37.15" customHeight="1">
      <c r="N911" s="215"/>
      <c r="O911" s="215"/>
      <c r="P911" s="215"/>
      <c r="Q911" s="216"/>
      <c r="T911" s="218"/>
      <c r="U911" s="218"/>
      <c r="V911" s="218"/>
      <c r="W911" s="218"/>
      <c r="X911" s="218"/>
      <c r="Y911" s="218"/>
      <c r="Z911" s="218"/>
      <c r="AA911" s="218"/>
      <c r="AB911" s="215"/>
      <c r="AC911" s="215"/>
      <c r="AD911" s="215"/>
      <c r="AE911" s="215"/>
      <c r="AF911" s="215"/>
      <c r="AG911" s="215"/>
      <c r="AH911" s="215"/>
      <c r="AI911" s="215"/>
      <c r="AJ911" s="215"/>
      <c r="AK911" s="215"/>
      <c r="AL911" s="215"/>
      <c r="AM911" s="215"/>
      <c r="AN911" s="215"/>
      <c r="AO911" s="215"/>
      <c r="AP911" s="215"/>
      <c r="AQ911" s="215"/>
      <c r="AR911" s="215"/>
      <c r="AS911" s="215"/>
      <c r="AT911" s="215"/>
      <c r="AU911" s="215"/>
      <c r="AV911" s="215"/>
      <c r="AW911" s="218"/>
      <c r="AX911" s="218"/>
      <c r="AY911" s="218"/>
      <c r="AZ911" s="218"/>
      <c r="BA911" s="218"/>
      <c r="BB911" s="218"/>
      <c r="BC911" s="218"/>
      <c r="BD911" s="218"/>
    </row>
    <row r="912" spans="14:56" ht="37.15" customHeight="1">
      <c r="N912" s="215"/>
      <c r="O912" s="215"/>
      <c r="P912" s="215"/>
      <c r="Q912" s="216"/>
      <c r="T912" s="218"/>
      <c r="U912" s="218"/>
      <c r="V912" s="218"/>
      <c r="W912" s="218"/>
      <c r="X912" s="218"/>
      <c r="Y912" s="218"/>
      <c r="Z912" s="218"/>
      <c r="AA912" s="218"/>
      <c r="AB912" s="215"/>
      <c r="AC912" s="215"/>
      <c r="AD912" s="215"/>
      <c r="AE912" s="215"/>
      <c r="AF912" s="215"/>
      <c r="AG912" s="215"/>
      <c r="AH912" s="215"/>
      <c r="AI912" s="215"/>
      <c r="AJ912" s="215"/>
      <c r="AK912" s="215"/>
      <c r="AL912" s="215"/>
      <c r="AM912" s="215"/>
      <c r="AN912" s="215"/>
      <c r="AO912" s="215"/>
      <c r="AP912" s="215"/>
      <c r="AQ912" s="215"/>
      <c r="AR912" s="215"/>
      <c r="AS912" s="215"/>
      <c r="AT912" s="215"/>
      <c r="AU912" s="215"/>
      <c r="AV912" s="215"/>
      <c r="AW912" s="218"/>
      <c r="AX912" s="218"/>
      <c r="AY912" s="218"/>
      <c r="AZ912" s="218"/>
      <c r="BA912" s="218"/>
      <c r="BB912" s="218"/>
      <c r="BC912" s="218"/>
      <c r="BD912" s="218"/>
    </row>
    <row r="913" spans="14:56" ht="37.15" customHeight="1">
      <c r="N913" s="215"/>
      <c r="O913" s="215"/>
      <c r="P913" s="215"/>
      <c r="Q913" s="216"/>
      <c r="T913" s="218"/>
      <c r="U913" s="218"/>
      <c r="V913" s="218"/>
      <c r="W913" s="218"/>
      <c r="X913" s="218"/>
      <c r="Y913" s="218"/>
      <c r="Z913" s="218"/>
      <c r="AA913" s="218"/>
      <c r="AB913" s="215"/>
      <c r="AC913" s="215"/>
      <c r="AD913" s="215"/>
      <c r="AE913" s="215"/>
      <c r="AF913" s="215"/>
      <c r="AG913" s="215"/>
      <c r="AH913" s="215"/>
      <c r="AI913" s="215"/>
      <c r="AJ913" s="215"/>
      <c r="AK913" s="215"/>
      <c r="AL913" s="215"/>
      <c r="AM913" s="215"/>
      <c r="AN913" s="215"/>
      <c r="AO913" s="215"/>
      <c r="AP913" s="215"/>
      <c r="AQ913" s="215"/>
      <c r="AR913" s="215"/>
      <c r="AS913" s="215"/>
      <c r="AT913" s="215"/>
      <c r="AU913" s="215"/>
      <c r="AV913" s="215"/>
      <c r="AW913" s="218"/>
      <c r="AX913" s="218"/>
      <c r="AY913" s="218"/>
      <c r="AZ913" s="218"/>
      <c r="BA913" s="218"/>
      <c r="BB913" s="218"/>
      <c r="BC913" s="218"/>
      <c r="BD913" s="218"/>
    </row>
    <row r="914" spans="14:56" ht="37.15" customHeight="1">
      <c r="N914" s="215"/>
      <c r="O914" s="215"/>
      <c r="P914" s="215"/>
      <c r="Q914" s="216"/>
      <c r="T914" s="218"/>
      <c r="U914" s="218"/>
      <c r="V914" s="218"/>
      <c r="W914" s="218"/>
      <c r="X914" s="218"/>
      <c r="Y914" s="218"/>
      <c r="Z914" s="218"/>
      <c r="AA914" s="218"/>
      <c r="AB914" s="215"/>
      <c r="AC914" s="215"/>
      <c r="AD914" s="215"/>
      <c r="AE914" s="215"/>
      <c r="AF914" s="215"/>
      <c r="AG914" s="215"/>
      <c r="AH914" s="215"/>
      <c r="AI914" s="215"/>
      <c r="AJ914" s="215"/>
      <c r="AK914" s="215"/>
      <c r="AL914" s="215"/>
      <c r="AM914" s="215"/>
      <c r="AN914" s="215"/>
      <c r="AO914" s="215"/>
      <c r="AP914" s="215"/>
      <c r="AQ914" s="215"/>
      <c r="AR914" s="215"/>
      <c r="AS914" s="215"/>
      <c r="AT914" s="215"/>
      <c r="AU914" s="215"/>
      <c r="AV914" s="215"/>
      <c r="AW914" s="218"/>
      <c r="AX914" s="218"/>
      <c r="AY914" s="218"/>
      <c r="AZ914" s="218"/>
      <c r="BA914" s="218"/>
      <c r="BB914" s="218"/>
      <c r="BC914" s="218"/>
      <c r="BD914" s="218"/>
    </row>
    <row r="915" spans="14:56" ht="37.15" customHeight="1">
      <c r="N915" s="215"/>
      <c r="O915" s="215"/>
      <c r="P915" s="215"/>
      <c r="Q915" s="216"/>
      <c r="T915" s="218"/>
      <c r="U915" s="218"/>
      <c r="V915" s="218"/>
      <c r="W915" s="218"/>
      <c r="X915" s="218"/>
      <c r="Y915" s="218"/>
      <c r="Z915" s="218"/>
      <c r="AA915" s="218"/>
      <c r="AB915" s="215"/>
      <c r="AC915" s="215"/>
      <c r="AD915" s="215"/>
      <c r="AE915" s="215"/>
      <c r="AF915" s="215"/>
      <c r="AG915" s="215"/>
      <c r="AH915" s="215"/>
      <c r="AI915" s="215"/>
      <c r="AJ915" s="215"/>
      <c r="AK915" s="215"/>
      <c r="AL915" s="215"/>
      <c r="AM915" s="215"/>
      <c r="AN915" s="215"/>
      <c r="AO915" s="215"/>
      <c r="AP915" s="215"/>
      <c r="AQ915" s="215"/>
      <c r="AR915" s="215"/>
      <c r="AS915" s="215"/>
      <c r="AT915" s="215"/>
      <c r="AU915" s="215"/>
      <c r="AV915" s="215"/>
      <c r="AW915" s="218"/>
      <c r="AX915" s="218"/>
      <c r="AY915" s="218"/>
      <c r="AZ915" s="218"/>
      <c r="BA915" s="218"/>
      <c r="BB915" s="218"/>
      <c r="BC915" s="218"/>
      <c r="BD915" s="218"/>
    </row>
    <row r="916" spans="14:56" ht="37.15" customHeight="1">
      <c r="N916" s="215"/>
      <c r="O916" s="215"/>
      <c r="P916" s="215"/>
      <c r="Q916" s="216"/>
      <c r="T916" s="218"/>
      <c r="U916" s="218"/>
      <c r="V916" s="218"/>
      <c r="W916" s="218"/>
      <c r="X916" s="218"/>
      <c r="Y916" s="218"/>
      <c r="Z916" s="218"/>
      <c r="AA916" s="218"/>
      <c r="AB916" s="215"/>
      <c r="AC916" s="215"/>
      <c r="AD916" s="215"/>
      <c r="AE916" s="215"/>
      <c r="AF916" s="215"/>
      <c r="AG916" s="215"/>
      <c r="AH916" s="215"/>
      <c r="AI916" s="215"/>
      <c r="AJ916" s="215"/>
      <c r="AK916" s="215"/>
      <c r="AL916" s="215"/>
      <c r="AM916" s="215"/>
      <c r="AN916" s="215"/>
      <c r="AO916" s="215"/>
      <c r="AP916" s="215"/>
      <c r="AQ916" s="215"/>
      <c r="AR916" s="215"/>
      <c r="AS916" s="215"/>
      <c r="AT916" s="215"/>
      <c r="AU916" s="215"/>
      <c r="AV916" s="215"/>
      <c r="AW916" s="218"/>
      <c r="AX916" s="218"/>
      <c r="AY916" s="218"/>
      <c r="AZ916" s="218"/>
      <c r="BA916" s="218"/>
      <c r="BB916" s="218"/>
      <c r="BC916" s="218"/>
      <c r="BD916" s="218"/>
    </row>
    <row r="917" spans="14:56" ht="37.15" customHeight="1">
      <c r="N917" s="215"/>
      <c r="O917" s="215"/>
      <c r="P917" s="215"/>
      <c r="Q917" s="216"/>
      <c r="AE917" s="215"/>
      <c r="AF917" s="215"/>
      <c r="AG917" s="215"/>
      <c r="AH917" s="215"/>
      <c r="AI917" s="215"/>
      <c r="AJ917" s="215"/>
      <c r="AK917" s="215"/>
      <c r="AL917" s="215"/>
      <c r="AM917" s="215"/>
      <c r="AN917" s="215"/>
      <c r="AO917" s="215"/>
      <c r="AP917" s="215"/>
      <c r="AQ917" s="215"/>
      <c r="AR917" s="215"/>
      <c r="AS917" s="215"/>
      <c r="AT917" s="215"/>
      <c r="AU917" s="215"/>
      <c r="AV917" s="215"/>
    </row>
    <row r="918" spans="14:56" ht="37.15" customHeight="1">
      <c r="N918" s="215"/>
      <c r="O918" s="215"/>
      <c r="P918" s="215"/>
      <c r="Q918" s="216"/>
      <c r="AE918" s="215"/>
      <c r="AF918" s="215"/>
      <c r="AG918" s="215"/>
      <c r="AH918" s="215"/>
      <c r="AI918" s="215"/>
      <c r="AJ918" s="215"/>
      <c r="AK918" s="215"/>
      <c r="AL918" s="215"/>
      <c r="AM918" s="215"/>
      <c r="AN918" s="215"/>
      <c r="AO918" s="215"/>
      <c r="AP918" s="215"/>
      <c r="AQ918" s="215"/>
      <c r="AR918" s="215"/>
      <c r="AS918" s="215"/>
      <c r="AT918" s="215"/>
      <c r="AU918" s="215"/>
      <c r="AV918" s="215"/>
    </row>
    <row r="919" spans="14:56" ht="37.15" customHeight="1">
      <c r="N919" s="215"/>
      <c r="O919" s="215"/>
      <c r="P919" s="215"/>
      <c r="Q919" s="216"/>
      <c r="AE919" s="215"/>
      <c r="AF919" s="215"/>
      <c r="AG919" s="215"/>
      <c r="AH919" s="215"/>
      <c r="AI919" s="215"/>
      <c r="AJ919" s="215"/>
      <c r="AK919" s="215"/>
      <c r="AL919" s="215"/>
      <c r="AM919" s="215"/>
      <c r="AN919" s="215"/>
      <c r="AO919" s="215"/>
      <c r="AP919" s="215"/>
      <c r="AQ919" s="215"/>
      <c r="AR919" s="215"/>
      <c r="AS919" s="215"/>
      <c r="AT919" s="215"/>
      <c r="AU919" s="215"/>
      <c r="AV919" s="215"/>
    </row>
    <row r="920" spans="14:56" ht="37.15" customHeight="1">
      <c r="N920" s="215"/>
      <c r="O920" s="215"/>
      <c r="P920" s="215"/>
      <c r="Q920" s="216"/>
      <c r="AE920" s="215"/>
      <c r="AF920" s="215"/>
      <c r="AG920" s="215"/>
      <c r="AH920" s="215"/>
      <c r="AI920" s="215"/>
      <c r="AJ920" s="215"/>
      <c r="AK920" s="215"/>
      <c r="AL920" s="215"/>
      <c r="AM920" s="215"/>
      <c r="AN920" s="215"/>
      <c r="AO920" s="215"/>
      <c r="AP920" s="215"/>
      <c r="AQ920" s="215"/>
      <c r="AR920" s="215"/>
      <c r="AS920" s="215"/>
      <c r="AT920" s="215"/>
      <c r="AU920" s="215"/>
      <c r="AV920" s="215"/>
    </row>
    <row r="921" spans="14:56" ht="37.15" customHeight="1">
      <c r="N921" s="215"/>
      <c r="O921" s="215"/>
      <c r="P921" s="215"/>
      <c r="Q921" s="216"/>
      <c r="AE921" s="215"/>
      <c r="AF921" s="215"/>
      <c r="AG921" s="215"/>
      <c r="AH921" s="215"/>
      <c r="AI921" s="215"/>
      <c r="AJ921" s="215"/>
      <c r="AK921" s="215"/>
      <c r="AL921" s="215"/>
      <c r="AM921" s="215"/>
      <c r="AN921" s="215"/>
      <c r="AO921" s="215"/>
      <c r="AP921" s="215"/>
      <c r="AQ921" s="215"/>
      <c r="AR921" s="215"/>
      <c r="AS921" s="215"/>
      <c r="AT921" s="215"/>
      <c r="AU921" s="215"/>
      <c r="AV921" s="215"/>
    </row>
    <row r="922" spans="14:56" ht="37.15" customHeight="1">
      <c r="N922" s="215"/>
      <c r="O922" s="215"/>
      <c r="P922" s="215"/>
      <c r="Q922" s="216"/>
      <c r="AE922" s="215"/>
      <c r="AF922" s="215"/>
      <c r="AG922" s="215"/>
      <c r="AH922" s="215"/>
      <c r="AI922" s="215"/>
      <c r="AJ922" s="215"/>
      <c r="AK922" s="215"/>
      <c r="AL922" s="215"/>
      <c r="AM922" s="215"/>
      <c r="AN922" s="215"/>
      <c r="AO922" s="215"/>
      <c r="AP922" s="215"/>
      <c r="AQ922" s="215"/>
      <c r="AR922" s="215"/>
      <c r="AS922" s="215"/>
      <c r="AT922" s="215"/>
      <c r="AU922" s="215"/>
      <c r="AV922" s="215"/>
    </row>
    <row r="923" spans="14:56" ht="37.15" customHeight="1">
      <c r="N923" s="215"/>
      <c r="O923" s="215"/>
      <c r="P923" s="215"/>
      <c r="Q923" s="216"/>
      <c r="AE923" s="215"/>
      <c r="AF923" s="215"/>
      <c r="AG923" s="215"/>
      <c r="AH923" s="215"/>
      <c r="AI923" s="215"/>
      <c r="AJ923" s="215"/>
      <c r="AK923" s="215"/>
      <c r="AL923" s="215"/>
      <c r="AM923" s="215"/>
      <c r="AN923" s="215"/>
      <c r="AO923" s="215"/>
      <c r="AP923" s="215"/>
      <c r="AQ923" s="215"/>
      <c r="AR923" s="215"/>
      <c r="AS923" s="215"/>
      <c r="AT923" s="215"/>
      <c r="AU923" s="215"/>
      <c r="AV923" s="215"/>
    </row>
    <row r="924" spans="14:56" ht="37.15" customHeight="1">
      <c r="N924" s="215"/>
      <c r="O924" s="215"/>
      <c r="P924" s="215"/>
      <c r="Q924" s="216"/>
      <c r="AE924" s="215"/>
      <c r="AF924" s="215"/>
      <c r="AG924" s="215"/>
      <c r="AH924" s="215"/>
      <c r="AI924" s="215"/>
      <c r="AJ924" s="215"/>
      <c r="AK924" s="215"/>
      <c r="AL924" s="215"/>
      <c r="AM924" s="215"/>
      <c r="AN924" s="215"/>
      <c r="AO924" s="215"/>
      <c r="AP924" s="215"/>
      <c r="AQ924" s="215"/>
      <c r="AR924" s="215"/>
      <c r="AS924" s="215"/>
      <c r="AT924" s="215"/>
      <c r="AU924" s="215"/>
      <c r="AV924" s="215"/>
    </row>
    <row r="925" spans="14:56" ht="37.15" customHeight="1">
      <c r="N925" s="215"/>
      <c r="O925" s="215"/>
      <c r="P925" s="215"/>
      <c r="Q925" s="216"/>
      <c r="AE925" s="215"/>
      <c r="AF925" s="215"/>
      <c r="AG925" s="215"/>
      <c r="AH925" s="215"/>
      <c r="AI925" s="215"/>
      <c r="AJ925" s="215"/>
      <c r="AK925" s="215"/>
      <c r="AL925" s="215"/>
      <c r="AM925" s="215"/>
      <c r="AN925" s="215"/>
      <c r="AO925" s="215"/>
      <c r="AP925" s="215"/>
      <c r="AQ925" s="215"/>
      <c r="AR925" s="215"/>
      <c r="AS925" s="215"/>
      <c r="AT925" s="215"/>
      <c r="AU925" s="215"/>
      <c r="AV925" s="215"/>
    </row>
    <row r="926" spans="14:56" ht="37.15" customHeight="1">
      <c r="N926" s="215"/>
      <c r="O926" s="215"/>
      <c r="P926" s="215"/>
      <c r="Q926" s="216"/>
      <c r="AE926" s="215"/>
      <c r="AF926" s="215"/>
      <c r="AG926" s="215"/>
      <c r="AH926" s="215"/>
      <c r="AI926" s="215"/>
      <c r="AJ926" s="215"/>
      <c r="AK926" s="215"/>
      <c r="AL926" s="215"/>
      <c r="AM926" s="215"/>
      <c r="AN926" s="215"/>
      <c r="AO926" s="215"/>
      <c r="AP926" s="215"/>
      <c r="AQ926" s="215"/>
      <c r="AR926" s="215"/>
      <c r="AS926" s="215"/>
      <c r="AT926" s="215"/>
      <c r="AU926" s="215"/>
      <c r="AV926" s="215"/>
    </row>
    <row r="927" spans="14:56" ht="37.15" customHeight="1">
      <c r="N927" s="215"/>
      <c r="O927" s="215"/>
      <c r="P927" s="215"/>
      <c r="Q927" s="216"/>
      <c r="AE927" s="215"/>
      <c r="AF927" s="215"/>
      <c r="AG927" s="215"/>
      <c r="AH927" s="215"/>
      <c r="AI927" s="215"/>
      <c r="AJ927" s="215"/>
      <c r="AK927" s="215"/>
      <c r="AL927" s="215"/>
      <c r="AM927" s="215"/>
      <c r="AN927" s="215"/>
      <c r="AO927" s="215"/>
      <c r="AP927" s="215"/>
      <c r="AQ927" s="215"/>
      <c r="AR927" s="215"/>
      <c r="AS927" s="215"/>
      <c r="AT927" s="215"/>
      <c r="AU927" s="215"/>
      <c r="AV927" s="215"/>
    </row>
    <row r="928" spans="14:56" ht="37.15" customHeight="1">
      <c r="N928" s="215"/>
      <c r="O928" s="215"/>
      <c r="P928" s="215"/>
      <c r="Q928" s="216"/>
      <c r="AE928" s="215"/>
      <c r="AF928" s="215"/>
      <c r="AG928" s="215"/>
      <c r="AH928" s="215"/>
      <c r="AI928" s="215"/>
      <c r="AJ928" s="215"/>
      <c r="AK928" s="215"/>
      <c r="AL928" s="215"/>
      <c r="AM928" s="215"/>
      <c r="AN928" s="215"/>
      <c r="AO928" s="215"/>
      <c r="AP928" s="215"/>
      <c r="AQ928" s="215"/>
      <c r="AR928" s="215"/>
      <c r="AS928" s="215"/>
      <c r="AT928" s="215"/>
      <c r="AU928" s="215"/>
      <c r="AV928" s="215"/>
    </row>
    <row r="929" spans="14:48" ht="37.15" customHeight="1">
      <c r="N929" s="215"/>
      <c r="O929" s="215"/>
      <c r="P929" s="215"/>
      <c r="Q929" s="216"/>
      <c r="AE929" s="215"/>
      <c r="AF929" s="215"/>
      <c r="AG929" s="215"/>
      <c r="AH929" s="215"/>
      <c r="AI929" s="215"/>
      <c r="AJ929" s="215"/>
      <c r="AK929" s="215"/>
      <c r="AL929" s="215"/>
      <c r="AM929" s="215"/>
      <c r="AN929" s="215"/>
      <c r="AO929" s="215"/>
      <c r="AP929" s="215"/>
      <c r="AQ929" s="215"/>
      <c r="AR929" s="215"/>
      <c r="AS929" s="215"/>
      <c r="AT929" s="215"/>
      <c r="AU929" s="215"/>
      <c r="AV929" s="215"/>
    </row>
    <row r="930" spans="14:48" ht="37.15" customHeight="1">
      <c r="N930" s="215"/>
      <c r="O930" s="215"/>
      <c r="P930" s="215"/>
      <c r="Q930" s="216"/>
      <c r="AE930" s="215"/>
      <c r="AF930" s="215"/>
      <c r="AG930" s="215"/>
      <c r="AH930" s="215"/>
      <c r="AI930" s="215"/>
      <c r="AJ930" s="215"/>
      <c r="AK930" s="215"/>
      <c r="AL930" s="215"/>
      <c r="AM930" s="215"/>
      <c r="AN930" s="215"/>
      <c r="AO930" s="215"/>
      <c r="AP930" s="215"/>
      <c r="AQ930" s="215"/>
      <c r="AR930" s="215"/>
      <c r="AS930" s="215"/>
      <c r="AT930" s="215"/>
      <c r="AU930" s="215"/>
      <c r="AV930" s="215"/>
    </row>
    <row r="931" spans="14:48" ht="37.15" customHeight="1">
      <c r="N931" s="215"/>
      <c r="O931" s="215"/>
      <c r="P931" s="215"/>
      <c r="Q931" s="216"/>
      <c r="AE931" s="215"/>
      <c r="AF931" s="215"/>
      <c r="AG931" s="215"/>
      <c r="AH931" s="215"/>
      <c r="AI931" s="215"/>
      <c r="AJ931" s="215"/>
      <c r="AK931" s="215"/>
      <c r="AL931" s="215"/>
      <c r="AM931" s="215"/>
      <c r="AN931" s="215"/>
      <c r="AO931" s="215"/>
      <c r="AP931" s="215"/>
      <c r="AQ931" s="215"/>
      <c r="AR931" s="215"/>
      <c r="AS931" s="215"/>
      <c r="AT931" s="215"/>
      <c r="AU931" s="215"/>
      <c r="AV931" s="215"/>
    </row>
    <row r="932" spans="14:48" ht="37.15" customHeight="1">
      <c r="N932" s="215"/>
      <c r="O932" s="215"/>
      <c r="P932" s="215"/>
      <c r="Q932" s="216"/>
      <c r="AE932" s="215"/>
      <c r="AF932" s="215"/>
      <c r="AG932" s="215"/>
      <c r="AH932" s="215"/>
      <c r="AI932" s="215"/>
      <c r="AJ932" s="215"/>
      <c r="AK932" s="215"/>
      <c r="AL932" s="215"/>
      <c r="AM932" s="215"/>
      <c r="AN932" s="215"/>
      <c r="AO932" s="215"/>
      <c r="AP932" s="215"/>
      <c r="AQ932" s="215"/>
      <c r="AR932" s="215"/>
      <c r="AS932" s="215"/>
      <c r="AT932" s="215"/>
      <c r="AU932" s="215"/>
      <c r="AV932" s="215"/>
    </row>
    <row r="933" spans="14:48" ht="37.15" customHeight="1">
      <c r="N933" s="215"/>
      <c r="O933" s="215"/>
      <c r="P933" s="215"/>
      <c r="Q933" s="216"/>
      <c r="AE933" s="215"/>
      <c r="AF933" s="215"/>
      <c r="AG933" s="215"/>
      <c r="AH933" s="215"/>
      <c r="AI933" s="215"/>
      <c r="AJ933" s="215"/>
      <c r="AK933" s="215"/>
      <c r="AL933" s="215"/>
      <c r="AM933" s="215"/>
      <c r="AN933" s="215"/>
      <c r="AO933" s="215"/>
      <c r="AP933" s="215"/>
      <c r="AQ933" s="215"/>
      <c r="AR933" s="215"/>
      <c r="AS933" s="215"/>
      <c r="AT933" s="215"/>
      <c r="AU933" s="215"/>
      <c r="AV933" s="215"/>
    </row>
    <row r="934" spans="14:48" ht="37.15" customHeight="1">
      <c r="N934" s="215"/>
      <c r="O934" s="215"/>
      <c r="P934" s="215"/>
      <c r="Q934" s="216"/>
      <c r="AE934" s="215"/>
      <c r="AF934" s="215"/>
      <c r="AG934" s="215"/>
      <c r="AH934" s="215"/>
      <c r="AI934" s="215"/>
      <c r="AJ934" s="215"/>
      <c r="AK934" s="215"/>
      <c r="AL934" s="215"/>
      <c r="AM934" s="215"/>
      <c r="AN934" s="215"/>
      <c r="AO934" s="215"/>
      <c r="AP934" s="215"/>
      <c r="AQ934" s="215"/>
      <c r="AR934" s="215"/>
      <c r="AS934" s="215"/>
      <c r="AT934" s="215"/>
      <c r="AU934" s="215"/>
      <c r="AV934" s="215"/>
    </row>
    <row r="935" spans="14:48" ht="37.15" customHeight="1">
      <c r="N935" s="215"/>
      <c r="O935" s="215"/>
      <c r="P935" s="215"/>
      <c r="Q935" s="216"/>
      <c r="AE935" s="215"/>
      <c r="AF935" s="215"/>
      <c r="AG935" s="215"/>
      <c r="AH935" s="215"/>
      <c r="AI935" s="215"/>
      <c r="AJ935" s="215"/>
      <c r="AK935" s="215"/>
      <c r="AL935" s="215"/>
      <c r="AM935" s="215"/>
      <c r="AN935" s="215"/>
      <c r="AO935" s="215"/>
      <c r="AP935" s="215"/>
      <c r="AQ935" s="215"/>
      <c r="AR935" s="215"/>
      <c r="AS935" s="215"/>
      <c r="AT935" s="215"/>
      <c r="AU935" s="215"/>
      <c r="AV935" s="215"/>
    </row>
    <row r="936" spans="14:48" ht="37.15" customHeight="1">
      <c r="N936" s="215"/>
      <c r="O936" s="215"/>
      <c r="P936" s="215"/>
      <c r="Q936" s="216"/>
      <c r="AE936" s="215"/>
      <c r="AF936" s="215"/>
      <c r="AG936" s="215"/>
      <c r="AH936" s="215"/>
      <c r="AI936" s="215"/>
      <c r="AJ936" s="215"/>
      <c r="AK936" s="215"/>
      <c r="AL936" s="215"/>
      <c r="AM936" s="215"/>
      <c r="AN936" s="215"/>
      <c r="AO936" s="215"/>
      <c r="AP936" s="215"/>
      <c r="AQ936" s="215"/>
      <c r="AR936" s="215"/>
      <c r="AS936" s="215"/>
      <c r="AT936" s="215"/>
      <c r="AU936" s="215"/>
      <c r="AV936" s="215"/>
    </row>
    <row r="937" spans="14:48" ht="37.15" customHeight="1">
      <c r="N937" s="215"/>
      <c r="O937" s="215"/>
      <c r="P937" s="215"/>
      <c r="Q937" s="216"/>
      <c r="AE937" s="215"/>
      <c r="AF937" s="215"/>
      <c r="AG937" s="215"/>
      <c r="AH937" s="215"/>
      <c r="AI937" s="215"/>
      <c r="AJ937" s="215"/>
      <c r="AK937" s="215"/>
      <c r="AL937" s="215"/>
      <c r="AM937" s="215"/>
      <c r="AN937" s="215"/>
      <c r="AO937" s="215"/>
      <c r="AP937" s="215"/>
      <c r="AQ937" s="215"/>
      <c r="AR937" s="215"/>
      <c r="AS937" s="215"/>
      <c r="AT937" s="215"/>
      <c r="AU937" s="215"/>
      <c r="AV937" s="215"/>
    </row>
    <row r="938" spans="14:48" ht="37.15" customHeight="1">
      <c r="N938" s="215"/>
      <c r="O938" s="215"/>
      <c r="P938" s="215"/>
      <c r="Q938" s="216"/>
      <c r="AE938" s="215"/>
      <c r="AF938" s="215"/>
      <c r="AG938" s="215"/>
      <c r="AH938" s="215"/>
      <c r="AI938" s="215"/>
      <c r="AJ938" s="215"/>
      <c r="AK938" s="215"/>
      <c r="AL938" s="215"/>
      <c r="AM938" s="215"/>
      <c r="AN938" s="215"/>
      <c r="AO938" s="215"/>
      <c r="AP938" s="215"/>
      <c r="AQ938" s="215"/>
      <c r="AR938" s="215"/>
      <c r="AS938" s="215"/>
      <c r="AT938" s="215"/>
      <c r="AU938" s="215"/>
      <c r="AV938" s="215"/>
    </row>
    <row r="939" spans="14:48" ht="37.15" customHeight="1">
      <c r="N939" s="215"/>
      <c r="O939" s="215"/>
      <c r="P939" s="215"/>
      <c r="Q939" s="216"/>
      <c r="AE939" s="215"/>
      <c r="AF939" s="215"/>
      <c r="AG939" s="215"/>
      <c r="AH939" s="215"/>
      <c r="AI939" s="215"/>
      <c r="AJ939" s="215"/>
      <c r="AK939" s="215"/>
      <c r="AL939" s="215"/>
      <c r="AM939" s="215"/>
      <c r="AN939" s="215"/>
      <c r="AO939" s="215"/>
      <c r="AP939" s="215"/>
      <c r="AQ939" s="215"/>
      <c r="AR939" s="215"/>
      <c r="AS939" s="215"/>
      <c r="AT939" s="215"/>
      <c r="AU939" s="215"/>
      <c r="AV939" s="215"/>
    </row>
    <row r="940" spans="14:48" ht="37.15" customHeight="1">
      <c r="N940" s="215"/>
      <c r="O940" s="215"/>
      <c r="P940" s="215"/>
      <c r="Q940" s="216"/>
      <c r="AE940" s="215"/>
      <c r="AF940" s="215"/>
      <c r="AG940" s="215"/>
      <c r="AH940" s="215"/>
      <c r="AI940" s="215"/>
      <c r="AJ940" s="215"/>
      <c r="AK940" s="215"/>
      <c r="AL940" s="215"/>
      <c r="AM940" s="215"/>
      <c r="AN940" s="215"/>
      <c r="AO940" s="215"/>
      <c r="AP940" s="215"/>
      <c r="AQ940" s="215"/>
      <c r="AR940" s="215"/>
      <c r="AS940" s="215"/>
      <c r="AT940" s="215"/>
      <c r="AU940" s="215"/>
      <c r="AV940" s="215"/>
    </row>
    <row r="941" spans="14:48" ht="37.15" customHeight="1">
      <c r="N941" s="215"/>
      <c r="O941" s="215"/>
      <c r="P941" s="215"/>
      <c r="Q941" s="216"/>
      <c r="AE941" s="215"/>
      <c r="AF941" s="215"/>
      <c r="AG941" s="215"/>
      <c r="AH941" s="215"/>
      <c r="AI941" s="215"/>
      <c r="AJ941" s="215"/>
      <c r="AK941" s="215"/>
      <c r="AL941" s="215"/>
      <c r="AM941" s="215"/>
      <c r="AN941" s="215"/>
      <c r="AO941" s="215"/>
      <c r="AP941" s="215"/>
      <c r="AQ941" s="215"/>
      <c r="AR941" s="215"/>
      <c r="AS941" s="215"/>
      <c r="AT941" s="215"/>
      <c r="AU941" s="215"/>
      <c r="AV941" s="215"/>
    </row>
    <row r="942" spans="14:48" ht="37.15" customHeight="1">
      <c r="N942" s="215"/>
      <c r="O942" s="215"/>
      <c r="P942" s="215"/>
      <c r="Q942" s="216"/>
      <c r="AE942" s="215"/>
      <c r="AF942" s="215"/>
      <c r="AG942" s="215"/>
      <c r="AH942" s="215"/>
      <c r="AI942" s="215"/>
      <c r="AJ942" s="215"/>
      <c r="AK942" s="215"/>
      <c r="AL942" s="215"/>
      <c r="AM942" s="215"/>
      <c r="AN942" s="215"/>
      <c r="AO942" s="215"/>
      <c r="AP942" s="215"/>
      <c r="AQ942" s="215"/>
      <c r="AR942" s="215"/>
      <c r="AS942" s="215"/>
      <c r="AT942" s="215"/>
      <c r="AU942" s="215"/>
      <c r="AV942" s="215"/>
    </row>
    <row r="943" spans="14:48" ht="37.15" customHeight="1">
      <c r="N943" s="215"/>
      <c r="O943" s="215"/>
      <c r="P943" s="215"/>
      <c r="Q943" s="216"/>
      <c r="AE943" s="215"/>
      <c r="AF943" s="215"/>
      <c r="AG943" s="215"/>
      <c r="AH943" s="215"/>
      <c r="AI943" s="215"/>
      <c r="AJ943" s="215"/>
      <c r="AK943" s="215"/>
      <c r="AL943" s="215"/>
      <c r="AM943" s="215"/>
      <c r="AN943" s="215"/>
      <c r="AO943" s="215"/>
      <c r="AP943" s="215"/>
      <c r="AQ943" s="215"/>
      <c r="AR943" s="215"/>
      <c r="AS943" s="215"/>
      <c r="AT943" s="215"/>
      <c r="AU943" s="215"/>
      <c r="AV943" s="215"/>
    </row>
    <row r="944" spans="14:48" ht="37.15" customHeight="1">
      <c r="N944" s="215"/>
      <c r="O944" s="215"/>
      <c r="P944" s="215"/>
      <c r="Q944" s="216"/>
      <c r="AE944" s="215"/>
      <c r="AF944" s="215"/>
      <c r="AG944" s="215"/>
      <c r="AH944" s="215"/>
      <c r="AI944" s="215"/>
      <c r="AJ944" s="215"/>
      <c r="AK944" s="215"/>
      <c r="AL944" s="215"/>
      <c r="AM944" s="215"/>
      <c r="AN944" s="215"/>
      <c r="AO944" s="215"/>
      <c r="AP944" s="215"/>
      <c r="AQ944" s="215"/>
      <c r="AR944" s="215"/>
      <c r="AS944" s="215"/>
      <c r="AT944" s="215"/>
      <c r="AU944" s="215"/>
      <c r="AV944" s="215"/>
    </row>
    <row r="945" spans="14:48" ht="37.15" customHeight="1">
      <c r="N945" s="215"/>
      <c r="O945" s="215"/>
      <c r="P945" s="215"/>
      <c r="Q945" s="216"/>
      <c r="AE945" s="215"/>
      <c r="AF945" s="215"/>
      <c r="AG945" s="215"/>
      <c r="AH945" s="215"/>
      <c r="AI945" s="215"/>
      <c r="AJ945" s="215"/>
      <c r="AK945" s="215"/>
      <c r="AL945" s="215"/>
      <c r="AM945" s="215"/>
      <c r="AN945" s="215"/>
      <c r="AO945" s="215"/>
      <c r="AP945" s="215"/>
      <c r="AQ945" s="215"/>
      <c r="AR945" s="215"/>
      <c r="AS945" s="215"/>
      <c r="AT945" s="215"/>
      <c r="AU945" s="215"/>
      <c r="AV945" s="215"/>
    </row>
    <row r="946" spans="14:48" ht="37.15" customHeight="1">
      <c r="N946" s="215"/>
      <c r="O946" s="215"/>
      <c r="P946" s="215"/>
      <c r="Q946" s="216"/>
      <c r="AE946" s="215"/>
      <c r="AF946" s="215"/>
      <c r="AG946" s="215"/>
      <c r="AH946" s="215"/>
      <c r="AI946" s="215"/>
      <c r="AJ946" s="215"/>
      <c r="AK946" s="215"/>
      <c r="AL946" s="215"/>
      <c r="AM946" s="215"/>
      <c r="AN946" s="215"/>
      <c r="AO946" s="215"/>
      <c r="AP946" s="215"/>
      <c r="AQ946" s="215"/>
      <c r="AR946" s="215"/>
      <c r="AS946" s="215"/>
      <c r="AT946" s="215"/>
      <c r="AU946" s="215"/>
      <c r="AV946" s="215"/>
    </row>
    <row r="947" spans="14:48" ht="37.15" customHeight="1">
      <c r="N947" s="215"/>
      <c r="O947" s="215"/>
      <c r="P947" s="215"/>
      <c r="Q947" s="216"/>
      <c r="AE947" s="215"/>
      <c r="AF947" s="215"/>
      <c r="AG947" s="215"/>
      <c r="AH947" s="215"/>
      <c r="AI947" s="215"/>
      <c r="AJ947" s="215"/>
      <c r="AK947" s="215"/>
      <c r="AL947" s="215"/>
      <c r="AM947" s="215"/>
      <c r="AN947" s="215"/>
      <c r="AO947" s="215"/>
      <c r="AP947" s="215"/>
      <c r="AQ947" s="215"/>
      <c r="AR947" s="215"/>
      <c r="AS947" s="215"/>
      <c r="AT947" s="215"/>
      <c r="AU947" s="215"/>
      <c r="AV947" s="215"/>
    </row>
    <row r="948" spans="14:48" ht="37.15" customHeight="1">
      <c r="N948" s="215"/>
      <c r="O948" s="215"/>
      <c r="P948" s="215"/>
      <c r="Q948" s="216"/>
      <c r="AE948" s="215"/>
      <c r="AF948" s="215"/>
      <c r="AG948" s="215"/>
      <c r="AH948" s="215"/>
      <c r="AI948" s="215"/>
      <c r="AJ948" s="215"/>
      <c r="AK948" s="215"/>
      <c r="AL948" s="215"/>
      <c r="AM948" s="215"/>
      <c r="AN948" s="215"/>
      <c r="AO948" s="215"/>
      <c r="AP948" s="215"/>
      <c r="AQ948" s="215"/>
      <c r="AR948" s="215"/>
      <c r="AS948" s="215"/>
      <c r="AT948" s="215"/>
      <c r="AU948" s="215"/>
      <c r="AV948" s="215"/>
    </row>
    <row r="949" spans="14:48" ht="37.15" customHeight="1">
      <c r="N949" s="215"/>
      <c r="O949" s="215"/>
      <c r="P949" s="215"/>
      <c r="Q949" s="216"/>
      <c r="AE949" s="215"/>
      <c r="AF949" s="215"/>
      <c r="AG949" s="215"/>
      <c r="AH949" s="215"/>
      <c r="AI949" s="215"/>
      <c r="AJ949" s="215"/>
      <c r="AK949" s="215"/>
      <c r="AL949" s="215"/>
      <c r="AM949" s="215"/>
      <c r="AN949" s="215"/>
      <c r="AO949" s="215"/>
      <c r="AP949" s="215"/>
      <c r="AQ949" s="215"/>
      <c r="AR949" s="215"/>
      <c r="AS949" s="215"/>
      <c r="AT949" s="215"/>
      <c r="AU949" s="215"/>
      <c r="AV949" s="215"/>
    </row>
    <row r="950" spans="14:48" ht="37.15" customHeight="1">
      <c r="N950" s="215"/>
      <c r="O950" s="215"/>
      <c r="P950" s="215"/>
      <c r="Q950" s="216"/>
      <c r="AE950" s="215"/>
      <c r="AF950" s="215"/>
      <c r="AG950" s="215"/>
      <c r="AH950" s="215"/>
      <c r="AI950" s="215"/>
      <c r="AJ950" s="215"/>
      <c r="AK950" s="215"/>
      <c r="AL950" s="215"/>
      <c r="AM950" s="215"/>
      <c r="AN950" s="215"/>
      <c r="AO950" s="215"/>
      <c r="AP950" s="215"/>
      <c r="AQ950" s="215"/>
      <c r="AR950" s="215"/>
      <c r="AS950" s="215"/>
      <c r="AT950" s="215"/>
      <c r="AU950" s="215"/>
      <c r="AV950" s="215"/>
    </row>
    <row r="951" spans="14:48" ht="37.15" customHeight="1">
      <c r="N951" s="215"/>
      <c r="O951" s="215"/>
      <c r="P951" s="215"/>
      <c r="Q951" s="216"/>
      <c r="AE951" s="215"/>
      <c r="AF951" s="215"/>
      <c r="AG951" s="215"/>
      <c r="AH951" s="215"/>
      <c r="AI951" s="215"/>
      <c r="AJ951" s="215"/>
      <c r="AK951" s="215"/>
      <c r="AL951" s="215"/>
      <c r="AM951" s="215"/>
      <c r="AN951" s="215"/>
      <c r="AO951" s="215"/>
      <c r="AP951" s="215"/>
      <c r="AQ951" s="215"/>
      <c r="AR951" s="215"/>
      <c r="AS951" s="215"/>
      <c r="AT951" s="215"/>
      <c r="AU951" s="215"/>
      <c r="AV951" s="215"/>
    </row>
    <row r="952" spans="14:48" ht="37.15" customHeight="1">
      <c r="N952" s="215"/>
      <c r="O952" s="215"/>
      <c r="P952" s="215"/>
      <c r="Q952" s="216"/>
      <c r="AE952" s="215"/>
      <c r="AF952" s="215"/>
      <c r="AG952" s="215"/>
      <c r="AH952" s="215"/>
      <c r="AI952" s="215"/>
      <c r="AJ952" s="215"/>
      <c r="AK952" s="215"/>
      <c r="AL952" s="215"/>
      <c r="AM952" s="215"/>
      <c r="AN952" s="215"/>
      <c r="AO952" s="215"/>
      <c r="AP952" s="215"/>
      <c r="AQ952" s="215"/>
      <c r="AR952" s="215"/>
      <c r="AS952" s="215"/>
      <c r="AT952" s="215"/>
      <c r="AU952" s="215"/>
      <c r="AV952" s="215"/>
    </row>
    <row r="953" spans="14:48" ht="37.15" customHeight="1">
      <c r="N953" s="215"/>
      <c r="O953" s="215"/>
      <c r="P953" s="215"/>
      <c r="Q953" s="216"/>
      <c r="AE953" s="215"/>
      <c r="AF953" s="215"/>
      <c r="AG953" s="215"/>
      <c r="AH953" s="215"/>
      <c r="AI953" s="215"/>
      <c r="AJ953" s="215"/>
      <c r="AK953" s="215"/>
      <c r="AL953" s="215"/>
      <c r="AM953" s="215"/>
      <c r="AN953" s="215"/>
      <c r="AO953" s="215"/>
      <c r="AP953" s="215"/>
      <c r="AQ953" s="215"/>
      <c r="AR953" s="215"/>
      <c r="AS953" s="215"/>
      <c r="AT953" s="215"/>
      <c r="AU953" s="215"/>
      <c r="AV953" s="215"/>
    </row>
    <row r="954" spans="14:48" ht="37.15" customHeight="1">
      <c r="N954" s="215"/>
      <c r="O954" s="215"/>
      <c r="P954" s="215"/>
      <c r="Q954" s="216"/>
      <c r="AE954" s="215"/>
      <c r="AF954" s="215"/>
      <c r="AG954" s="215"/>
      <c r="AH954" s="215"/>
      <c r="AI954" s="215"/>
      <c r="AJ954" s="215"/>
      <c r="AK954" s="215"/>
      <c r="AL954" s="215"/>
      <c r="AM954" s="215"/>
      <c r="AN954" s="215"/>
      <c r="AO954" s="215"/>
      <c r="AP954" s="215"/>
      <c r="AQ954" s="215"/>
      <c r="AR954" s="215"/>
      <c r="AS954" s="215"/>
      <c r="AT954" s="215"/>
      <c r="AU954" s="215"/>
      <c r="AV954" s="215"/>
    </row>
    <row r="955" spans="14:48" ht="37.15" customHeight="1">
      <c r="N955" s="215"/>
      <c r="O955" s="215"/>
      <c r="P955" s="215"/>
      <c r="Q955" s="216"/>
      <c r="AE955" s="215"/>
      <c r="AF955" s="215"/>
      <c r="AG955" s="215"/>
      <c r="AH955" s="215"/>
      <c r="AI955" s="215"/>
      <c r="AJ955" s="215"/>
      <c r="AK955" s="215"/>
      <c r="AL955" s="215"/>
      <c r="AM955" s="215"/>
      <c r="AN955" s="215"/>
      <c r="AO955" s="215"/>
      <c r="AP955" s="215"/>
      <c r="AQ955" s="215"/>
      <c r="AR955" s="215"/>
      <c r="AS955" s="215"/>
      <c r="AT955" s="215"/>
      <c r="AU955" s="215"/>
      <c r="AV955" s="215"/>
    </row>
    <row r="956" spans="14:48" ht="37.15" customHeight="1">
      <c r="N956" s="215"/>
      <c r="O956" s="215"/>
      <c r="P956" s="215"/>
      <c r="Q956" s="216"/>
      <c r="AE956" s="215"/>
      <c r="AF956" s="215"/>
      <c r="AG956" s="215"/>
      <c r="AH956" s="215"/>
      <c r="AI956" s="215"/>
      <c r="AJ956" s="215"/>
      <c r="AK956" s="215"/>
      <c r="AL956" s="215"/>
      <c r="AM956" s="215"/>
      <c r="AN956" s="215"/>
      <c r="AO956" s="215"/>
      <c r="AP956" s="215"/>
      <c r="AQ956" s="215"/>
      <c r="AR956" s="215"/>
      <c r="AS956" s="215"/>
      <c r="AT956" s="215"/>
      <c r="AU956" s="215"/>
      <c r="AV956" s="215"/>
    </row>
    <row r="957" spans="14:48" ht="37.15" customHeight="1">
      <c r="N957" s="215"/>
      <c r="O957" s="215"/>
      <c r="P957" s="215"/>
      <c r="Q957" s="216"/>
      <c r="AE957" s="215"/>
      <c r="AF957" s="215"/>
      <c r="AG957" s="215"/>
      <c r="AH957" s="215"/>
      <c r="AI957" s="215"/>
      <c r="AJ957" s="215"/>
      <c r="AK957" s="215"/>
      <c r="AL957" s="215"/>
      <c r="AM957" s="215"/>
      <c r="AN957" s="215"/>
      <c r="AO957" s="215"/>
      <c r="AP957" s="215"/>
      <c r="AQ957" s="215"/>
      <c r="AR957" s="215"/>
      <c r="AS957" s="215"/>
      <c r="AT957" s="215"/>
      <c r="AU957" s="215"/>
      <c r="AV957" s="215"/>
    </row>
    <row r="958" spans="14:48" ht="37.15" customHeight="1">
      <c r="N958" s="215"/>
      <c r="O958" s="215"/>
      <c r="P958" s="215"/>
      <c r="Q958" s="216"/>
      <c r="AE958" s="215"/>
      <c r="AF958" s="215"/>
      <c r="AG958" s="215"/>
      <c r="AH958" s="215"/>
      <c r="AI958" s="215"/>
      <c r="AJ958" s="215"/>
      <c r="AK958" s="215"/>
      <c r="AL958" s="215"/>
      <c r="AM958" s="215"/>
      <c r="AN958" s="215"/>
      <c r="AO958" s="215"/>
      <c r="AP958" s="215"/>
      <c r="AQ958" s="215"/>
      <c r="AR958" s="215"/>
      <c r="AS958" s="215"/>
      <c r="AT958" s="215"/>
      <c r="AU958" s="215"/>
      <c r="AV958" s="215"/>
    </row>
    <row r="959" spans="14:48" ht="37.15" customHeight="1">
      <c r="N959" s="215"/>
      <c r="O959" s="215"/>
      <c r="P959" s="215"/>
      <c r="Q959" s="216"/>
      <c r="AE959" s="215"/>
      <c r="AF959" s="215"/>
      <c r="AG959" s="215"/>
      <c r="AH959" s="215"/>
      <c r="AI959" s="215"/>
      <c r="AJ959" s="215"/>
      <c r="AK959" s="215"/>
      <c r="AL959" s="215"/>
      <c r="AM959" s="215"/>
      <c r="AN959" s="215"/>
      <c r="AO959" s="215"/>
      <c r="AP959" s="215"/>
      <c r="AQ959" s="215"/>
      <c r="AR959" s="215"/>
      <c r="AS959" s="215"/>
      <c r="AT959" s="215"/>
      <c r="AU959" s="215"/>
      <c r="AV959" s="215"/>
    </row>
    <row r="960" spans="14:48" ht="37.15" customHeight="1">
      <c r="N960" s="215"/>
      <c r="O960" s="215"/>
      <c r="P960" s="215"/>
      <c r="Q960" s="216"/>
      <c r="AE960" s="215"/>
      <c r="AF960" s="215"/>
      <c r="AG960" s="215"/>
      <c r="AH960" s="215"/>
      <c r="AI960" s="215"/>
      <c r="AJ960" s="215"/>
      <c r="AK960" s="215"/>
      <c r="AL960" s="215"/>
      <c r="AM960" s="215"/>
      <c r="AN960" s="215"/>
      <c r="AO960" s="215"/>
      <c r="AP960" s="215"/>
      <c r="AQ960" s="215"/>
      <c r="AR960" s="215"/>
      <c r="AS960" s="215"/>
      <c r="AT960" s="215"/>
      <c r="AU960" s="215"/>
      <c r="AV960" s="215"/>
    </row>
    <row r="961" spans="14:48" ht="37.15" customHeight="1">
      <c r="N961" s="215"/>
      <c r="O961" s="215"/>
      <c r="P961" s="215"/>
      <c r="Q961" s="216"/>
      <c r="AE961" s="215"/>
      <c r="AF961" s="215"/>
      <c r="AG961" s="215"/>
      <c r="AH961" s="215"/>
      <c r="AI961" s="215"/>
      <c r="AJ961" s="215"/>
      <c r="AK961" s="215"/>
      <c r="AL961" s="215"/>
      <c r="AM961" s="215"/>
      <c r="AN961" s="215"/>
      <c r="AO961" s="215"/>
      <c r="AP961" s="215"/>
      <c r="AQ961" s="215"/>
      <c r="AR961" s="215"/>
      <c r="AS961" s="215"/>
      <c r="AT961" s="215"/>
      <c r="AU961" s="215"/>
      <c r="AV961" s="215"/>
    </row>
    <row r="962" spans="14:48" ht="37.15" customHeight="1">
      <c r="N962" s="215"/>
      <c r="O962" s="215"/>
      <c r="P962" s="215"/>
      <c r="Q962" s="216"/>
      <c r="AE962" s="215"/>
      <c r="AF962" s="215"/>
      <c r="AG962" s="215"/>
      <c r="AH962" s="215"/>
      <c r="AI962" s="215"/>
      <c r="AJ962" s="215"/>
      <c r="AK962" s="215"/>
      <c r="AL962" s="215"/>
      <c r="AM962" s="215"/>
      <c r="AN962" s="215"/>
      <c r="AO962" s="215"/>
      <c r="AP962" s="215"/>
      <c r="AQ962" s="215"/>
      <c r="AR962" s="215"/>
      <c r="AS962" s="215"/>
      <c r="AT962" s="215"/>
      <c r="AU962" s="215"/>
      <c r="AV962" s="215"/>
    </row>
    <row r="963" spans="14:48" ht="37.15" customHeight="1">
      <c r="N963" s="215"/>
      <c r="O963" s="215"/>
      <c r="P963" s="215"/>
      <c r="Q963" s="216"/>
      <c r="AE963" s="215"/>
      <c r="AF963" s="215"/>
      <c r="AG963" s="215"/>
      <c r="AH963" s="215"/>
      <c r="AI963" s="215"/>
      <c r="AJ963" s="215"/>
      <c r="AK963" s="215"/>
      <c r="AL963" s="215"/>
      <c r="AM963" s="215"/>
      <c r="AN963" s="215"/>
      <c r="AO963" s="215"/>
      <c r="AP963" s="215"/>
      <c r="AQ963" s="215"/>
      <c r="AR963" s="215"/>
      <c r="AS963" s="215"/>
      <c r="AT963" s="215"/>
      <c r="AU963" s="215"/>
      <c r="AV963" s="215"/>
    </row>
    <row r="964" spans="14:48" ht="37.15" customHeight="1">
      <c r="N964" s="215"/>
      <c r="O964" s="215"/>
      <c r="P964" s="215"/>
      <c r="Q964" s="216"/>
      <c r="AE964" s="215"/>
      <c r="AF964" s="215"/>
      <c r="AG964" s="215"/>
      <c r="AH964" s="215"/>
      <c r="AI964" s="215"/>
      <c r="AJ964" s="215"/>
      <c r="AK964" s="215"/>
      <c r="AL964" s="215"/>
      <c r="AM964" s="215"/>
      <c r="AN964" s="215"/>
      <c r="AO964" s="215"/>
      <c r="AP964" s="215"/>
      <c r="AQ964" s="215"/>
      <c r="AR964" s="215"/>
      <c r="AS964" s="215"/>
      <c r="AT964" s="215"/>
      <c r="AU964" s="215"/>
      <c r="AV964" s="215"/>
    </row>
    <row r="965" spans="14:48" ht="37.15" customHeight="1">
      <c r="N965" s="215"/>
      <c r="O965" s="215"/>
      <c r="P965" s="215"/>
      <c r="Q965" s="216"/>
      <c r="AE965" s="215"/>
      <c r="AF965" s="215"/>
      <c r="AG965" s="215"/>
      <c r="AH965" s="215"/>
      <c r="AI965" s="215"/>
      <c r="AJ965" s="215"/>
      <c r="AK965" s="215"/>
      <c r="AL965" s="215"/>
      <c r="AM965" s="215"/>
      <c r="AN965" s="215"/>
      <c r="AO965" s="215"/>
      <c r="AP965" s="215"/>
      <c r="AQ965" s="215"/>
      <c r="AR965" s="215"/>
      <c r="AS965" s="215"/>
      <c r="AT965" s="215"/>
      <c r="AU965" s="215"/>
      <c r="AV965" s="215"/>
    </row>
    <row r="966" spans="14:48" ht="37.15" customHeight="1">
      <c r="N966" s="215"/>
      <c r="O966" s="215"/>
      <c r="P966" s="215"/>
      <c r="Q966" s="216"/>
      <c r="AE966" s="215"/>
      <c r="AF966" s="215"/>
      <c r="AG966" s="215"/>
      <c r="AH966" s="215"/>
      <c r="AI966" s="215"/>
      <c r="AJ966" s="215"/>
      <c r="AK966" s="215"/>
      <c r="AL966" s="215"/>
      <c r="AM966" s="215"/>
      <c r="AN966" s="215"/>
      <c r="AO966" s="215"/>
      <c r="AP966" s="215"/>
      <c r="AQ966" s="215"/>
      <c r="AR966" s="215"/>
      <c r="AS966" s="215"/>
      <c r="AT966" s="215"/>
      <c r="AU966" s="215"/>
      <c r="AV966" s="215"/>
    </row>
    <row r="967" spans="14:48" ht="37.15" customHeight="1">
      <c r="N967" s="215"/>
      <c r="O967" s="215"/>
      <c r="P967" s="215"/>
      <c r="Q967" s="216"/>
      <c r="AE967" s="215"/>
      <c r="AF967" s="215"/>
      <c r="AG967" s="215"/>
      <c r="AH967" s="215"/>
      <c r="AI967" s="215"/>
      <c r="AJ967" s="215"/>
      <c r="AK967" s="215"/>
      <c r="AL967" s="215"/>
      <c r="AM967" s="215"/>
      <c r="AN967" s="215"/>
      <c r="AO967" s="215"/>
      <c r="AP967" s="215"/>
      <c r="AQ967" s="215"/>
      <c r="AR967" s="215"/>
      <c r="AS967" s="215"/>
      <c r="AT967" s="215"/>
      <c r="AU967" s="215"/>
      <c r="AV967" s="215"/>
    </row>
    <row r="968" spans="14:48" ht="37.15" customHeight="1">
      <c r="N968" s="215"/>
      <c r="O968" s="215"/>
      <c r="P968" s="215"/>
      <c r="Q968" s="216"/>
      <c r="AE968" s="215"/>
      <c r="AF968" s="215"/>
      <c r="AG968" s="215"/>
      <c r="AH968" s="215"/>
      <c r="AI968" s="215"/>
      <c r="AJ968" s="215"/>
      <c r="AK968" s="215"/>
      <c r="AL968" s="215"/>
      <c r="AM968" s="215"/>
      <c r="AN968" s="215"/>
      <c r="AO968" s="215"/>
      <c r="AP968" s="215"/>
      <c r="AQ968" s="215"/>
      <c r="AR968" s="215"/>
      <c r="AS968" s="215"/>
      <c r="AT968" s="215"/>
      <c r="AU968" s="215"/>
      <c r="AV968" s="215"/>
    </row>
    <row r="969" spans="14:48" ht="37.15" customHeight="1">
      <c r="N969" s="215"/>
      <c r="O969" s="215"/>
      <c r="P969" s="215"/>
      <c r="Q969" s="216"/>
      <c r="AE969" s="215"/>
      <c r="AF969" s="215"/>
      <c r="AG969" s="215"/>
      <c r="AH969" s="215"/>
      <c r="AI969" s="215"/>
      <c r="AJ969" s="215"/>
      <c r="AK969" s="215"/>
      <c r="AL969" s="215"/>
      <c r="AM969" s="215"/>
      <c r="AN969" s="215"/>
      <c r="AO969" s="215"/>
      <c r="AP969" s="215"/>
      <c r="AQ969" s="215"/>
      <c r="AR969" s="215"/>
      <c r="AS969" s="215"/>
      <c r="AT969" s="215"/>
      <c r="AU969" s="215"/>
      <c r="AV969" s="215"/>
    </row>
    <row r="970" spans="14:48" ht="37.15" customHeight="1">
      <c r="N970" s="215"/>
      <c r="O970" s="215"/>
      <c r="P970" s="215"/>
      <c r="Q970" s="216"/>
      <c r="AE970" s="215"/>
      <c r="AF970" s="215"/>
      <c r="AG970" s="215"/>
      <c r="AH970" s="215"/>
      <c r="AI970" s="215"/>
      <c r="AJ970" s="215"/>
      <c r="AK970" s="215"/>
      <c r="AL970" s="215"/>
      <c r="AM970" s="215"/>
      <c r="AN970" s="215"/>
      <c r="AO970" s="215"/>
      <c r="AP970" s="215"/>
      <c r="AQ970" s="215"/>
      <c r="AR970" s="215"/>
      <c r="AS970" s="215"/>
      <c r="AT970" s="215"/>
      <c r="AU970" s="215"/>
      <c r="AV970" s="215"/>
    </row>
    <row r="971" spans="14:48" ht="37.15" customHeight="1">
      <c r="N971" s="215"/>
      <c r="O971" s="215"/>
      <c r="P971" s="215"/>
      <c r="Q971" s="216"/>
      <c r="AE971" s="215"/>
      <c r="AF971" s="215"/>
      <c r="AG971" s="215"/>
      <c r="AH971" s="215"/>
      <c r="AI971" s="215"/>
      <c r="AJ971" s="215"/>
      <c r="AK971" s="215"/>
      <c r="AL971" s="215"/>
      <c r="AM971" s="215"/>
      <c r="AN971" s="215"/>
      <c r="AO971" s="215"/>
      <c r="AP971" s="215"/>
      <c r="AQ971" s="215"/>
      <c r="AR971" s="215"/>
      <c r="AS971" s="215"/>
      <c r="AT971" s="215"/>
      <c r="AU971" s="215"/>
      <c r="AV971" s="215"/>
    </row>
    <row r="972" spans="14:48" ht="37.15" customHeight="1">
      <c r="N972" s="215"/>
      <c r="O972" s="215"/>
      <c r="P972" s="215"/>
      <c r="Q972" s="216"/>
      <c r="AE972" s="215"/>
      <c r="AF972" s="215"/>
      <c r="AG972" s="215"/>
      <c r="AH972" s="215"/>
      <c r="AI972" s="215"/>
      <c r="AJ972" s="215"/>
      <c r="AK972" s="215"/>
      <c r="AL972" s="215"/>
      <c r="AM972" s="215"/>
      <c r="AN972" s="215"/>
      <c r="AO972" s="215"/>
      <c r="AP972" s="215"/>
      <c r="AQ972" s="215"/>
      <c r="AR972" s="215"/>
      <c r="AS972" s="215"/>
      <c r="AT972" s="215"/>
      <c r="AU972" s="215"/>
      <c r="AV972" s="215"/>
    </row>
    <row r="973" spans="14:48" ht="37.15" customHeight="1">
      <c r="N973" s="215"/>
      <c r="O973" s="215"/>
      <c r="P973" s="215"/>
      <c r="Q973" s="216"/>
      <c r="AE973" s="215"/>
      <c r="AF973" s="215"/>
      <c r="AG973" s="215"/>
      <c r="AH973" s="215"/>
      <c r="AI973" s="215"/>
      <c r="AJ973" s="215"/>
      <c r="AK973" s="215"/>
      <c r="AL973" s="215"/>
      <c r="AM973" s="215"/>
      <c r="AN973" s="215"/>
      <c r="AO973" s="215"/>
      <c r="AP973" s="215"/>
      <c r="AQ973" s="215"/>
      <c r="AR973" s="215"/>
      <c r="AS973" s="215"/>
      <c r="AT973" s="215"/>
      <c r="AU973" s="215"/>
      <c r="AV973" s="215"/>
    </row>
    <row r="974" spans="14:48" ht="37.15" customHeight="1">
      <c r="N974" s="215"/>
      <c r="O974" s="215"/>
      <c r="P974" s="215"/>
      <c r="Q974" s="216"/>
      <c r="AE974" s="215"/>
      <c r="AF974" s="215"/>
      <c r="AG974" s="215"/>
      <c r="AH974" s="215"/>
      <c r="AI974" s="215"/>
      <c r="AJ974" s="215"/>
      <c r="AK974" s="215"/>
      <c r="AL974" s="215"/>
      <c r="AM974" s="215"/>
      <c r="AN974" s="215"/>
      <c r="AO974" s="215"/>
      <c r="AP974" s="215"/>
      <c r="AQ974" s="215"/>
      <c r="AR974" s="215"/>
      <c r="AS974" s="215"/>
      <c r="AT974" s="215"/>
      <c r="AU974" s="215"/>
      <c r="AV974" s="215"/>
    </row>
    <row r="975" spans="14:48" ht="37.15" customHeight="1">
      <c r="N975" s="215"/>
      <c r="O975" s="215"/>
      <c r="P975" s="215"/>
      <c r="Q975" s="216"/>
      <c r="AE975" s="215"/>
      <c r="AF975" s="215"/>
      <c r="AG975" s="215"/>
      <c r="AH975" s="215"/>
      <c r="AI975" s="215"/>
      <c r="AJ975" s="215"/>
      <c r="AK975" s="215"/>
      <c r="AL975" s="215"/>
      <c r="AM975" s="215"/>
      <c r="AN975" s="215"/>
      <c r="AO975" s="215"/>
      <c r="AP975" s="215"/>
      <c r="AQ975" s="215"/>
      <c r="AR975" s="215"/>
      <c r="AS975" s="215"/>
      <c r="AT975" s="215"/>
      <c r="AU975" s="215"/>
      <c r="AV975" s="215"/>
    </row>
    <row r="976" spans="14:48" ht="37.15" customHeight="1">
      <c r="N976" s="215"/>
      <c r="O976" s="215"/>
      <c r="P976" s="215"/>
      <c r="Q976" s="216"/>
      <c r="AE976" s="215"/>
      <c r="AF976" s="215"/>
      <c r="AG976" s="215"/>
      <c r="AH976" s="215"/>
      <c r="AI976" s="215"/>
      <c r="AJ976" s="215"/>
      <c r="AK976" s="215"/>
      <c r="AL976" s="215"/>
      <c r="AM976" s="215"/>
      <c r="AN976" s="215"/>
      <c r="AO976" s="215"/>
      <c r="AP976" s="215"/>
      <c r="AQ976" s="215"/>
      <c r="AR976" s="215"/>
      <c r="AS976" s="215"/>
      <c r="AT976" s="215"/>
      <c r="AU976" s="215"/>
      <c r="AV976" s="215"/>
    </row>
    <row r="977" spans="14:48" ht="37.15" customHeight="1">
      <c r="N977" s="215"/>
      <c r="O977" s="215"/>
      <c r="P977" s="215"/>
      <c r="Q977" s="216"/>
      <c r="AE977" s="215"/>
      <c r="AF977" s="215"/>
      <c r="AG977" s="215"/>
      <c r="AH977" s="215"/>
      <c r="AI977" s="215"/>
      <c r="AJ977" s="215"/>
      <c r="AK977" s="215"/>
      <c r="AL977" s="215"/>
      <c r="AM977" s="215"/>
      <c r="AN977" s="215"/>
      <c r="AO977" s="215"/>
      <c r="AP977" s="215"/>
      <c r="AQ977" s="215"/>
      <c r="AR977" s="215"/>
      <c r="AS977" s="215"/>
      <c r="AT977" s="215"/>
      <c r="AU977" s="215"/>
      <c r="AV977" s="215"/>
    </row>
    <row r="978" spans="14:48" ht="37.15" customHeight="1">
      <c r="N978" s="215"/>
      <c r="O978" s="215"/>
      <c r="P978" s="215"/>
      <c r="Q978" s="216"/>
      <c r="AE978" s="215"/>
      <c r="AF978" s="215"/>
      <c r="AG978" s="215"/>
      <c r="AH978" s="215"/>
      <c r="AI978" s="215"/>
      <c r="AJ978" s="215"/>
      <c r="AK978" s="215"/>
      <c r="AL978" s="215"/>
      <c r="AM978" s="215"/>
      <c r="AN978" s="215"/>
      <c r="AO978" s="215"/>
      <c r="AP978" s="215"/>
      <c r="AQ978" s="215"/>
      <c r="AR978" s="215"/>
      <c r="AS978" s="215"/>
      <c r="AT978" s="215"/>
      <c r="AU978" s="215"/>
      <c r="AV978" s="215"/>
    </row>
    <row r="979" spans="14:48" ht="37.15" customHeight="1">
      <c r="N979" s="215"/>
      <c r="O979" s="215"/>
      <c r="P979" s="215"/>
      <c r="Q979" s="216"/>
      <c r="AE979" s="215"/>
      <c r="AF979" s="215"/>
      <c r="AG979" s="215"/>
      <c r="AH979" s="215"/>
      <c r="AI979" s="215"/>
      <c r="AJ979" s="215"/>
      <c r="AK979" s="215"/>
      <c r="AL979" s="215"/>
      <c r="AM979" s="215"/>
      <c r="AN979" s="215"/>
      <c r="AO979" s="215"/>
      <c r="AP979" s="215"/>
      <c r="AQ979" s="215"/>
      <c r="AR979" s="215"/>
      <c r="AS979" s="215"/>
      <c r="AT979" s="215"/>
      <c r="AU979" s="215"/>
      <c r="AV979" s="215"/>
    </row>
    <row r="980" spans="14:48" ht="37.15" customHeight="1">
      <c r="N980" s="215"/>
      <c r="O980" s="215"/>
      <c r="P980" s="215"/>
      <c r="Q980" s="216"/>
      <c r="AE980" s="215"/>
      <c r="AF980" s="215"/>
      <c r="AG980" s="215"/>
      <c r="AH980" s="215"/>
      <c r="AI980" s="215"/>
      <c r="AJ980" s="215"/>
      <c r="AK980" s="215"/>
      <c r="AL980" s="215"/>
      <c r="AM980" s="215"/>
      <c r="AN980" s="215"/>
      <c r="AO980" s="215"/>
      <c r="AP980" s="215"/>
      <c r="AQ980" s="215"/>
      <c r="AR980" s="215"/>
      <c r="AS980" s="215"/>
      <c r="AT980" s="215"/>
      <c r="AU980" s="215"/>
      <c r="AV980" s="215"/>
    </row>
    <row r="981" spans="14:48" ht="37.15" customHeight="1">
      <c r="N981" s="215"/>
      <c r="O981" s="215"/>
      <c r="P981" s="215"/>
      <c r="Q981" s="216"/>
      <c r="AE981" s="215"/>
      <c r="AF981" s="215"/>
      <c r="AG981" s="215"/>
      <c r="AH981" s="215"/>
      <c r="AI981" s="215"/>
      <c r="AJ981" s="215"/>
      <c r="AK981" s="215"/>
      <c r="AL981" s="215"/>
      <c r="AM981" s="215"/>
      <c r="AN981" s="215"/>
      <c r="AO981" s="215"/>
      <c r="AP981" s="215"/>
      <c r="AQ981" s="215"/>
      <c r="AR981" s="215"/>
      <c r="AS981" s="215"/>
      <c r="AT981" s="215"/>
      <c r="AU981" s="215"/>
      <c r="AV981" s="215"/>
    </row>
    <row r="982" spans="14:48" ht="37.15" customHeight="1">
      <c r="N982" s="215"/>
      <c r="O982" s="215"/>
      <c r="P982" s="215"/>
      <c r="Q982" s="216"/>
      <c r="AE982" s="215"/>
      <c r="AF982" s="215"/>
      <c r="AG982" s="215"/>
      <c r="AH982" s="215"/>
      <c r="AI982" s="215"/>
      <c r="AJ982" s="215"/>
      <c r="AK982" s="215"/>
      <c r="AL982" s="215"/>
      <c r="AM982" s="215"/>
      <c r="AN982" s="215"/>
      <c r="AO982" s="215"/>
      <c r="AP982" s="215"/>
      <c r="AQ982" s="215"/>
      <c r="AR982" s="215"/>
      <c r="AS982" s="215"/>
      <c r="AT982" s="215"/>
      <c r="AU982" s="215"/>
      <c r="AV982" s="215"/>
    </row>
    <row r="983" spans="14:48" ht="37.15" customHeight="1">
      <c r="N983" s="215"/>
      <c r="O983" s="215"/>
      <c r="P983" s="215"/>
      <c r="Q983" s="216"/>
      <c r="AE983" s="215"/>
      <c r="AF983" s="215"/>
      <c r="AG983" s="215"/>
      <c r="AH983" s="215"/>
      <c r="AI983" s="215"/>
      <c r="AJ983" s="215"/>
      <c r="AK983" s="215"/>
      <c r="AL983" s="215"/>
      <c r="AM983" s="215"/>
      <c r="AN983" s="215"/>
      <c r="AO983" s="215"/>
      <c r="AP983" s="215"/>
      <c r="AQ983" s="215"/>
      <c r="AR983" s="215"/>
      <c r="AS983" s="215"/>
      <c r="AT983" s="215"/>
      <c r="AU983" s="215"/>
      <c r="AV983" s="215"/>
    </row>
    <row r="984" spans="14:48" ht="37.15" customHeight="1">
      <c r="N984" s="215"/>
      <c r="O984" s="215"/>
      <c r="P984" s="215"/>
      <c r="Q984" s="216"/>
      <c r="AE984" s="215"/>
      <c r="AF984" s="215"/>
      <c r="AG984" s="215"/>
      <c r="AH984" s="215"/>
      <c r="AI984" s="215"/>
      <c r="AJ984" s="215"/>
      <c r="AK984" s="215"/>
      <c r="AL984" s="215"/>
      <c r="AM984" s="215"/>
      <c r="AN984" s="215"/>
      <c r="AO984" s="215"/>
      <c r="AP984" s="215"/>
      <c r="AQ984" s="215"/>
      <c r="AR984" s="215"/>
      <c r="AS984" s="215"/>
      <c r="AT984" s="215"/>
      <c r="AU984" s="215"/>
      <c r="AV984" s="215"/>
    </row>
    <row r="985" spans="14:48" ht="37.15" customHeight="1">
      <c r="N985" s="215"/>
      <c r="O985" s="215"/>
      <c r="P985" s="215"/>
      <c r="Q985" s="216"/>
      <c r="AE985" s="215"/>
      <c r="AF985" s="215"/>
      <c r="AG985" s="215"/>
      <c r="AH985" s="215"/>
      <c r="AI985" s="215"/>
      <c r="AJ985" s="215"/>
      <c r="AK985" s="215"/>
      <c r="AL985" s="215"/>
      <c r="AM985" s="215"/>
      <c r="AN985" s="215"/>
      <c r="AO985" s="215"/>
      <c r="AP985" s="215"/>
      <c r="AQ985" s="215"/>
      <c r="AR985" s="215"/>
      <c r="AS985" s="215"/>
      <c r="AT985" s="215"/>
      <c r="AU985" s="215"/>
      <c r="AV985" s="215"/>
    </row>
    <row r="986" spans="14:48" ht="37.15" customHeight="1">
      <c r="N986" s="215"/>
      <c r="O986" s="215"/>
      <c r="P986" s="215"/>
      <c r="Q986" s="216"/>
      <c r="AE986" s="215"/>
      <c r="AF986" s="215"/>
      <c r="AG986" s="215"/>
      <c r="AH986" s="215"/>
      <c r="AI986" s="215"/>
      <c r="AJ986" s="215"/>
      <c r="AK986" s="215"/>
      <c r="AL986" s="215"/>
      <c r="AM986" s="215"/>
      <c r="AN986" s="215"/>
      <c r="AO986" s="215"/>
      <c r="AP986" s="215"/>
      <c r="AQ986" s="215"/>
      <c r="AR986" s="215"/>
      <c r="AS986" s="215"/>
      <c r="AT986" s="215"/>
      <c r="AU986" s="215"/>
      <c r="AV986" s="215"/>
    </row>
    <row r="987" spans="14:48" ht="37.15" customHeight="1">
      <c r="N987" s="215"/>
      <c r="O987" s="215"/>
      <c r="P987" s="215"/>
      <c r="Q987" s="216"/>
      <c r="AE987" s="215"/>
      <c r="AF987" s="215"/>
      <c r="AG987" s="215"/>
      <c r="AH987" s="215"/>
      <c r="AI987" s="215"/>
      <c r="AJ987" s="215"/>
      <c r="AK987" s="215"/>
      <c r="AL987" s="215"/>
      <c r="AM987" s="215"/>
      <c r="AN987" s="215"/>
      <c r="AO987" s="215"/>
      <c r="AP987" s="215"/>
      <c r="AQ987" s="215"/>
      <c r="AR987" s="215"/>
      <c r="AS987" s="215"/>
      <c r="AT987" s="215"/>
      <c r="AU987" s="215"/>
      <c r="AV987" s="215"/>
    </row>
    <row r="988" spans="14:48" ht="37.15" customHeight="1">
      <c r="N988" s="215"/>
      <c r="O988" s="215"/>
      <c r="P988" s="215"/>
      <c r="Q988" s="216"/>
      <c r="AE988" s="215"/>
      <c r="AF988" s="215"/>
      <c r="AG988" s="215"/>
      <c r="AH988" s="215"/>
      <c r="AI988" s="215"/>
      <c r="AJ988" s="215"/>
      <c r="AK988" s="215"/>
      <c r="AL988" s="215"/>
      <c r="AM988" s="215"/>
      <c r="AN988" s="215"/>
      <c r="AO988" s="215"/>
      <c r="AP988" s="215"/>
      <c r="AQ988" s="215"/>
      <c r="AR988" s="215"/>
      <c r="AS988" s="215"/>
      <c r="AT988" s="215"/>
      <c r="AU988" s="215"/>
      <c r="AV988" s="215"/>
    </row>
    <row r="989" spans="14:48" ht="37.15" customHeight="1">
      <c r="N989" s="215"/>
      <c r="O989" s="215"/>
      <c r="P989" s="215"/>
      <c r="Q989" s="216"/>
      <c r="AE989" s="215"/>
      <c r="AF989" s="215"/>
      <c r="AG989" s="215"/>
      <c r="AH989" s="215"/>
      <c r="AI989" s="215"/>
      <c r="AJ989" s="215"/>
      <c r="AK989" s="215"/>
      <c r="AL989" s="215"/>
      <c r="AM989" s="215"/>
      <c r="AN989" s="215"/>
      <c r="AO989" s="215"/>
      <c r="AP989" s="215"/>
      <c r="AQ989" s="215"/>
      <c r="AR989" s="215"/>
      <c r="AS989" s="215"/>
      <c r="AT989" s="215"/>
      <c r="AU989" s="215"/>
      <c r="AV989" s="215"/>
    </row>
    <row r="990" spans="14:48" ht="37.15" customHeight="1">
      <c r="N990" s="215"/>
      <c r="O990" s="215"/>
      <c r="P990" s="215"/>
      <c r="Q990" s="216"/>
      <c r="AE990" s="215"/>
      <c r="AF990" s="215"/>
      <c r="AG990" s="215"/>
      <c r="AH990" s="215"/>
      <c r="AI990" s="215"/>
      <c r="AJ990" s="215"/>
      <c r="AK990" s="215"/>
      <c r="AL990" s="215"/>
      <c r="AM990" s="215"/>
      <c r="AN990" s="215"/>
      <c r="AO990" s="215"/>
      <c r="AP990" s="215"/>
      <c r="AQ990" s="215"/>
      <c r="AR990" s="215"/>
      <c r="AS990" s="215"/>
      <c r="AT990" s="215"/>
      <c r="AU990" s="215"/>
      <c r="AV990" s="215"/>
    </row>
    <row r="991" spans="14:48" ht="37.15" customHeight="1">
      <c r="N991" s="215"/>
      <c r="O991" s="215"/>
      <c r="P991" s="215"/>
      <c r="Q991" s="216"/>
      <c r="AE991" s="215"/>
      <c r="AF991" s="215"/>
      <c r="AG991" s="215"/>
      <c r="AH991" s="215"/>
      <c r="AI991" s="215"/>
      <c r="AJ991" s="215"/>
      <c r="AK991" s="215"/>
      <c r="AL991" s="215"/>
      <c r="AM991" s="215"/>
      <c r="AN991" s="215"/>
      <c r="AO991" s="215"/>
      <c r="AP991" s="215"/>
      <c r="AQ991" s="215"/>
      <c r="AR991" s="215"/>
      <c r="AS991" s="215"/>
      <c r="AT991" s="215"/>
      <c r="AU991" s="215"/>
      <c r="AV991" s="215"/>
    </row>
    <row r="992" spans="14:48" ht="37.15" customHeight="1">
      <c r="N992" s="215"/>
      <c r="O992" s="215"/>
      <c r="P992" s="215"/>
      <c r="Q992" s="216"/>
      <c r="AE992" s="215"/>
      <c r="AF992" s="215"/>
      <c r="AG992" s="215"/>
      <c r="AH992" s="215"/>
      <c r="AI992" s="215"/>
      <c r="AJ992" s="215"/>
      <c r="AK992" s="215"/>
      <c r="AL992" s="215"/>
      <c r="AM992" s="215"/>
      <c r="AN992" s="215"/>
      <c r="AO992" s="215"/>
      <c r="AP992" s="215"/>
      <c r="AQ992" s="215"/>
      <c r="AR992" s="215"/>
      <c r="AS992" s="215"/>
      <c r="AT992" s="215"/>
      <c r="AU992" s="215"/>
      <c r="AV992" s="215"/>
    </row>
    <row r="993" spans="14:48" ht="37.15" customHeight="1">
      <c r="N993" s="215"/>
      <c r="O993" s="215"/>
      <c r="P993" s="215"/>
      <c r="Q993" s="216"/>
      <c r="AE993" s="215"/>
      <c r="AF993" s="215"/>
      <c r="AG993" s="215"/>
      <c r="AH993" s="215"/>
      <c r="AI993" s="215"/>
      <c r="AJ993" s="215"/>
      <c r="AK993" s="215"/>
      <c r="AL993" s="215"/>
      <c r="AM993" s="215"/>
      <c r="AN993" s="215"/>
      <c r="AO993" s="215"/>
      <c r="AP993" s="215"/>
      <c r="AQ993" s="215"/>
      <c r="AR993" s="215"/>
      <c r="AS993" s="215"/>
      <c r="AT993" s="215"/>
      <c r="AU993" s="215"/>
      <c r="AV993" s="215"/>
    </row>
    <row r="994" spans="14:48" ht="37.15" customHeight="1">
      <c r="N994" s="215"/>
      <c r="O994" s="215"/>
      <c r="P994" s="215"/>
      <c r="Q994" s="216"/>
      <c r="AE994" s="215"/>
      <c r="AF994" s="215"/>
      <c r="AG994" s="215"/>
      <c r="AH994" s="215"/>
      <c r="AI994" s="215"/>
      <c r="AJ994" s="215"/>
      <c r="AK994" s="215"/>
      <c r="AL994" s="215"/>
      <c r="AM994" s="215"/>
      <c r="AN994" s="215"/>
      <c r="AO994" s="215"/>
      <c r="AP994" s="215"/>
      <c r="AQ994" s="215"/>
      <c r="AR994" s="215"/>
      <c r="AS994" s="215"/>
      <c r="AT994" s="215"/>
      <c r="AU994" s="215"/>
      <c r="AV994" s="215"/>
    </row>
    <row r="995" spans="14:48" ht="37.15" customHeight="1">
      <c r="N995" s="215"/>
      <c r="O995" s="215"/>
      <c r="P995" s="215"/>
      <c r="Q995" s="216"/>
      <c r="AE995" s="215"/>
      <c r="AF995" s="215"/>
      <c r="AG995" s="215"/>
      <c r="AH995" s="215"/>
      <c r="AI995" s="215"/>
      <c r="AJ995" s="215"/>
      <c r="AK995" s="215"/>
      <c r="AL995" s="215"/>
      <c r="AM995" s="215"/>
      <c r="AN995" s="215"/>
      <c r="AO995" s="215"/>
      <c r="AP995" s="215"/>
      <c r="AQ995" s="215"/>
      <c r="AR995" s="215"/>
      <c r="AS995" s="215"/>
      <c r="AT995" s="215"/>
      <c r="AU995" s="215"/>
      <c r="AV995" s="215"/>
    </row>
    <row r="996" spans="14:48" ht="37.15" customHeight="1">
      <c r="N996" s="215"/>
      <c r="O996" s="215"/>
      <c r="P996" s="215"/>
      <c r="Q996" s="216"/>
      <c r="AE996" s="215"/>
      <c r="AF996" s="215"/>
      <c r="AG996" s="215"/>
      <c r="AH996" s="215"/>
      <c r="AI996" s="215"/>
      <c r="AJ996" s="215"/>
      <c r="AK996" s="215"/>
      <c r="AL996" s="215"/>
      <c r="AM996" s="215"/>
      <c r="AN996" s="215"/>
      <c r="AO996" s="215"/>
      <c r="AP996" s="215"/>
      <c r="AQ996" s="215"/>
      <c r="AR996" s="215"/>
      <c r="AS996" s="215"/>
      <c r="AT996" s="215"/>
      <c r="AU996" s="215"/>
      <c r="AV996" s="215"/>
    </row>
    <row r="997" spans="14:48" ht="37.15" customHeight="1">
      <c r="N997" s="215"/>
      <c r="O997" s="215"/>
      <c r="P997" s="215"/>
      <c r="Q997" s="216"/>
      <c r="AE997" s="215"/>
      <c r="AF997" s="215"/>
      <c r="AG997" s="215"/>
      <c r="AH997" s="215"/>
      <c r="AI997" s="215"/>
      <c r="AJ997" s="215"/>
      <c r="AK997" s="215"/>
      <c r="AL997" s="215"/>
      <c r="AM997" s="215"/>
      <c r="AN997" s="215"/>
      <c r="AO997" s="215"/>
      <c r="AP997" s="215"/>
      <c r="AQ997" s="215"/>
      <c r="AR997" s="215"/>
      <c r="AS997" s="215"/>
      <c r="AT997" s="215"/>
      <c r="AU997" s="215"/>
      <c r="AV997" s="215"/>
    </row>
    <row r="998" spans="14:48" ht="37.15" customHeight="1">
      <c r="N998" s="215"/>
      <c r="O998" s="215"/>
      <c r="P998" s="215"/>
      <c r="Q998" s="216"/>
      <c r="AE998" s="215"/>
      <c r="AF998" s="215"/>
      <c r="AG998" s="215"/>
      <c r="AH998" s="215"/>
      <c r="AI998" s="215"/>
      <c r="AJ998" s="215"/>
      <c r="AK998" s="215"/>
      <c r="AL998" s="215"/>
      <c r="AM998" s="215"/>
      <c r="AN998" s="215"/>
      <c r="AO998" s="215"/>
      <c r="AP998" s="215"/>
      <c r="AQ998" s="215"/>
      <c r="AR998" s="215"/>
      <c r="AS998" s="215"/>
      <c r="AT998" s="215"/>
      <c r="AU998" s="215"/>
      <c r="AV998" s="215"/>
    </row>
    <row r="999" spans="14:48" ht="37.15" customHeight="1">
      <c r="N999" s="215"/>
      <c r="O999" s="215"/>
      <c r="P999" s="215"/>
      <c r="Q999" s="216"/>
      <c r="AE999" s="215"/>
      <c r="AF999" s="215"/>
      <c r="AG999" s="215"/>
      <c r="AH999" s="215"/>
      <c r="AI999" s="215"/>
      <c r="AJ999" s="215"/>
      <c r="AK999" s="215"/>
      <c r="AL999" s="215"/>
      <c r="AM999" s="215"/>
      <c r="AN999" s="215"/>
      <c r="AO999" s="215"/>
      <c r="AP999" s="215"/>
      <c r="AQ999" s="215"/>
      <c r="AR999" s="215"/>
      <c r="AS999" s="215"/>
      <c r="AT999" s="215"/>
      <c r="AU999" s="215"/>
      <c r="AV999" s="215"/>
    </row>
    <row r="1000" spans="14:48" ht="37.15" customHeight="1">
      <c r="N1000" s="215"/>
      <c r="O1000" s="215"/>
      <c r="P1000" s="215"/>
      <c r="Q1000" s="216"/>
      <c r="AE1000" s="215"/>
      <c r="AF1000" s="215"/>
      <c r="AG1000" s="215"/>
      <c r="AH1000" s="215"/>
      <c r="AI1000" s="215"/>
      <c r="AJ1000" s="215"/>
      <c r="AK1000" s="215"/>
      <c r="AL1000" s="215"/>
      <c r="AM1000" s="215"/>
      <c r="AN1000" s="215"/>
      <c r="AO1000" s="215"/>
      <c r="AP1000" s="215"/>
      <c r="AQ1000" s="215"/>
      <c r="AR1000" s="215"/>
      <c r="AS1000" s="215"/>
      <c r="AT1000" s="215"/>
      <c r="AU1000" s="215"/>
      <c r="AV1000" s="215"/>
    </row>
    <row r="1001" spans="14:48" ht="37.15" customHeight="1">
      <c r="N1001" s="215"/>
      <c r="O1001" s="215"/>
      <c r="P1001" s="215"/>
      <c r="Q1001" s="216"/>
      <c r="AE1001" s="215"/>
      <c r="AF1001" s="215"/>
      <c r="AG1001" s="215"/>
      <c r="AH1001" s="215"/>
      <c r="AI1001" s="215"/>
      <c r="AJ1001" s="215"/>
      <c r="AK1001" s="215"/>
      <c r="AL1001" s="215"/>
      <c r="AM1001" s="215"/>
      <c r="AN1001" s="215"/>
      <c r="AO1001" s="215"/>
      <c r="AP1001" s="215"/>
      <c r="AQ1001" s="215"/>
      <c r="AR1001" s="215"/>
      <c r="AS1001" s="215"/>
      <c r="AT1001" s="215"/>
      <c r="AU1001" s="215"/>
      <c r="AV1001" s="215"/>
    </row>
    <row r="1002" spans="14:48" ht="37.15" customHeight="1">
      <c r="N1002" s="215"/>
      <c r="O1002" s="215"/>
      <c r="P1002" s="215"/>
      <c r="Q1002" s="216"/>
      <c r="AE1002" s="215"/>
      <c r="AF1002" s="215"/>
      <c r="AG1002" s="215"/>
      <c r="AH1002" s="215"/>
      <c r="AI1002" s="215"/>
      <c r="AJ1002" s="215"/>
      <c r="AK1002" s="215"/>
      <c r="AL1002" s="215"/>
      <c r="AM1002" s="215"/>
      <c r="AN1002" s="215"/>
      <c r="AO1002" s="215"/>
      <c r="AP1002" s="215"/>
      <c r="AQ1002" s="215"/>
      <c r="AR1002" s="215"/>
      <c r="AS1002" s="215"/>
      <c r="AT1002" s="215"/>
      <c r="AU1002" s="215"/>
      <c r="AV1002" s="215"/>
    </row>
    <row r="1003" spans="14:48" ht="37.15" customHeight="1">
      <c r="N1003" s="215"/>
      <c r="O1003" s="215"/>
      <c r="P1003" s="215"/>
      <c r="Q1003" s="216"/>
      <c r="AE1003" s="215"/>
      <c r="AF1003" s="215"/>
      <c r="AG1003" s="215"/>
      <c r="AH1003" s="215"/>
      <c r="AI1003" s="215"/>
      <c r="AJ1003" s="215"/>
      <c r="AK1003" s="215"/>
      <c r="AL1003" s="215"/>
      <c r="AM1003" s="215"/>
      <c r="AN1003" s="215"/>
      <c r="AO1003" s="215"/>
      <c r="AP1003" s="215"/>
      <c r="AQ1003" s="215"/>
      <c r="AR1003" s="215"/>
      <c r="AS1003" s="215"/>
      <c r="AT1003" s="215"/>
      <c r="AU1003" s="215"/>
      <c r="AV1003" s="215"/>
    </row>
    <row r="1004" spans="14:48" ht="37.15" customHeight="1">
      <c r="N1004" s="215"/>
      <c r="O1004" s="215"/>
      <c r="P1004" s="215"/>
      <c r="Q1004" s="216"/>
      <c r="AE1004" s="215"/>
      <c r="AF1004" s="215"/>
      <c r="AG1004" s="215"/>
      <c r="AH1004" s="215"/>
      <c r="AI1004" s="215"/>
      <c r="AJ1004" s="215"/>
      <c r="AK1004" s="215"/>
      <c r="AL1004" s="215"/>
      <c r="AM1004" s="215"/>
      <c r="AN1004" s="215"/>
      <c r="AO1004" s="215"/>
      <c r="AP1004" s="215"/>
      <c r="AQ1004" s="215"/>
      <c r="AR1004" s="215"/>
      <c r="AS1004" s="215"/>
      <c r="AT1004" s="215"/>
      <c r="AU1004" s="215"/>
      <c r="AV1004" s="215"/>
    </row>
    <row r="1005" spans="14:48" ht="37.15" customHeight="1">
      <c r="N1005" s="215"/>
      <c r="O1005" s="215"/>
      <c r="P1005" s="215"/>
      <c r="Q1005" s="216"/>
      <c r="AE1005" s="215"/>
      <c r="AF1005" s="215"/>
      <c r="AG1005" s="215"/>
      <c r="AH1005" s="215"/>
      <c r="AI1005" s="215"/>
      <c r="AJ1005" s="215"/>
      <c r="AK1005" s="215"/>
      <c r="AL1005" s="215"/>
      <c r="AM1005" s="215"/>
      <c r="AN1005" s="215"/>
      <c r="AO1005" s="215"/>
      <c r="AP1005" s="215"/>
      <c r="AQ1005" s="215"/>
      <c r="AR1005" s="215"/>
      <c r="AS1005" s="215"/>
      <c r="AT1005" s="215"/>
      <c r="AU1005" s="215"/>
      <c r="AV1005" s="215"/>
    </row>
    <row r="1006" spans="14:48" ht="37.15" customHeight="1">
      <c r="N1006" s="215"/>
      <c r="O1006" s="215"/>
      <c r="P1006" s="215"/>
      <c r="Q1006" s="216"/>
      <c r="AE1006" s="215"/>
      <c r="AF1006" s="215"/>
      <c r="AG1006" s="215"/>
      <c r="AH1006" s="215"/>
      <c r="AI1006" s="215"/>
      <c r="AJ1006" s="215"/>
      <c r="AK1006" s="215"/>
      <c r="AL1006" s="215"/>
      <c r="AM1006" s="215"/>
      <c r="AN1006" s="215"/>
      <c r="AO1006" s="215"/>
      <c r="AP1006" s="215"/>
      <c r="AQ1006" s="215"/>
      <c r="AR1006" s="215"/>
      <c r="AS1006" s="215"/>
      <c r="AT1006" s="215"/>
      <c r="AU1006" s="215"/>
      <c r="AV1006" s="215"/>
    </row>
    <row r="1007" spans="14:48" ht="37.15" customHeight="1">
      <c r="N1007" s="215"/>
      <c r="O1007" s="215"/>
      <c r="P1007" s="215"/>
      <c r="Q1007" s="216"/>
      <c r="AE1007" s="215"/>
      <c r="AF1007" s="215"/>
      <c r="AG1007" s="215"/>
      <c r="AH1007" s="215"/>
      <c r="AI1007" s="215"/>
      <c r="AJ1007" s="215"/>
      <c r="AK1007" s="215"/>
      <c r="AL1007" s="215"/>
      <c r="AM1007" s="215"/>
      <c r="AN1007" s="215"/>
      <c r="AO1007" s="215"/>
      <c r="AP1007" s="215"/>
      <c r="AQ1007" s="215"/>
      <c r="AR1007" s="215"/>
      <c r="AS1007" s="215"/>
      <c r="AT1007" s="215"/>
      <c r="AU1007" s="215"/>
      <c r="AV1007" s="215"/>
    </row>
    <row r="1008" spans="14:48" ht="37.15" customHeight="1">
      <c r="N1008" s="215"/>
      <c r="O1008" s="215"/>
      <c r="P1008" s="215"/>
      <c r="Q1008" s="216"/>
      <c r="AE1008" s="215"/>
      <c r="AF1008" s="215"/>
      <c r="AG1008" s="215"/>
      <c r="AH1008" s="215"/>
      <c r="AI1008" s="215"/>
      <c r="AJ1008" s="215"/>
      <c r="AK1008" s="215"/>
      <c r="AL1008" s="215"/>
      <c r="AM1008" s="215"/>
      <c r="AN1008" s="215"/>
      <c r="AO1008" s="215"/>
      <c r="AP1008" s="215"/>
      <c r="AQ1008" s="215"/>
      <c r="AR1008" s="215"/>
      <c r="AS1008" s="215"/>
      <c r="AT1008" s="215"/>
      <c r="AU1008" s="215"/>
      <c r="AV1008" s="215"/>
    </row>
    <row r="1009" spans="14:48" ht="37.15" customHeight="1">
      <c r="N1009" s="215"/>
      <c r="O1009" s="215"/>
      <c r="P1009" s="215"/>
      <c r="Q1009" s="216"/>
      <c r="AE1009" s="215"/>
      <c r="AF1009" s="215"/>
      <c r="AG1009" s="215"/>
      <c r="AH1009" s="215"/>
      <c r="AI1009" s="215"/>
      <c r="AJ1009" s="215"/>
      <c r="AK1009" s="215"/>
      <c r="AL1009" s="215"/>
      <c r="AM1009" s="215"/>
      <c r="AN1009" s="215"/>
      <c r="AO1009" s="215"/>
      <c r="AP1009" s="215"/>
      <c r="AQ1009" s="215"/>
      <c r="AR1009" s="215"/>
      <c r="AS1009" s="215"/>
      <c r="AT1009" s="215"/>
      <c r="AU1009" s="215"/>
      <c r="AV1009" s="215"/>
    </row>
    <row r="1010" spans="14:48" ht="37.15" customHeight="1">
      <c r="N1010" s="215"/>
      <c r="O1010" s="215"/>
      <c r="P1010" s="215"/>
      <c r="Q1010" s="216"/>
      <c r="AE1010" s="215"/>
      <c r="AF1010" s="215"/>
      <c r="AG1010" s="215"/>
      <c r="AH1010" s="215"/>
      <c r="AI1010" s="215"/>
      <c r="AJ1010" s="215"/>
      <c r="AK1010" s="215"/>
      <c r="AL1010" s="215"/>
      <c r="AM1010" s="215"/>
      <c r="AN1010" s="215"/>
      <c r="AO1010" s="215"/>
      <c r="AP1010" s="215"/>
      <c r="AQ1010" s="215"/>
      <c r="AR1010" s="215"/>
      <c r="AS1010" s="215"/>
      <c r="AT1010" s="215"/>
      <c r="AU1010" s="215"/>
      <c r="AV1010" s="215"/>
    </row>
    <row r="1011" spans="14:48" ht="37.15" customHeight="1">
      <c r="N1011" s="215"/>
      <c r="O1011" s="215"/>
      <c r="P1011" s="215"/>
      <c r="Q1011" s="216"/>
      <c r="AE1011" s="215"/>
      <c r="AF1011" s="215"/>
      <c r="AG1011" s="215"/>
      <c r="AH1011" s="215"/>
      <c r="AI1011" s="215"/>
      <c r="AJ1011" s="215"/>
      <c r="AK1011" s="215"/>
      <c r="AL1011" s="215"/>
      <c r="AM1011" s="215"/>
      <c r="AN1011" s="215"/>
      <c r="AO1011" s="215"/>
      <c r="AP1011" s="215"/>
      <c r="AQ1011" s="215"/>
      <c r="AR1011" s="215"/>
      <c r="AS1011" s="215"/>
      <c r="AT1011" s="215"/>
      <c r="AU1011" s="215"/>
      <c r="AV1011" s="215"/>
    </row>
    <row r="1012" spans="14:48" ht="37.15" customHeight="1">
      <c r="N1012" s="215"/>
      <c r="O1012" s="215"/>
      <c r="P1012" s="215"/>
      <c r="Q1012" s="216"/>
      <c r="AE1012" s="215"/>
      <c r="AF1012" s="215"/>
      <c r="AG1012" s="215"/>
      <c r="AH1012" s="215"/>
      <c r="AI1012" s="215"/>
      <c r="AJ1012" s="215"/>
      <c r="AK1012" s="215"/>
      <c r="AL1012" s="215"/>
      <c r="AM1012" s="215"/>
      <c r="AN1012" s="215"/>
      <c r="AO1012" s="215"/>
      <c r="AP1012" s="215"/>
      <c r="AQ1012" s="215"/>
      <c r="AR1012" s="215"/>
      <c r="AS1012" s="215"/>
      <c r="AT1012" s="215"/>
      <c r="AU1012" s="215"/>
      <c r="AV1012" s="215"/>
    </row>
    <row r="1013" spans="14:48" ht="37.15" customHeight="1">
      <c r="N1013" s="215"/>
      <c r="O1013" s="215"/>
      <c r="P1013" s="215"/>
      <c r="Q1013" s="216"/>
      <c r="AE1013" s="215"/>
      <c r="AF1013" s="215"/>
      <c r="AG1013" s="215"/>
      <c r="AH1013" s="215"/>
      <c r="AI1013" s="215"/>
      <c r="AJ1013" s="215"/>
      <c r="AK1013" s="215"/>
      <c r="AL1013" s="215"/>
      <c r="AM1013" s="215"/>
      <c r="AN1013" s="215"/>
      <c r="AO1013" s="215"/>
      <c r="AP1013" s="215"/>
      <c r="AQ1013" s="215"/>
      <c r="AR1013" s="215"/>
      <c r="AS1013" s="215"/>
      <c r="AT1013" s="215"/>
      <c r="AU1013" s="215"/>
      <c r="AV1013" s="215"/>
    </row>
    <row r="1014" spans="14:48" ht="37.15" customHeight="1">
      <c r="N1014" s="215"/>
      <c r="O1014" s="215"/>
      <c r="P1014" s="215"/>
      <c r="Q1014" s="216"/>
      <c r="AE1014" s="215"/>
      <c r="AF1014" s="215"/>
      <c r="AG1014" s="215"/>
      <c r="AH1014" s="215"/>
      <c r="AI1014" s="215"/>
      <c r="AJ1014" s="215"/>
      <c r="AK1014" s="215"/>
      <c r="AL1014" s="215"/>
      <c r="AM1014" s="215"/>
      <c r="AN1014" s="215"/>
      <c r="AO1014" s="215"/>
      <c r="AP1014" s="215"/>
      <c r="AQ1014" s="215"/>
      <c r="AR1014" s="215"/>
      <c r="AS1014" s="215"/>
      <c r="AT1014" s="215"/>
      <c r="AU1014" s="215"/>
      <c r="AV1014" s="215"/>
    </row>
    <row r="1015" spans="14:48" ht="37.15" customHeight="1">
      <c r="N1015" s="215"/>
      <c r="O1015" s="215"/>
      <c r="P1015" s="215"/>
      <c r="Q1015" s="216"/>
      <c r="AE1015" s="215"/>
      <c r="AF1015" s="215"/>
      <c r="AG1015" s="215"/>
      <c r="AH1015" s="215"/>
      <c r="AI1015" s="215"/>
      <c r="AJ1015" s="215"/>
      <c r="AK1015" s="215"/>
      <c r="AL1015" s="215"/>
      <c r="AM1015" s="215"/>
      <c r="AN1015" s="215"/>
      <c r="AO1015" s="215"/>
      <c r="AP1015" s="215"/>
      <c r="AQ1015" s="215"/>
      <c r="AR1015" s="215"/>
      <c r="AS1015" s="215"/>
      <c r="AT1015" s="215"/>
      <c r="AU1015" s="215"/>
      <c r="AV1015" s="215"/>
    </row>
    <row r="1016" spans="14:48" ht="37.15" customHeight="1">
      <c r="N1016" s="215"/>
      <c r="O1016" s="215"/>
      <c r="P1016" s="215"/>
      <c r="Q1016" s="216"/>
      <c r="AE1016" s="215"/>
      <c r="AF1016" s="215"/>
      <c r="AG1016" s="215"/>
      <c r="AH1016" s="215"/>
      <c r="AI1016" s="215"/>
      <c r="AJ1016" s="215"/>
      <c r="AK1016" s="215"/>
      <c r="AL1016" s="215"/>
      <c r="AM1016" s="215"/>
      <c r="AN1016" s="215"/>
      <c r="AO1016" s="215"/>
      <c r="AP1016" s="215"/>
      <c r="AQ1016" s="215"/>
      <c r="AR1016" s="215"/>
      <c r="AS1016" s="215"/>
      <c r="AT1016" s="215"/>
      <c r="AU1016" s="215"/>
      <c r="AV1016" s="215"/>
    </row>
    <row r="1017" spans="14:48" ht="37.15" customHeight="1">
      <c r="N1017" s="215"/>
      <c r="O1017" s="215"/>
      <c r="P1017" s="215"/>
      <c r="Q1017" s="216"/>
      <c r="AE1017" s="215"/>
      <c r="AF1017" s="215"/>
      <c r="AG1017" s="215"/>
      <c r="AH1017" s="215"/>
      <c r="AI1017" s="215"/>
      <c r="AJ1017" s="215"/>
      <c r="AK1017" s="215"/>
      <c r="AL1017" s="215"/>
      <c r="AM1017" s="215"/>
      <c r="AN1017" s="215"/>
      <c r="AO1017" s="215"/>
      <c r="AP1017" s="215"/>
      <c r="AQ1017" s="215"/>
      <c r="AR1017" s="215"/>
      <c r="AS1017" s="215"/>
      <c r="AT1017" s="215"/>
      <c r="AU1017" s="215"/>
      <c r="AV1017" s="215"/>
    </row>
    <row r="1018" spans="14:48" ht="37.15" customHeight="1">
      <c r="N1018" s="215"/>
      <c r="O1018" s="215"/>
      <c r="P1018" s="215"/>
      <c r="Q1018" s="216"/>
      <c r="AE1018" s="215"/>
      <c r="AF1018" s="215"/>
      <c r="AG1018" s="215"/>
      <c r="AH1018" s="215"/>
      <c r="AI1018" s="215"/>
      <c r="AJ1018" s="215"/>
      <c r="AK1018" s="215"/>
      <c r="AL1018" s="215"/>
      <c r="AM1018" s="215"/>
      <c r="AN1018" s="215"/>
      <c r="AO1018" s="215"/>
      <c r="AP1018" s="215"/>
      <c r="AQ1018" s="215"/>
      <c r="AR1018" s="215"/>
      <c r="AS1018" s="215"/>
      <c r="AT1018" s="215"/>
      <c r="AU1018" s="215"/>
      <c r="AV1018" s="215"/>
    </row>
    <row r="1019" spans="14:48" ht="37.15" customHeight="1">
      <c r="N1019" s="215"/>
      <c r="O1019" s="215"/>
      <c r="P1019" s="215"/>
      <c r="Q1019" s="216"/>
      <c r="AE1019" s="215"/>
      <c r="AF1019" s="215"/>
      <c r="AG1019" s="215"/>
      <c r="AH1019" s="215"/>
      <c r="AI1019" s="215"/>
      <c r="AJ1019" s="215"/>
      <c r="AK1019" s="215"/>
      <c r="AL1019" s="215"/>
      <c r="AM1019" s="215"/>
      <c r="AN1019" s="215"/>
      <c r="AO1019" s="215"/>
      <c r="AP1019" s="215"/>
      <c r="AQ1019" s="215"/>
      <c r="AR1019" s="215"/>
      <c r="AS1019" s="215"/>
      <c r="AT1019" s="215"/>
      <c r="AU1019" s="215"/>
      <c r="AV1019" s="215"/>
    </row>
    <row r="1020" spans="14:48" ht="37.15" customHeight="1">
      <c r="N1020" s="215"/>
      <c r="O1020" s="215"/>
      <c r="P1020" s="215"/>
      <c r="Q1020" s="216"/>
      <c r="AE1020" s="215"/>
      <c r="AF1020" s="215"/>
      <c r="AG1020" s="215"/>
      <c r="AH1020" s="215"/>
      <c r="AI1020" s="215"/>
      <c r="AJ1020" s="215"/>
      <c r="AK1020" s="215"/>
      <c r="AL1020" s="215"/>
      <c r="AM1020" s="215"/>
      <c r="AN1020" s="215"/>
      <c r="AO1020" s="215"/>
      <c r="AP1020" s="215"/>
      <c r="AQ1020" s="215"/>
      <c r="AR1020" s="215"/>
      <c r="AS1020" s="215"/>
      <c r="AT1020" s="215"/>
      <c r="AU1020" s="215"/>
      <c r="AV1020" s="215"/>
    </row>
    <row r="1021" spans="14:48" ht="37.15" customHeight="1">
      <c r="N1021" s="215"/>
      <c r="O1021" s="215"/>
      <c r="P1021" s="215"/>
      <c r="Q1021" s="216"/>
      <c r="AE1021" s="215"/>
      <c r="AF1021" s="215"/>
      <c r="AG1021" s="215"/>
      <c r="AH1021" s="215"/>
      <c r="AI1021" s="215"/>
      <c r="AJ1021" s="215"/>
      <c r="AK1021" s="215"/>
      <c r="AL1021" s="215"/>
      <c r="AM1021" s="215"/>
      <c r="AN1021" s="215"/>
      <c r="AO1021" s="215"/>
      <c r="AP1021" s="215"/>
      <c r="AQ1021" s="215"/>
      <c r="AR1021" s="215"/>
      <c r="AS1021" s="215"/>
      <c r="AT1021" s="215"/>
      <c r="AU1021" s="215"/>
      <c r="AV1021" s="215"/>
    </row>
    <row r="1022" spans="14:48" ht="37.15" customHeight="1">
      <c r="N1022" s="215"/>
      <c r="O1022" s="215"/>
      <c r="P1022" s="215"/>
      <c r="Q1022" s="216"/>
      <c r="AE1022" s="215"/>
      <c r="AF1022" s="215"/>
      <c r="AG1022" s="215"/>
      <c r="AH1022" s="215"/>
      <c r="AI1022" s="215"/>
      <c r="AJ1022" s="215"/>
      <c r="AK1022" s="215"/>
      <c r="AL1022" s="215"/>
      <c r="AM1022" s="215"/>
      <c r="AN1022" s="215"/>
      <c r="AO1022" s="215"/>
      <c r="AP1022" s="215"/>
      <c r="AQ1022" s="215"/>
      <c r="AR1022" s="215"/>
      <c r="AS1022" s="215"/>
      <c r="AT1022" s="215"/>
      <c r="AU1022" s="215"/>
      <c r="AV1022" s="215"/>
    </row>
    <row r="1023" spans="14:48" ht="37.15" customHeight="1">
      <c r="N1023" s="215"/>
      <c r="O1023" s="215"/>
      <c r="P1023" s="215"/>
      <c r="Q1023" s="216"/>
      <c r="AE1023" s="215"/>
      <c r="AF1023" s="215"/>
      <c r="AG1023" s="215"/>
      <c r="AH1023" s="215"/>
      <c r="AI1023" s="215"/>
      <c r="AJ1023" s="215"/>
      <c r="AK1023" s="215"/>
      <c r="AL1023" s="215"/>
      <c r="AM1023" s="215"/>
      <c r="AN1023" s="215"/>
      <c r="AO1023" s="215"/>
      <c r="AP1023" s="215"/>
      <c r="AQ1023" s="215"/>
      <c r="AR1023" s="215"/>
      <c r="AS1023" s="215"/>
      <c r="AT1023" s="215"/>
      <c r="AU1023" s="215"/>
      <c r="AV1023" s="215"/>
    </row>
    <row r="1024" spans="14:48" ht="37.15" customHeight="1">
      <c r="N1024" s="215"/>
      <c r="O1024" s="215"/>
      <c r="P1024" s="215"/>
      <c r="Q1024" s="216"/>
      <c r="AE1024" s="215"/>
      <c r="AF1024" s="215"/>
      <c r="AG1024" s="215"/>
      <c r="AH1024" s="215"/>
      <c r="AI1024" s="215"/>
      <c r="AJ1024" s="215"/>
      <c r="AK1024" s="215"/>
      <c r="AL1024" s="215"/>
      <c r="AM1024" s="215"/>
      <c r="AN1024" s="215"/>
      <c r="AO1024" s="215"/>
      <c r="AP1024" s="215"/>
      <c r="AQ1024" s="215"/>
      <c r="AR1024" s="215"/>
      <c r="AS1024" s="215"/>
      <c r="AT1024" s="215"/>
      <c r="AU1024" s="215"/>
      <c r="AV1024" s="215"/>
    </row>
    <row r="1025" spans="14:48" ht="37.15" customHeight="1">
      <c r="N1025" s="215"/>
      <c r="O1025" s="215"/>
      <c r="P1025" s="215"/>
      <c r="Q1025" s="216"/>
      <c r="AE1025" s="215"/>
      <c r="AF1025" s="215"/>
      <c r="AG1025" s="215"/>
      <c r="AH1025" s="215"/>
      <c r="AI1025" s="215"/>
      <c r="AJ1025" s="215"/>
      <c r="AK1025" s="215"/>
      <c r="AL1025" s="215"/>
      <c r="AM1025" s="215"/>
      <c r="AN1025" s="215"/>
      <c r="AO1025" s="215"/>
      <c r="AP1025" s="215"/>
      <c r="AQ1025" s="215"/>
      <c r="AR1025" s="215"/>
      <c r="AS1025" s="215"/>
      <c r="AT1025" s="215"/>
      <c r="AU1025" s="215"/>
      <c r="AV1025" s="215"/>
    </row>
    <row r="1026" spans="14:48" ht="37.15" customHeight="1">
      <c r="N1026" s="215"/>
      <c r="O1026" s="215"/>
      <c r="P1026" s="215"/>
      <c r="Q1026" s="216"/>
      <c r="AE1026" s="215"/>
      <c r="AF1026" s="215"/>
      <c r="AG1026" s="215"/>
      <c r="AH1026" s="215"/>
      <c r="AI1026" s="215"/>
      <c r="AJ1026" s="215"/>
      <c r="AK1026" s="215"/>
      <c r="AL1026" s="215"/>
      <c r="AM1026" s="215"/>
      <c r="AN1026" s="215"/>
      <c r="AO1026" s="215"/>
      <c r="AP1026" s="215"/>
      <c r="AQ1026" s="215"/>
      <c r="AR1026" s="215"/>
      <c r="AS1026" s="215"/>
      <c r="AT1026" s="215"/>
      <c r="AU1026" s="215"/>
      <c r="AV1026" s="215"/>
    </row>
    <row r="1027" spans="14:48" ht="37.15" customHeight="1">
      <c r="N1027" s="215"/>
      <c r="O1027" s="215"/>
      <c r="P1027" s="215"/>
      <c r="Q1027" s="216"/>
      <c r="AE1027" s="215"/>
      <c r="AF1027" s="215"/>
      <c r="AG1027" s="215"/>
      <c r="AH1027" s="215"/>
      <c r="AI1027" s="215"/>
      <c r="AJ1027" s="215"/>
      <c r="AK1027" s="215"/>
      <c r="AL1027" s="215"/>
      <c r="AM1027" s="215"/>
      <c r="AN1027" s="215"/>
      <c r="AO1027" s="215"/>
      <c r="AP1027" s="215"/>
      <c r="AQ1027" s="215"/>
      <c r="AR1027" s="215"/>
      <c r="AS1027" s="215"/>
      <c r="AT1027" s="215"/>
      <c r="AU1027" s="215"/>
      <c r="AV1027" s="215"/>
    </row>
    <row r="1028" spans="14:48" ht="37.15" customHeight="1">
      <c r="N1028" s="215"/>
      <c r="O1028" s="215"/>
      <c r="P1028" s="215"/>
      <c r="Q1028" s="216"/>
      <c r="AE1028" s="215"/>
      <c r="AF1028" s="215"/>
      <c r="AG1028" s="215"/>
      <c r="AH1028" s="215"/>
      <c r="AI1028" s="215"/>
      <c r="AJ1028" s="215"/>
      <c r="AK1028" s="215"/>
      <c r="AL1028" s="215"/>
      <c r="AM1028" s="215"/>
      <c r="AN1028" s="215"/>
      <c r="AO1028" s="215"/>
      <c r="AP1028" s="215"/>
      <c r="AQ1028" s="215"/>
      <c r="AR1028" s="215"/>
      <c r="AS1028" s="215"/>
      <c r="AT1028" s="215"/>
      <c r="AU1028" s="215"/>
      <c r="AV1028" s="215"/>
    </row>
    <row r="1029" spans="14:48" ht="37.15" customHeight="1">
      <c r="N1029" s="215"/>
      <c r="O1029" s="215"/>
      <c r="P1029" s="215"/>
      <c r="Q1029" s="216"/>
      <c r="AE1029" s="215"/>
      <c r="AF1029" s="215"/>
      <c r="AG1029" s="215"/>
      <c r="AH1029" s="215"/>
      <c r="AI1029" s="215"/>
      <c r="AJ1029" s="215"/>
      <c r="AK1029" s="215"/>
      <c r="AL1029" s="215"/>
      <c r="AM1029" s="215"/>
      <c r="AN1029" s="215"/>
      <c r="AO1029" s="215"/>
      <c r="AP1029" s="215"/>
      <c r="AQ1029" s="215"/>
      <c r="AR1029" s="215"/>
      <c r="AS1029" s="215"/>
      <c r="AT1029" s="215"/>
      <c r="AU1029" s="215"/>
      <c r="AV1029" s="215"/>
    </row>
    <row r="1030" spans="14:48" ht="37.15" customHeight="1">
      <c r="N1030" s="215"/>
      <c r="O1030" s="215"/>
      <c r="P1030" s="215"/>
      <c r="Q1030" s="216"/>
      <c r="AE1030" s="215"/>
      <c r="AF1030" s="215"/>
      <c r="AG1030" s="215"/>
      <c r="AH1030" s="215"/>
      <c r="AI1030" s="215"/>
      <c r="AJ1030" s="215"/>
      <c r="AK1030" s="215"/>
      <c r="AL1030" s="215"/>
      <c r="AM1030" s="215"/>
      <c r="AN1030" s="215"/>
      <c r="AO1030" s="215"/>
      <c r="AP1030" s="215"/>
      <c r="AQ1030" s="215"/>
      <c r="AR1030" s="215"/>
      <c r="AS1030" s="215"/>
      <c r="AT1030" s="215"/>
      <c r="AU1030" s="215"/>
      <c r="AV1030" s="215"/>
    </row>
    <row r="1031" spans="14:48" ht="37.15" customHeight="1">
      <c r="N1031" s="215"/>
      <c r="O1031" s="215"/>
      <c r="P1031" s="215"/>
      <c r="Q1031" s="216"/>
      <c r="AE1031" s="215"/>
      <c r="AF1031" s="215"/>
      <c r="AG1031" s="215"/>
      <c r="AH1031" s="215"/>
      <c r="AI1031" s="215"/>
      <c r="AJ1031" s="215"/>
      <c r="AK1031" s="215"/>
      <c r="AL1031" s="215"/>
      <c r="AM1031" s="215"/>
      <c r="AN1031" s="215"/>
      <c r="AO1031" s="215"/>
      <c r="AP1031" s="215"/>
      <c r="AQ1031" s="215"/>
      <c r="AR1031" s="215"/>
      <c r="AS1031" s="215"/>
      <c r="AT1031" s="215"/>
      <c r="AU1031" s="215"/>
      <c r="AV1031" s="215"/>
    </row>
    <row r="1032" spans="14:48" ht="37.15" customHeight="1">
      <c r="N1032" s="215"/>
      <c r="O1032" s="215"/>
      <c r="P1032" s="215"/>
      <c r="Q1032" s="216"/>
      <c r="AE1032" s="215"/>
      <c r="AF1032" s="215"/>
      <c r="AG1032" s="215"/>
      <c r="AH1032" s="215"/>
      <c r="AI1032" s="215"/>
      <c r="AJ1032" s="215"/>
      <c r="AK1032" s="215"/>
      <c r="AL1032" s="215"/>
      <c r="AM1032" s="215"/>
      <c r="AN1032" s="215"/>
      <c r="AO1032" s="215"/>
      <c r="AP1032" s="215"/>
      <c r="AQ1032" s="215"/>
      <c r="AR1032" s="215"/>
      <c r="AS1032" s="215"/>
      <c r="AT1032" s="215"/>
      <c r="AU1032" s="215"/>
      <c r="AV1032" s="215"/>
    </row>
    <row r="1033" spans="14:48" ht="37.15" customHeight="1">
      <c r="N1033" s="215"/>
      <c r="O1033" s="215"/>
      <c r="P1033" s="215"/>
      <c r="Q1033" s="216"/>
      <c r="AE1033" s="215"/>
      <c r="AF1033" s="215"/>
      <c r="AG1033" s="215"/>
      <c r="AH1033" s="215"/>
      <c r="AI1033" s="215"/>
      <c r="AJ1033" s="215"/>
      <c r="AK1033" s="215"/>
      <c r="AL1033" s="215"/>
      <c r="AM1033" s="215"/>
      <c r="AN1033" s="215"/>
      <c r="AO1033" s="215"/>
      <c r="AP1033" s="215"/>
      <c r="AQ1033" s="215"/>
      <c r="AR1033" s="215"/>
      <c r="AS1033" s="215"/>
      <c r="AT1033" s="215"/>
      <c r="AU1033" s="215"/>
      <c r="AV1033" s="215"/>
    </row>
    <row r="1034" spans="14:48" ht="37.15" customHeight="1">
      <c r="N1034" s="215"/>
      <c r="O1034" s="215"/>
      <c r="P1034" s="215"/>
      <c r="Q1034" s="216"/>
      <c r="AE1034" s="215"/>
      <c r="AF1034" s="215"/>
      <c r="AG1034" s="215"/>
      <c r="AH1034" s="215"/>
      <c r="AI1034" s="215"/>
      <c r="AJ1034" s="215"/>
      <c r="AK1034" s="215"/>
      <c r="AL1034" s="215"/>
      <c r="AM1034" s="215"/>
      <c r="AN1034" s="215"/>
      <c r="AO1034" s="215"/>
      <c r="AP1034" s="215"/>
      <c r="AQ1034" s="215"/>
      <c r="AR1034" s="215"/>
      <c r="AS1034" s="215"/>
      <c r="AT1034" s="215"/>
      <c r="AU1034" s="215"/>
      <c r="AV1034" s="215"/>
    </row>
    <row r="1035" spans="14:48" ht="37.15" customHeight="1">
      <c r="N1035" s="215"/>
      <c r="O1035" s="215"/>
      <c r="P1035" s="215"/>
      <c r="Q1035" s="216"/>
      <c r="AE1035" s="215"/>
      <c r="AF1035" s="215"/>
      <c r="AG1035" s="215"/>
      <c r="AH1035" s="215"/>
      <c r="AI1035" s="215"/>
      <c r="AJ1035" s="215"/>
      <c r="AK1035" s="215"/>
      <c r="AL1035" s="215"/>
      <c r="AM1035" s="215"/>
      <c r="AN1035" s="215"/>
      <c r="AO1035" s="215"/>
      <c r="AP1035" s="215"/>
      <c r="AQ1035" s="215"/>
      <c r="AR1035" s="215"/>
      <c r="AS1035" s="215"/>
      <c r="AT1035" s="215"/>
      <c r="AU1035" s="215"/>
      <c r="AV1035" s="215"/>
    </row>
    <row r="1036" spans="14:48" ht="37.15" customHeight="1">
      <c r="N1036" s="215"/>
      <c r="O1036" s="215"/>
      <c r="P1036" s="215"/>
      <c r="Q1036" s="216"/>
      <c r="AE1036" s="215"/>
      <c r="AF1036" s="215"/>
      <c r="AG1036" s="215"/>
      <c r="AH1036" s="215"/>
      <c r="AI1036" s="215"/>
      <c r="AJ1036" s="215"/>
      <c r="AK1036" s="215"/>
      <c r="AL1036" s="215"/>
      <c r="AM1036" s="215"/>
      <c r="AN1036" s="215"/>
      <c r="AO1036" s="215"/>
      <c r="AP1036" s="215"/>
      <c r="AQ1036" s="215"/>
      <c r="AR1036" s="215"/>
      <c r="AS1036" s="215"/>
      <c r="AT1036" s="215"/>
      <c r="AU1036" s="215"/>
      <c r="AV1036" s="215"/>
    </row>
    <row r="1037" spans="14:48" ht="37.15" customHeight="1">
      <c r="N1037" s="215"/>
      <c r="O1037" s="215"/>
      <c r="P1037" s="215"/>
      <c r="Q1037" s="216"/>
      <c r="AE1037" s="215"/>
      <c r="AF1037" s="215"/>
      <c r="AG1037" s="215"/>
      <c r="AH1037" s="215"/>
      <c r="AI1037" s="215"/>
      <c r="AJ1037" s="215"/>
      <c r="AK1037" s="215"/>
      <c r="AL1037" s="215"/>
      <c r="AM1037" s="215"/>
      <c r="AN1037" s="215"/>
      <c r="AO1037" s="215"/>
      <c r="AP1037" s="215"/>
      <c r="AQ1037" s="215"/>
      <c r="AR1037" s="215"/>
      <c r="AS1037" s="215"/>
      <c r="AT1037" s="215"/>
      <c r="AU1037" s="215"/>
      <c r="AV1037" s="215"/>
    </row>
    <row r="1038" spans="14:48" ht="37.15" customHeight="1">
      <c r="N1038" s="215"/>
      <c r="O1038" s="215"/>
      <c r="P1038" s="215"/>
      <c r="Q1038" s="216"/>
      <c r="AE1038" s="215"/>
      <c r="AF1038" s="215"/>
      <c r="AG1038" s="215"/>
      <c r="AH1038" s="215"/>
      <c r="AI1038" s="215"/>
      <c r="AJ1038" s="215"/>
      <c r="AK1038" s="215"/>
      <c r="AL1038" s="215"/>
      <c r="AM1038" s="215"/>
      <c r="AN1038" s="215"/>
      <c r="AO1038" s="215"/>
      <c r="AP1038" s="215"/>
      <c r="AQ1038" s="215"/>
      <c r="AR1038" s="215"/>
      <c r="AS1038" s="215"/>
      <c r="AT1038" s="215"/>
      <c r="AU1038" s="215"/>
      <c r="AV1038" s="215"/>
    </row>
    <row r="1039" spans="14:48" ht="37.15" customHeight="1">
      <c r="N1039" s="215"/>
      <c r="O1039" s="215"/>
      <c r="P1039" s="215"/>
      <c r="Q1039" s="216"/>
      <c r="AE1039" s="215"/>
      <c r="AF1039" s="215"/>
      <c r="AG1039" s="215"/>
      <c r="AH1039" s="215"/>
      <c r="AI1039" s="215"/>
      <c r="AJ1039" s="215"/>
      <c r="AK1039" s="215"/>
      <c r="AL1039" s="215"/>
      <c r="AM1039" s="215"/>
      <c r="AN1039" s="215"/>
      <c r="AO1039" s="215"/>
      <c r="AP1039" s="215"/>
      <c r="AQ1039" s="215"/>
      <c r="AR1039" s="215"/>
      <c r="AS1039" s="215"/>
      <c r="AT1039" s="215"/>
      <c r="AU1039" s="215"/>
      <c r="AV1039" s="215"/>
    </row>
    <row r="1040" spans="14:48" ht="37.15" customHeight="1">
      <c r="N1040" s="215"/>
      <c r="O1040" s="215"/>
      <c r="P1040" s="215"/>
      <c r="Q1040" s="216"/>
      <c r="AE1040" s="215"/>
      <c r="AF1040" s="215"/>
      <c r="AG1040" s="215"/>
      <c r="AH1040" s="215"/>
      <c r="AI1040" s="215"/>
      <c r="AJ1040" s="215"/>
      <c r="AK1040" s="215"/>
      <c r="AL1040" s="215"/>
      <c r="AM1040" s="215"/>
      <c r="AN1040" s="215"/>
      <c r="AO1040" s="215"/>
      <c r="AP1040" s="215"/>
      <c r="AQ1040" s="215"/>
      <c r="AR1040" s="215"/>
      <c r="AS1040" s="215"/>
      <c r="AT1040" s="215"/>
      <c r="AU1040" s="215"/>
      <c r="AV1040" s="215"/>
    </row>
    <row r="1041" spans="14:48" ht="37.15" customHeight="1">
      <c r="N1041" s="215"/>
      <c r="O1041" s="215"/>
      <c r="P1041" s="215"/>
      <c r="Q1041" s="216"/>
      <c r="AE1041" s="215"/>
      <c r="AF1041" s="215"/>
      <c r="AG1041" s="215"/>
      <c r="AH1041" s="215"/>
      <c r="AI1041" s="215"/>
      <c r="AJ1041" s="215"/>
      <c r="AK1041" s="215"/>
      <c r="AL1041" s="215"/>
      <c r="AM1041" s="215"/>
      <c r="AN1041" s="215"/>
      <c r="AO1041" s="215"/>
      <c r="AP1041" s="215"/>
      <c r="AQ1041" s="215"/>
      <c r="AR1041" s="215"/>
      <c r="AS1041" s="215"/>
      <c r="AT1041" s="215"/>
      <c r="AU1041" s="215"/>
      <c r="AV1041" s="215"/>
    </row>
    <row r="1042" spans="14:48" ht="37.15" customHeight="1">
      <c r="N1042" s="215"/>
      <c r="O1042" s="215"/>
      <c r="P1042" s="215"/>
      <c r="Q1042" s="216"/>
      <c r="AE1042" s="215"/>
      <c r="AF1042" s="215"/>
      <c r="AG1042" s="215"/>
      <c r="AH1042" s="215"/>
      <c r="AI1042" s="215"/>
      <c r="AJ1042" s="215"/>
      <c r="AK1042" s="215"/>
      <c r="AL1042" s="215"/>
      <c r="AM1042" s="215"/>
      <c r="AN1042" s="215"/>
      <c r="AO1042" s="215"/>
      <c r="AP1042" s="215"/>
      <c r="AQ1042" s="215"/>
      <c r="AR1042" s="215"/>
      <c r="AS1042" s="215"/>
      <c r="AT1042" s="215"/>
      <c r="AU1042" s="215"/>
      <c r="AV1042" s="215"/>
    </row>
    <row r="1043" spans="14:48" ht="37.15" customHeight="1">
      <c r="N1043" s="215"/>
      <c r="O1043" s="215"/>
      <c r="P1043" s="215"/>
      <c r="Q1043" s="216"/>
      <c r="AE1043" s="215"/>
      <c r="AF1043" s="215"/>
      <c r="AG1043" s="215"/>
      <c r="AH1043" s="215"/>
      <c r="AI1043" s="215"/>
      <c r="AJ1043" s="215"/>
      <c r="AK1043" s="215"/>
      <c r="AL1043" s="215"/>
      <c r="AM1043" s="215"/>
      <c r="AN1043" s="215"/>
      <c r="AO1043" s="215"/>
      <c r="AP1043" s="215"/>
      <c r="AQ1043" s="215"/>
      <c r="AR1043" s="215"/>
      <c r="AS1043" s="215"/>
      <c r="AT1043" s="215"/>
      <c r="AU1043" s="215"/>
      <c r="AV1043" s="215"/>
    </row>
    <row r="1044" spans="14:48" ht="37.15" customHeight="1">
      <c r="N1044" s="215"/>
      <c r="O1044" s="215"/>
      <c r="P1044" s="215"/>
      <c r="Q1044" s="216"/>
      <c r="AE1044" s="215"/>
      <c r="AF1044" s="215"/>
      <c r="AG1044" s="215"/>
      <c r="AH1044" s="215"/>
      <c r="AI1044" s="215"/>
      <c r="AJ1044" s="215"/>
      <c r="AK1044" s="215"/>
      <c r="AL1044" s="215"/>
      <c r="AM1044" s="215"/>
      <c r="AN1044" s="215"/>
      <c r="AO1044" s="215"/>
      <c r="AP1044" s="215"/>
      <c r="AQ1044" s="215"/>
      <c r="AR1044" s="215"/>
      <c r="AS1044" s="215"/>
      <c r="AT1044" s="215"/>
      <c r="AU1044" s="215"/>
      <c r="AV1044" s="215"/>
    </row>
    <row r="1045" spans="14:48" ht="37.15" customHeight="1">
      <c r="N1045" s="215"/>
      <c r="O1045" s="215"/>
      <c r="P1045" s="215"/>
      <c r="Q1045" s="216"/>
      <c r="AE1045" s="215"/>
      <c r="AF1045" s="215"/>
      <c r="AG1045" s="215"/>
      <c r="AH1045" s="215"/>
      <c r="AI1045" s="215"/>
      <c r="AJ1045" s="215"/>
      <c r="AK1045" s="215"/>
      <c r="AL1045" s="215"/>
      <c r="AM1045" s="215"/>
      <c r="AN1045" s="215"/>
      <c r="AO1045" s="215"/>
      <c r="AP1045" s="215"/>
      <c r="AQ1045" s="215"/>
      <c r="AR1045" s="215"/>
      <c r="AS1045" s="215"/>
      <c r="AT1045" s="215"/>
      <c r="AU1045" s="215"/>
      <c r="AV1045" s="215"/>
    </row>
    <row r="1046" spans="14:48" ht="37.15" customHeight="1">
      <c r="N1046" s="215"/>
      <c r="O1046" s="215"/>
      <c r="P1046" s="215"/>
      <c r="Q1046" s="216"/>
      <c r="AE1046" s="215"/>
      <c r="AF1046" s="215"/>
      <c r="AG1046" s="215"/>
      <c r="AH1046" s="215"/>
      <c r="AI1046" s="215"/>
      <c r="AJ1046" s="215"/>
      <c r="AK1046" s="215"/>
      <c r="AL1046" s="215"/>
      <c r="AM1046" s="215"/>
      <c r="AN1046" s="215"/>
      <c r="AO1046" s="215"/>
      <c r="AP1046" s="215"/>
      <c r="AQ1046" s="215"/>
      <c r="AR1046" s="215"/>
      <c r="AS1046" s="215"/>
      <c r="AT1046" s="215"/>
      <c r="AU1046" s="215"/>
      <c r="AV1046" s="215"/>
    </row>
    <row r="1047" spans="14:48" ht="37.15" customHeight="1">
      <c r="N1047" s="215"/>
      <c r="O1047" s="215"/>
      <c r="P1047" s="215"/>
      <c r="Q1047" s="216"/>
      <c r="AE1047" s="215"/>
      <c r="AF1047" s="215"/>
      <c r="AG1047" s="215"/>
      <c r="AH1047" s="215"/>
      <c r="AI1047" s="215"/>
      <c r="AJ1047" s="215"/>
      <c r="AK1047" s="215"/>
      <c r="AL1047" s="215"/>
      <c r="AM1047" s="215"/>
      <c r="AN1047" s="215"/>
      <c r="AO1047" s="215"/>
      <c r="AP1047" s="215"/>
      <c r="AQ1047" s="215"/>
      <c r="AR1047" s="215"/>
      <c r="AS1047" s="215"/>
      <c r="AT1047" s="215"/>
      <c r="AU1047" s="215"/>
      <c r="AV1047" s="215"/>
    </row>
    <row r="1048" spans="14:48" ht="37.15" customHeight="1">
      <c r="N1048" s="215"/>
      <c r="O1048" s="215"/>
      <c r="P1048" s="215"/>
      <c r="Q1048" s="216"/>
      <c r="AE1048" s="215"/>
      <c r="AF1048" s="215"/>
      <c r="AG1048" s="215"/>
      <c r="AH1048" s="215"/>
      <c r="AI1048" s="215"/>
      <c r="AJ1048" s="215"/>
      <c r="AK1048" s="215"/>
      <c r="AL1048" s="215"/>
      <c r="AM1048" s="215"/>
      <c r="AN1048" s="215"/>
      <c r="AO1048" s="215"/>
      <c r="AP1048" s="215"/>
      <c r="AQ1048" s="215"/>
      <c r="AR1048" s="215"/>
      <c r="AS1048" s="215"/>
      <c r="AT1048" s="215"/>
      <c r="AU1048" s="215"/>
      <c r="AV1048" s="215"/>
    </row>
    <row r="1049" spans="14:48" ht="37.15" customHeight="1">
      <c r="N1049" s="215"/>
      <c r="O1049" s="215"/>
      <c r="P1049" s="215"/>
      <c r="Q1049" s="216"/>
      <c r="AE1049" s="215"/>
      <c r="AF1049" s="215"/>
      <c r="AG1049" s="215"/>
      <c r="AH1049" s="215"/>
      <c r="AI1049" s="215"/>
      <c r="AJ1049" s="215"/>
      <c r="AK1049" s="215"/>
      <c r="AL1049" s="215"/>
      <c r="AM1049" s="215"/>
      <c r="AN1049" s="215"/>
      <c r="AO1049" s="215"/>
      <c r="AP1049" s="215"/>
      <c r="AQ1049" s="215"/>
      <c r="AR1049" s="215"/>
      <c r="AS1049" s="215"/>
      <c r="AT1049" s="215"/>
      <c r="AU1049" s="215"/>
      <c r="AV1049" s="215"/>
    </row>
    <row r="1050" spans="14:48" ht="37.15" customHeight="1">
      <c r="N1050" s="215"/>
      <c r="O1050" s="215"/>
      <c r="P1050" s="215"/>
      <c r="Q1050" s="216"/>
      <c r="AE1050" s="215"/>
      <c r="AF1050" s="215"/>
      <c r="AG1050" s="215"/>
      <c r="AH1050" s="215"/>
      <c r="AI1050" s="215"/>
      <c r="AJ1050" s="215"/>
      <c r="AK1050" s="215"/>
      <c r="AL1050" s="215"/>
      <c r="AM1050" s="215"/>
      <c r="AN1050" s="215"/>
      <c r="AO1050" s="215"/>
      <c r="AP1050" s="215"/>
      <c r="AQ1050" s="215"/>
      <c r="AR1050" s="215"/>
      <c r="AS1050" s="215"/>
      <c r="AT1050" s="215"/>
      <c r="AU1050" s="215"/>
      <c r="AV1050" s="215"/>
    </row>
    <row r="1051" spans="14:48" ht="37.15" customHeight="1">
      <c r="N1051" s="215"/>
      <c r="O1051" s="215"/>
      <c r="P1051" s="215"/>
      <c r="Q1051" s="216"/>
      <c r="AE1051" s="215"/>
      <c r="AF1051" s="215"/>
      <c r="AG1051" s="215"/>
      <c r="AH1051" s="215"/>
      <c r="AI1051" s="215"/>
      <c r="AJ1051" s="215"/>
      <c r="AK1051" s="215"/>
      <c r="AL1051" s="215"/>
      <c r="AM1051" s="215"/>
      <c r="AN1051" s="215"/>
      <c r="AO1051" s="215"/>
      <c r="AP1051" s="215"/>
      <c r="AQ1051" s="215"/>
      <c r="AR1051" s="215"/>
      <c r="AS1051" s="215"/>
      <c r="AT1051" s="215"/>
      <c r="AU1051" s="215"/>
      <c r="AV1051" s="215"/>
    </row>
    <row r="1052" spans="14:48" ht="37.15" customHeight="1">
      <c r="N1052" s="215"/>
      <c r="O1052" s="215"/>
      <c r="P1052" s="215"/>
      <c r="Q1052" s="216"/>
      <c r="AE1052" s="215"/>
      <c r="AF1052" s="215"/>
      <c r="AG1052" s="215"/>
      <c r="AH1052" s="215"/>
      <c r="AI1052" s="215"/>
      <c r="AJ1052" s="215"/>
      <c r="AK1052" s="215"/>
      <c r="AL1052" s="215"/>
      <c r="AM1052" s="215"/>
      <c r="AN1052" s="215"/>
      <c r="AO1052" s="215"/>
      <c r="AP1052" s="215"/>
      <c r="AQ1052" s="215"/>
      <c r="AR1052" s="215"/>
      <c r="AS1052" s="215"/>
      <c r="AT1052" s="215"/>
      <c r="AU1052" s="215"/>
      <c r="AV1052" s="215"/>
    </row>
    <row r="1053" spans="14:48" ht="37.15" customHeight="1">
      <c r="N1053" s="215"/>
      <c r="O1053" s="215"/>
      <c r="P1053" s="215"/>
      <c r="Q1053" s="216"/>
      <c r="AE1053" s="215"/>
      <c r="AF1053" s="215"/>
      <c r="AG1053" s="215"/>
      <c r="AH1053" s="215"/>
      <c r="AI1053" s="215"/>
      <c r="AJ1053" s="215"/>
      <c r="AK1053" s="215"/>
      <c r="AL1053" s="215"/>
      <c r="AM1053" s="215"/>
      <c r="AN1053" s="215"/>
      <c r="AO1053" s="215"/>
      <c r="AP1053" s="215"/>
      <c r="AQ1053" s="215"/>
      <c r="AR1053" s="215"/>
      <c r="AS1053" s="215"/>
      <c r="AT1053" s="215"/>
      <c r="AU1053" s="215"/>
      <c r="AV1053" s="215"/>
    </row>
    <row r="1054" spans="14:48" ht="37.15" customHeight="1">
      <c r="N1054" s="215"/>
      <c r="O1054" s="215"/>
      <c r="P1054" s="215"/>
      <c r="Q1054" s="216"/>
      <c r="AE1054" s="215"/>
      <c r="AF1054" s="215"/>
      <c r="AG1054" s="215"/>
      <c r="AH1054" s="215"/>
      <c r="AI1054" s="215"/>
      <c r="AJ1054" s="215"/>
      <c r="AK1054" s="215"/>
      <c r="AL1054" s="215"/>
      <c r="AM1054" s="215"/>
      <c r="AN1054" s="215"/>
      <c r="AO1054" s="215"/>
      <c r="AP1054" s="215"/>
      <c r="AQ1054" s="215"/>
      <c r="AR1054" s="215"/>
      <c r="AS1054" s="215"/>
      <c r="AT1054" s="215"/>
      <c r="AU1054" s="215"/>
      <c r="AV1054" s="215"/>
    </row>
    <row r="1055" spans="14:48" ht="37.15" customHeight="1">
      <c r="N1055" s="215"/>
      <c r="O1055" s="215"/>
      <c r="P1055" s="215"/>
      <c r="Q1055" s="216"/>
      <c r="AE1055" s="215"/>
      <c r="AF1055" s="215"/>
      <c r="AG1055" s="215"/>
      <c r="AH1055" s="215"/>
      <c r="AI1055" s="215"/>
      <c r="AJ1055" s="215"/>
      <c r="AK1055" s="215"/>
      <c r="AL1055" s="215"/>
      <c r="AM1055" s="215"/>
      <c r="AN1055" s="215"/>
      <c r="AO1055" s="215"/>
      <c r="AP1055" s="215"/>
      <c r="AQ1055" s="215"/>
      <c r="AR1055" s="215"/>
      <c r="AS1055" s="215"/>
      <c r="AT1055" s="215"/>
      <c r="AU1055" s="215"/>
      <c r="AV1055" s="215"/>
    </row>
    <row r="1056" spans="14:48" ht="37.15" customHeight="1">
      <c r="N1056" s="215"/>
      <c r="O1056" s="215"/>
      <c r="P1056" s="215"/>
      <c r="Q1056" s="216"/>
      <c r="AE1056" s="215"/>
      <c r="AF1056" s="215"/>
      <c r="AG1056" s="215"/>
      <c r="AH1056" s="215"/>
      <c r="AI1056" s="215"/>
      <c r="AJ1056" s="215"/>
      <c r="AK1056" s="215"/>
      <c r="AL1056" s="215"/>
      <c r="AM1056" s="215"/>
      <c r="AN1056" s="215"/>
      <c r="AO1056" s="215"/>
      <c r="AP1056" s="215"/>
      <c r="AQ1056" s="215"/>
      <c r="AR1056" s="215"/>
      <c r="AS1056" s="215"/>
      <c r="AT1056" s="215"/>
      <c r="AU1056" s="215"/>
      <c r="AV1056" s="215"/>
    </row>
    <row r="1057" spans="14:48" ht="37.15" customHeight="1">
      <c r="N1057" s="215"/>
      <c r="O1057" s="215"/>
      <c r="P1057" s="215"/>
      <c r="Q1057" s="216"/>
      <c r="AE1057" s="215"/>
      <c r="AF1057" s="215"/>
      <c r="AG1057" s="215"/>
      <c r="AH1057" s="215"/>
      <c r="AI1057" s="215"/>
      <c r="AJ1057" s="215"/>
      <c r="AK1057" s="215"/>
      <c r="AL1057" s="215"/>
      <c r="AM1057" s="215"/>
      <c r="AN1057" s="215"/>
      <c r="AO1057" s="215"/>
      <c r="AP1057" s="215"/>
      <c r="AQ1057" s="215"/>
      <c r="AR1057" s="215"/>
      <c r="AS1057" s="215"/>
      <c r="AT1057" s="215"/>
      <c r="AU1057" s="215"/>
      <c r="AV1057" s="215"/>
    </row>
    <row r="1058" spans="14:48" ht="37.15" customHeight="1">
      <c r="N1058" s="215"/>
      <c r="O1058" s="215"/>
      <c r="P1058" s="215"/>
      <c r="Q1058" s="216"/>
      <c r="AE1058" s="215"/>
      <c r="AF1058" s="215"/>
      <c r="AG1058" s="215"/>
      <c r="AH1058" s="215"/>
      <c r="AI1058" s="215"/>
      <c r="AJ1058" s="215"/>
      <c r="AK1058" s="215"/>
      <c r="AL1058" s="215"/>
      <c r="AM1058" s="215"/>
      <c r="AN1058" s="215"/>
      <c r="AO1058" s="215"/>
      <c r="AP1058" s="215"/>
      <c r="AQ1058" s="215"/>
      <c r="AR1058" s="215"/>
      <c r="AS1058" s="215"/>
      <c r="AT1058" s="215"/>
      <c r="AU1058" s="215"/>
      <c r="AV1058" s="215"/>
    </row>
    <row r="1059" spans="14:48" ht="37.15" customHeight="1">
      <c r="N1059" s="215"/>
      <c r="O1059" s="215"/>
      <c r="P1059" s="215"/>
      <c r="Q1059" s="216"/>
      <c r="AE1059" s="215"/>
      <c r="AF1059" s="215"/>
      <c r="AG1059" s="215"/>
      <c r="AH1059" s="215"/>
      <c r="AI1059" s="215"/>
      <c r="AJ1059" s="215"/>
      <c r="AK1059" s="215"/>
      <c r="AL1059" s="215"/>
      <c r="AM1059" s="215"/>
      <c r="AN1059" s="215"/>
      <c r="AO1059" s="215"/>
      <c r="AP1059" s="215"/>
      <c r="AQ1059" s="215"/>
      <c r="AR1059" s="215"/>
      <c r="AS1059" s="215"/>
      <c r="AT1059" s="215"/>
      <c r="AU1059" s="215"/>
      <c r="AV1059" s="215"/>
    </row>
    <row r="1060" spans="14:48" ht="37.15" customHeight="1">
      <c r="N1060" s="215"/>
      <c r="O1060" s="215"/>
      <c r="P1060" s="215"/>
      <c r="Q1060" s="216"/>
      <c r="AE1060" s="215"/>
      <c r="AF1060" s="215"/>
      <c r="AG1060" s="215"/>
      <c r="AH1060" s="215"/>
      <c r="AI1060" s="215"/>
      <c r="AJ1060" s="215"/>
      <c r="AK1060" s="215"/>
      <c r="AL1060" s="215"/>
      <c r="AM1060" s="215"/>
      <c r="AN1060" s="215"/>
      <c r="AO1060" s="215"/>
      <c r="AP1060" s="215"/>
      <c r="AQ1060" s="215"/>
      <c r="AR1060" s="215"/>
      <c r="AS1060" s="215"/>
      <c r="AT1060" s="215"/>
      <c r="AU1060" s="215"/>
      <c r="AV1060" s="215"/>
    </row>
    <row r="1061" spans="14:48" ht="37.15" customHeight="1">
      <c r="N1061" s="215"/>
      <c r="O1061" s="215"/>
      <c r="P1061" s="215"/>
      <c r="Q1061" s="216"/>
      <c r="AE1061" s="215"/>
      <c r="AF1061" s="215"/>
      <c r="AG1061" s="215"/>
      <c r="AH1061" s="215"/>
      <c r="AI1061" s="215"/>
      <c r="AJ1061" s="215"/>
      <c r="AK1061" s="215"/>
      <c r="AL1061" s="215"/>
      <c r="AM1061" s="215"/>
      <c r="AN1061" s="215"/>
      <c r="AO1061" s="215"/>
      <c r="AP1061" s="215"/>
      <c r="AQ1061" s="215"/>
      <c r="AR1061" s="215"/>
      <c r="AS1061" s="215"/>
      <c r="AT1061" s="215"/>
      <c r="AU1061" s="215"/>
      <c r="AV1061" s="215"/>
    </row>
    <row r="1062" spans="14:48" ht="37.15" customHeight="1">
      <c r="N1062" s="215"/>
      <c r="O1062" s="215"/>
      <c r="P1062" s="215"/>
      <c r="Q1062" s="216"/>
      <c r="AE1062" s="215"/>
      <c r="AF1062" s="215"/>
      <c r="AG1062" s="215"/>
      <c r="AH1062" s="215"/>
      <c r="AI1062" s="215"/>
      <c r="AJ1062" s="215"/>
      <c r="AK1062" s="215"/>
      <c r="AL1062" s="215"/>
      <c r="AM1062" s="215"/>
      <c r="AN1062" s="215"/>
      <c r="AO1062" s="215"/>
      <c r="AP1062" s="215"/>
      <c r="AQ1062" s="215"/>
      <c r="AR1062" s="215"/>
      <c r="AS1062" s="215"/>
      <c r="AT1062" s="215"/>
      <c r="AU1062" s="215"/>
      <c r="AV1062" s="215"/>
    </row>
    <row r="1063" spans="14:48" ht="37.15" customHeight="1">
      <c r="N1063" s="215"/>
      <c r="O1063" s="215"/>
      <c r="P1063" s="215"/>
      <c r="Q1063" s="216"/>
      <c r="AE1063" s="215"/>
      <c r="AF1063" s="215"/>
      <c r="AG1063" s="215"/>
      <c r="AH1063" s="215"/>
      <c r="AI1063" s="215"/>
      <c r="AJ1063" s="215"/>
      <c r="AK1063" s="215"/>
      <c r="AL1063" s="215"/>
      <c r="AM1063" s="215"/>
      <c r="AN1063" s="215"/>
      <c r="AO1063" s="215"/>
      <c r="AP1063" s="215"/>
      <c r="AQ1063" s="215"/>
      <c r="AR1063" s="215"/>
      <c r="AS1063" s="215"/>
      <c r="AT1063" s="215"/>
      <c r="AU1063" s="215"/>
      <c r="AV1063" s="215"/>
    </row>
    <row r="1064" spans="14:48" ht="37.15" customHeight="1">
      <c r="N1064" s="215"/>
      <c r="O1064" s="215"/>
      <c r="P1064" s="215"/>
      <c r="Q1064" s="216"/>
      <c r="AE1064" s="215"/>
      <c r="AF1064" s="215"/>
      <c r="AG1064" s="215"/>
      <c r="AH1064" s="215"/>
      <c r="AI1064" s="215"/>
      <c r="AJ1064" s="215"/>
      <c r="AK1064" s="215"/>
      <c r="AL1064" s="215"/>
      <c r="AM1064" s="215"/>
      <c r="AN1064" s="215"/>
      <c r="AO1064" s="215"/>
      <c r="AP1064" s="215"/>
      <c r="AQ1064" s="215"/>
      <c r="AR1064" s="215"/>
      <c r="AS1064" s="215"/>
      <c r="AT1064" s="215"/>
      <c r="AU1064" s="215"/>
      <c r="AV1064" s="215"/>
    </row>
    <row r="1065" spans="14:48" ht="37.15" customHeight="1">
      <c r="N1065" s="215"/>
      <c r="O1065" s="215"/>
      <c r="P1065" s="215"/>
      <c r="Q1065" s="216"/>
      <c r="AE1065" s="215"/>
      <c r="AF1065" s="215"/>
      <c r="AG1065" s="215"/>
      <c r="AH1065" s="215"/>
      <c r="AI1065" s="215"/>
      <c r="AJ1065" s="215"/>
      <c r="AK1065" s="215"/>
      <c r="AL1065" s="215"/>
      <c r="AM1065" s="215"/>
      <c r="AN1065" s="215"/>
      <c r="AO1065" s="215"/>
      <c r="AP1065" s="215"/>
      <c r="AQ1065" s="215"/>
      <c r="AR1065" s="215"/>
      <c r="AS1065" s="215"/>
      <c r="AT1065" s="215"/>
      <c r="AU1065" s="215"/>
      <c r="AV1065" s="215"/>
    </row>
    <row r="1066" spans="14:48" ht="37.15" customHeight="1">
      <c r="N1066" s="215"/>
      <c r="O1066" s="215"/>
      <c r="P1066" s="215"/>
      <c r="Q1066" s="216"/>
      <c r="AE1066" s="215"/>
      <c r="AF1066" s="215"/>
      <c r="AG1066" s="215"/>
      <c r="AH1066" s="215"/>
      <c r="AI1066" s="215"/>
      <c r="AJ1066" s="215"/>
      <c r="AK1066" s="215"/>
      <c r="AL1066" s="215"/>
      <c r="AM1066" s="215"/>
      <c r="AN1066" s="215"/>
      <c r="AO1066" s="215"/>
      <c r="AP1066" s="215"/>
      <c r="AQ1066" s="215"/>
      <c r="AR1066" s="215"/>
      <c r="AS1066" s="215"/>
      <c r="AT1066" s="215"/>
      <c r="AU1066" s="215"/>
      <c r="AV1066" s="215"/>
    </row>
    <row r="1067" spans="14:48" ht="37.15" customHeight="1">
      <c r="N1067" s="215"/>
      <c r="O1067" s="215"/>
      <c r="P1067" s="215"/>
      <c r="Q1067" s="216"/>
      <c r="AE1067" s="215"/>
      <c r="AF1067" s="215"/>
      <c r="AG1067" s="215"/>
      <c r="AH1067" s="215"/>
      <c r="AI1067" s="215"/>
      <c r="AJ1067" s="215"/>
      <c r="AK1067" s="215"/>
      <c r="AL1067" s="215"/>
      <c r="AM1067" s="215"/>
      <c r="AN1067" s="215"/>
      <c r="AO1067" s="215"/>
      <c r="AP1067" s="215"/>
      <c r="AQ1067" s="215"/>
      <c r="AR1067" s="215"/>
      <c r="AS1067" s="215"/>
      <c r="AT1067" s="215"/>
      <c r="AU1067" s="215"/>
      <c r="AV1067" s="215"/>
    </row>
    <row r="1068" spans="14:48" ht="37.15" customHeight="1">
      <c r="N1068" s="215"/>
      <c r="O1068" s="215"/>
      <c r="P1068" s="215"/>
      <c r="Q1068" s="216"/>
      <c r="AE1068" s="215"/>
      <c r="AF1068" s="215"/>
      <c r="AG1068" s="215"/>
      <c r="AH1068" s="215"/>
      <c r="AI1068" s="215"/>
      <c r="AJ1068" s="215"/>
      <c r="AK1068" s="215"/>
      <c r="AL1068" s="215"/>
      <c r="AM1068" s="215"/>
      <c r="AN1068" s="215"/>
      <c r="AO1068" s="215"/>
      <c r="AP1068" s="215"/>
      <c r="AQ1068" s="215"/>
      <c r="AR1068" s="215"/>
      <c r="AS1068" s="215"/>
      <c r="AT1068" s="215"/>
      <c r="AU1068" s="215"/>
      <c r="AV1068" s="215"/>
    </row>
    <row r="1069" spans="14:48" ht="37.15" customHeight="1">
      <c r="N1069" s="215"/>
      <c r="O1069" s="215"/>
      <c r="P1069" s="215"/>
      <c r="Q1069" s="216"/>
      <c r="AE1069" s="215"/>
      <c r="AF1069" s="215"/>
      <c r="AG1069" s="215"/>
      <c r="AH1069" s="215"/>
      <c r="AI1069" s="215"/>
      <c r="AJ1069" s="215"/>
      <c r="AK1069" s="215"/>
      <c r="AL1069" s="215"/>
      <c r="AM1069" s="215"/>
      <c r="AN1069" s="215"/>
      <c r="AO1069" s="215"/>
      <c r="AP1069" s="215"/>
      <c r="AQ1069" s="215"/>
      <c r="AR1069" s="215"/>
      <c r="AS1069" s="215"/>
      <c r="AT1069" s="215"/>
      <c r="AU1069" s="215"/>
      <c r="AV1069" s="215"/>
    </row>
    <row r="1070" spans="14:48" ht="37.15" customHeight="1">
      <c r="N1070" s="215"/>
      <c r="O1070" s="215"/>
      <c r="P1070" s="215"/>
      <c r="Q1070" s="216"/>
      <c r="AE1070" s="215"/>
      <c r="AF1070" s="215"/>
      <c r="AG1070" s="215"/>
      <c r="AH1070" s="215"/>
      <c r="AI1070" s="215"/>
      <c r="AJ1070" s="215"/>
      <c r="AK1070" s="215"/>
      <c r="AL1070" s="215"/>
      <c r="AM1070" s="215"/>
      <c r="AN1070" s="215"/>
      <c r="AO1070" s="215"/>
      <c r="AP1070" s="215"/>
      <c r="AQ1070" s="215"/>
      <c r="AR1070" s="215"/>
      <c r="AS1070" s="215"/>
      <c r="AT1070" s="215"/>
      <c r="AU1070" s="215"/>
      <c r="AV1070" s="215"/>
    </row>
    <row r="1071" spans="14:48" ht="37.15" customHeight="1">
      <c r="N1071" s="215"/>
      <c r="O1071" s="215"/>
      <c r="P1071" s="215"/>
      <c r="Q1071" s="216"/>
      <c r="AE1071" s="215"/>
      <c r="AF1071" s="215"/>
      <c r="AG1071" s="215"/>
      <c r="AH1071" s="215"/>
      <c r="AI1071" s="215"/>
      <c r="AJ1071" s="215"/>
      <c r="AK1071" s="215"/>
      <c r="AL1071" s="215"/>
      <c r="AM1071" s="215"/>
      <c r="AN1071" s="215"/>
      <c r="AO1071" s="215"/>
      <c r="AP1071" s="215"/>
      <c r="AQ1071" s="215"/>
      <c r="AR1071" s="215"/>
      <c r="AS1071" s="215"/>
      <c r="AT1071" s="215"/>
      <c r="AU1071" s="215"/>
      <c r="AV1071" s="215"/>
    </row>
    <row r="1072" spans="14:48" ht="37.15" customHeight="1">
      <c r="N1072" s="215"/>
      <c r="O1072" s="215"/>
      <c r="P1072" s="215"/>
      <c r="Q1072" s="216"/>
      <c r="AE1072" s="215"/>
      <c r="AF1072" s="215"/>
      <c r="AG1072" s="215"/>
      <c r="AH1072" s="215"/>
      <c r="AI1072" s="215"/>
      <c r="AJ1072" s="215"/>
      <c r="AK1072" s="215"/>
      <c r="AL1072" s="215"/>
      <c r="AM1072" s="215"/>
      <c r="AN1072" s="215"/>
      <c r="AO1072" s="215"/>
      <c r="AP1072" s="215"/>
      <c r="AQ1072" s="215"/>
      <c r="AR1072" s="215"/>
      <c r="AS1072" s="215"/>
      <c r="AT1072" s="215"/>
      <c r="AU1072" s="215"/>
      <c r="AV1072" s="215"/>
    </row>
    <row r="1073" spans="14:48" ht="37.15" customHeight="1">
      <c r="N1073" s="215"/>
      <c r="O1073" s="215"/>
      <c r="P1073" s="215"/>
      <c r="Q1073" s="216"/>
      <c r="AE1073" s="215"/>
      <c r="AF1073" s="215"/>
      <c r="AG1073" s="215"/>
      <c r="AH1073" s="215"/>
      <c r="AI1073" s="215"/>
      <c r="AJ1073" s="215"/>
      <c r="AK1073" s="215"/>
      <c r="AL1073" s="215"/>
      <c r="AM1073" s="215"/>
      <c r="AN1073" s="215"/>
      <c r="AO1073" s="215"/>
      <c r="AP1073" s="215"/>
      <c r="AQ1073" s="215"/>
      <c r="AR1073" s="215"/>
      <c r="AS1073" s="215"/>
      <c r="AT1073" s="215"/>
      <c r="AU1073" s="215"/>
      <c r="AV1073" s="215"/>
    </row>
    <row r="1074" spans="14:48" ht="37.15" customHeight="1">
      <c r="N1074" s="215"/>
      <c r="O1074" s="215"/>
      <c r="P1074" s="215"/>
      <c r="Q1074" s="216"/>
      <c r="AE1074" s="215"/>
      <c r="AF1074" s="215"/>
      <c r="AG1074" s="215"/>
      <c r="AH1074" s="215"/>
      <c r="AI1074" s="215"/>
      <c r="AJ1074" s="215"/>
      <c r="AK1074" s="215"/>
      <c r="AL1074" s="215"/>
      <c r="AM1074" s="215"/>
      <c r="AN1074" s="215"/>
      <c r="AO1074" s="215"/>
      <c r="AP1074" s="215"/>
      <c r="AQ1074" s="215"/>
      <c r="AR1074" s="215"/>
      <c r="AS1074" s="215"/>
      <c r="AT1074" s="215"/>
      <c r="AU1074" s="215"/>
      <c r="AV1074" s="215"/>
    </row>
    <row r="1075" spans="14:48" ht="37.15" customHeight="1">
      <c r="N1075" s="215"/>
      <c r="O1075" s="215"/>
      <c r="P1075" s="215"/>
      <c r="Q1075" s="216"/>
      <c r="AE1075" s="215"/>
      <c r="AF1075" s="215"/>
      <c r="AG1075" s="215"/>
      <c r="AH1075" s="215"/>
      <c r="AI1075" s="215"/>
      <c r="AJ1075" s="215"/>
      <c r="AK1075" s="215"/>
      <c r="AL1075" s="215"/>
      <c r="AM1075" s="215"/>
      <c r="AN1075" s="215"/>
      <c r="AO1075" s="215"/>
      <c r="AP1075" s="215"/>
      <c r="AQ1075" s="215"/>
      <c r="AR1075" s="215"/>
      <c r="AS1075" s="215"/>
      <c r="AT1075" s="215"/>
      <c r="AU1075" s="215"/>
      <c r="AV1075" s="215"/>
    </row>
    <row r="1076" spans="14:48" ht="37.15" customHeight="1">
      <c r="N1076" s="215"/>
      <c r="O1076" s="215"/>
      <c r="P1076" s="215"/>
      <c r="Q1076" s="216"/>
      <c r="AE1076" s="215"/>
      <c r="AF1076" s="215"/>
      <c r="AG1076" s="215"/>
      <c r="AH1076" s="215"/>
      <c r="AI1076" s="215"/>
      <c r="AJ1076" s="215"/>
      <c r="AK1076" s="215"/>
      <c r="AL1076" s="215"/>
      <c r="AM1076" s="215"/>
      <c r="AN1076" s="215"/>
      <c r="AO1076" s="215"/>
      <c r="AP1076" s="215"/>
      <c r="AQ1076" s="215"/>
      <c r="AR1076" s="215"/>
      <c r="AS1076" s="215"/>
      <c r="AT1076" s="215"/>
      <c r="AU1076" s="215"/>
      <c r="AV1076" s="215"/>
    </row>
    <row r="1077" spans="14:48" ht="37.15" customHeight="1">
      <c r="N1077" s="215"/>
      <c r="O1077" s="215"/>
      <c r="P1077" s="215"/>
      <c r="Q1077" s="216"/>
      <c r="AE1077" s="215"/>
      <c r="AF1077" s="215"/>
      <c r="AG1077" s="215"/>
      <c r="AH1077" s="215"/>
      <c r="AI1077" s="215"/>
      <c r="AJ1077" s="215"/>
      <c r="AK1077" s="215"/>
      <c r="AL1077" s="215"/>
      <c r="AM1077" s="215"/>
      <c r="AN1077" s="215"/>
      <c r="AO1077" s="215"/>
      <c r="AP1077" s="215"/>
      <c r="AQ1077" s="215"/>
      <c r="AR1077" s="215"/>
      <c r="AS1077" s="215"/>
      <c r="AT1077" s="215"/>
      <c r="AU1077" s="215"/>
      <c r="AV1077" s="215"/>
    </row>
    <row r="1078" spans="14:48" ht="37.15" customHeight="1">
      <c r="N1078" s="215"/>
      <c r="O1078" s="215"/>
      <c r="P1078" s="215"/>
      <c r="Q1078" s="216"/>
      <c r="AE1078" s="215"/>
      <c r="AF1078" s="215"/>
      <c r="AG1078" s="215"/>
      <c r="AH1078" s="215"/>
      <c r="AI1078" s="215"/>
      <c r="AJ1078" s="215"/>
      <c r="AK1078" s="215"/>
      <c r="AL1078" s="215"/>
      <c r="AM1078" s="215"/>
      <c r="AN1078" s="215"/>
      <c r="AO1078" s="215"/>
      <c r="AP1078" s="215"/>
      <c r="AQ1078" s="215"/>
      <c r="AR1078" s="215"/>
      <c r="AS1078" s="215"/>
      <c r="AT1078" s="215"/>
      <c r="AU1078" s="215"/>
      <c r="AV1078" s="215"/>
    </row>
    <row r="1079" spans="14:48" ht="37.15" customHeight="1">
      <c r="N1079" s="215"/>
      <c r="O1079" s="215"/>
      <c r="P1079" s="215"/>
      <c r="Q1079" s="216"/>
      <c r="AE1079" s="215"/>
      <c r="AF1079" s="215"/>
      <c r="AG1079" s="215"/>
      <c r="AH1079" s="215"/>
      <c r="AI1079" s="215"/>
      <c r="AJ1079" s="215"/>
      <c r="AK1079" s="215"/>
      <c r="AL1079" s="215"/>
      <c r="AM1079" s="215"/>
      <c r="AN1079" s="215"/>
      <c r="AO1079" s="215"/>
      <c r="AP1079" s="215"/>
      <c r="AQ1079" s="215"/>
      <c r="AR1079" s="215"/>
      <c r="AS1079" s="215"/>
      <c r="AT1079" s="215"/>
      <c r="AU1079" s="215"/>
      <c r="AV1079" s="215"/>
    </row>
    <row r="1080" spans="14:48" ht="37.15" customHeight="1">
      <c r="N1080" s="215"/>
      <c r="O1080" s="215"/>
      <c r="P1080" s="215"/>
      <c r="Q1080" s="216"/>
      <c r="AE1080" s="215"/>
      <c r="AF1080" s="215"/>
      <c r="AG1080" s="215"/>
      <c r="AH1080" s="215"/>
      <c r="AI1080" s="215"/>
      <c r="AJ1080" s="215"/>
      <c r="AK1080" s="215"/>
      <c r="AL1080" s="215"/>
      <c r="AM1080" s="215"/>
      <c r="AN1080" s="215"/>
      <c r="AO1080" s="215"/>
      <c r="AP1080" s="215"/>
      <c r="AQ1080" s="215"/>
      <c r="AR1080" s="215"/>
      <c r="AS1080" s="215"/>
      <c r="AT1080" s="215"/>
      <c r="AU1080" s="215"/>
      <c r="AV1080" s="215"/>
    </row>
    <row r="1081" spans="14:48" ht="37.15" customHeight="1">
      <c r="N1081" s="215"/>
      <c r="O1081" s="215"/>
      <c r="P1081" s="215"/>
      <c r="Q1081" s="216"/>
      <c r="AE1081" s="215"/>
      <c r="AF1081" s="215"/>
      <c r="AG1081" s="215"/>
      <c r="AH1081" s="215"/>
      <c r="AI1081" s="215"/>
      <c r="AJ1081" s="215"/>
      <c r="AK1081" s="215"/>
      <c r="AL1081" s="215"/>
      <c r="AM1081" s="215"/>
      <c r="AN1081" s="215"/>
      <c r="AO1081" s="215"/>
      <c r="AP1081" s="215"/>
      <c r="AQ1081" s="215"/>
      <c r="AR1081" s="215"/>
      <c r="AS1081" s="215"/>
      <c r="AT1081" s="215"/>
      <c r="AU1081" s="215"/>
      <c r="AV1081" s="215"/>
    </row>
    <row r="1082" spans="14:48" ht="37.15" customHeight="1">
      <c r="N1082" s="215"/>
      <c r="O1082" s="215"/>
      <c r="P1082" s="215"/>
      <c r="Q1082" s="216"/>
      <c r="AE1082" s="215"/>
      <c r="AF1082" s="215"/>
      <c r="AG1082" s="215"/>
      <c r="AH1082" s="215"/>
      <c r="AI1082" s="215"/>
      <c r="AJ1082" s="215"/>
      <c r="AK1082" s="215"/>
      <c r="AL1082" s="215"/>
      <c r="AM1082" s="215"/>
      <c r="AN1082" s="215"/>
      <c r="AO1082" s="215"/>
      <c r="AP1082" s="215"/>
      <c r="AQ1082" s="215"/>
      <c r="AR1082" s="215"/>
      <c r="AS1082" s="215"/>
      <c r="AT1082" s="215"/>
      <c r="AU1082" s="215"/>
      <c r="AV1082" s="215"/>
    </row>
    <row r="1083" spans="14:48" ht="37.15" customHeight="1">
      <c r="N1083" s="215"/>
      <c r="O1083" s="215"/>
      <c r="P1083" s="215"/>
      <c r="Q1083" s="216"/>
      <c r="AE1083" s="215"/>
      <c r="AF1083" s="215"/>
      <c r="AG1083" s="215"/>
      <c r="AH1083" s="215"/>
      <c r="AI1083" s="215"/>
      <c r="AJ1083" s="215"/>
      <c r="AK1083" s="215"/>
      <c r="AL1083" s="215"/>
      <c r="AM1083" s="215"/>
      <c r="AN1083" s="215"/>
      <c r="AO1083" s="215"/>
      <c r="AP1083" s="215"/>
      <c r="AQ1083" s="215"/>
      <c r="AR1083" s="215"/>
      <c r="AS1083" s="215"/>
      <c r="AT1083" s="215"/>
      <c r="AU1083" s="215"/>
      <c r="AV1083" s="215"/>
    </row>
    <row r="1084" spans="14:48" ht="37.15" customHeight="1">
      <c r="N1084" s="215"/>
      <c r="O1084" s="215"/>
      <c r="P1084" s="215"/>
      <c r="Q1084" s="216"/>
      <c r="AE1084" s="215"/>
      <c r="AF1084" s="215"/>
      <c r="AG1084" s="215"/>
      <c r="AH1084" s="215"/>
      <c r="AI1084" s="215"/>
      <c r="AJ1084" s="215"/>
      <c r="AK1084" s="215"/>
      <c r="AL1084" s="215"/>
      <c r="AM1084" s="215"/>
      <c r="AN1084" s="215"/>
      <c r="AO1084" s="215"/>
      <c r="AP1084" s="215"/>
      <c r="AQ1084" s="215"/>
      <c r="AR1084" s="215"/>
      <c r="AS1084" s="215"/>
      <c r="AT1084" s="215"/>
      <c r="AU1084" s="215"/>
      <c r="AV1084" s="215"/>
    </row>
    <row r="1085" spans="14:48" ht="37.15" customHeight="1">
      <c r="N1085" s="215"/>
      <c r="O1085" s="215"/>
      <c r="P1085" s="215"/>
      <c r="Q1085" s="216"/>
      <c r="AE1085" s="215"/>
      <c r="AF1085" s="215"/>
      <c r="AG1085" s="215"/>
      <c r="AH1085" s="215"/>
      <c r="AI1085" s="215"/>
      <c r="AJ1085" s="215"/>
      <c r="AK1085" s="215"/>
      <c r="AL1085" s="215"/>
      <c r="AM1085" s="215"/>
      <c r="AN1085" s="215"/>
      <c r="AO1085" s="215"/>
      <c r="AP1085" s="215"/>
      <c r="AQ1085" s="215"/>
      <c r="AR1085" s="215"/>
      <c r="AS1085" s="215"/>
      <c r="AT1085" s="215"/>
      <c r="AU1085" s="215"/>
      <c r="AV1085" s="215"/>
    </row>
    <row r="1086" spans="14:48" ht="37.15" customHeight="1">
      <c r="N1086" s="215"/>
      <c r="O1086" s="215"/>
      <c r="P1086" s="215"/>
      <c r="Q1086" s="216"/>
      <c r="AE1086" s="215"/>
      <c r="AF1086" s="215"/>
      <c r="AG1086" s="215"/>
      <c r="AH1086" s="215"/>
      <c r="AI1086" s="215"/>
      <c r="AJ1086" s="215"/>
      <c r="AK1086" s="215"/>
      <c r="AL1086" s="215"/>
      <c r="AM1086" s="215"/>
      <c r="AN1086" s="215"/>
      <c r="AO1086" s="215"/>
      <c r="AP1086" s="215"/>
      <c r="AQ1086" s="215"/>
      <c r="AR1086" s="215"/>
      <c r="AS1086" s="215"/>
      <c r="AT1086" s="215"/>
      <c r="AU1086" s="215"/>
      <c r="AV1086" s="215"/>
    </row>
    <row r="1087" spans="14:48" ht="37.15" customHeight="1">
      <c r="N1087" s="215"/>
      <c r="O1087" s="215"/>
      <c r="P1087" s="215"/>
      <c r="Q1087" s="216"/>
      <c r="AE1087" s="215"/>
      <c r="AF1087" s="215"/>
      <c r="AG1087" s="215"/>
      <c r="AH1087" s="215"/>
      <c r="AI1087" s="215"/>
      <c r="AJ1087" s="215"/>
      <c r="AK1087" s="215"/>
      <c r="AL1087" s="215"/>
      <c r="AM1087" s="215"/>
      <c r="AN1087" s="215"/>
      <c r="AO1087" s="215"/>
      <c r="AP1087" s="215"/>
      <c r="AQ1087" s="215"/>
      <c r="AR1087" s="215"/>
      <c r="AS1087" s="215"/>
      <c r="AT1087" s="215"/>
      <c r="AU1087" s="215"/>
      <c r="AV1087" s="215"/>
    </row>
    <row r="1088" spans="14:48" ht="37.15" customHeight="1">
      <c r="N1088" s="215"/>
      <c r="O1088" s="215"/>
      <c r="P1088" s="215"/>
      <c r="Q1088" s="216"/>
      <c r="AE1088" s="215"/>
      <c r="AF1088" s="215"/>
      <c r="AG1088" s="215"/>
      <c r="AH1088" s="215"/>
      <c r="AI1088" s="215"/>
      <c r="AJ1088" s="215"/>
      <c r="AK1088" s="215"/>
      <c r="AL1088" s="215"/>
      <c r="AM1088" s="215"/>
      <c r="AN1088" s="215"/>
      <c r="AO1088" s="215"/>
      <c r="AP1088" s="215"/>
      <c r="AQ1088" s="215"/>
      <c r="AR1088" s="215"/>
      <c r="AS1088" s="215"/>
      <c r="AT1088" s="215"/>
      <c r="AU1088" s="215"/>
      <c r="AV1088" s="215"/>
    </row>
    <row r="1089" spans="14:48" ht="37.15" customHeight="1">
      <c r="N1089" s="215"/>
      <c r="O1089" s="215"/>
      <c r="P1089" s="215"/>
      <c r="Q1089" s="216"/>
      <c r="AE1089" s="215"/>
      <c r="AF1089" s="215"/>
      <c r="AG1089" s="215"/>
      <c r="AH1089" s="215"/>
      <c r="AI1089" s="215"/>
      <c r="AJ1089" s="215"/>
      <c r="AK1089" s="215"/>
      <c r="AL1089" s="215"/>
      <c r="AM1089" s="215"/>
      <c r="AN1089" s="215"/>
      <c r="AO1089" s="215"/>
      <c r="AP1089" s="215"/>
      <c r="AQ1089" s="215"/>
      <c r="AR1089" s="215"/>
      <c r="AS1089" s="215"/>
      <c r="AT1089" s="215"/>
      <c r="AU1089" s="215"/>
      <c r="AV1089" s="215"/>
    </row>
    <row r="1090" spans="14:48" ht="37.15" customHeight="1">
      <c r="N1090" s="215"/>
      <c r="O1090" s="215"/>
      <c r="P1090" s="215"/>
      <c r="Q1090" s="216"/>
      <c r="AE1090" s="215"/>
      <c r="AF1090" s="215"/>
      <c r="AG1090" s="215"/>
      <c r="AH1090" s="215"/>
      <c r="AI1090" s="215"/>
      <c r="AJ1090" s="215"/>
      <c r="AK1090" s="215"/>
      <c r="AL1090" s="215"/>
      <c r="AM1090" s="215"/>
      <c r="AN1090" s="215"/>
      <c r="AO1090" s="215"/>
      <c r="AP1090" s="215"/>
      <c r="AQ1090" s="215"/>
      <c r="AR1090" s="215"/>
      <c r="AS1090" s="215"/>
      <c r="AT1090" s="215"/>
      <c r="AU1090" s="215"/>
      <c r="AV1090" s="215"/>
    </row>
    <row r="1091" spans="14:48" ht="37.15" customHeight="1">
      <c r="N1091" s="215"/>
      <c r="O1091" s="215"/>
      <c r="P1091" s="215"/>
      <c r="Q1091" s="216"/>
      <c r="AE1091" s="215"/>
      <c r="AF1091" s="215"/>
      <c r="AG1091" s="215"/>
      <c r="AH1091" s="215"/>
      <c r="AI1091" s="215"/>
      <c r="AJ1091" s="215"/>
      <c r="AK1091" s="215"/>
      <c r="AL1091" s="215"/>
      <c r="AM1091" s="215"/>
      <c r="AN1091" s="215"/>
      <c r="AO1091" s="215"/>
      <c r="AP1091" s="215"/>
      <c r="AQ1091" s="215"/>
      <c r="AR1091" s="215"/>
      <c r="AS1091" s="215"/>
      <c r="AT1091" s="215"/>
      <c r="AU1091" s="215"/>
      <c r="AV1091" s="215"/>
    </row>
    <row r="1092" spans="14:48" ht="37.15" customHeight="1">
      <c r="N1092" s="215"/>
      <c r="O1092" s="215"/>
      <c r="P1092" s="215"/>
      <c r="Q1092" s="216"/>
      <c r="AE1092" s="215"/>
      <c r="AF1092" s="215"/>
      <c r="AG1092" s="215"/>
      <c r="AH1092" s="215"/>
      <c r="AI1092" s="215"/>
      <c r="AJ1092" s="215"/>
      <c r="AK1092" s="215"/>
      <c r="AL1092" s="215"/>
      <c r="AM1092" s="215"/>
      <c r="AN1092" s="215"/>
      <c r="AO1092" s="215"/>
      <c r="AP1092" s="215"/>
      <c r="AQ1092" s="215"/>
      <c r="AR1092" s="215"/>
      <c r="AS1092" s="215"/>
      <c r="AT1092" s="215"/>
      <c r="AU1092" s="215"/>
      <c r="AV1092" s="215"/>
    </row>
    <row r="1093" spans="14:48" ht="37.15" customHeight="1">
      <c r="N1093" s="215"/>
      <c r="O1093" s="215"/>
      <c r="P1093" s="215"/>
      <c r="Q1093" s="216"/>
      <c r="AE1093" s="215"/>
      <c r="AF1093" s="215"/>
      <c r="AG1093" s="215"/>
      <c r="AH1093" s="215"/>
      <c r="AI1093" s="215"/>
      <c r="AJ1093" s="215"/>
      <c r="AK1093" s="215"/>
      <c r="AL1093" s="215"/>
      <c r="AM1093" s="215"/>
      <c r="AN1093" s="215"/>
      <c r="AO1093" s="215"/>
      <c r="AP1093" s="215"/>
      <c r="AQ1093" s="215"/>
      <c r="AR1093" s="215"/>
      <c r="AS1093" s="215"/>
      <c r="AT1093" s="215"/>
      <c r="AU1093" s="215"/>
      <c r="AV1093" s="215"/>
    </row>
    <row r="1094" spans="14:48" ht="37.15" customHeight="1">
      <c r="N1094" s="215"/>
      <c r="O1094" s="215"/>
      <c r="P1094" s="215"/>
      <c r="Q1094" s="216"/>
      <c r="AE1094" s="215"/>
      <c r="AF1094" s="215"/>
      <c r="AG1094" s="215"/>
      <c r="AH1094" s="215"/>
      <c r="AI1094" s="215"/>
      <c r="AJ1094" s="215"/>
      <c r="AK1094" s="215"/>
      <c r="AL1094" s="215"/>
      <c r="AM1094" s="215"/>
      <c r="AN1094" s="215"/>
      <c r="AO1094" s="215"/>
      <c r="AP1094" s="215"/>
      <c r="AQ1094" s="215"/>
      <c r="AR1094" s="215"/>
      <c r="AS1094" s="215"/>
      <c r="AT1094" s="215"/>
      <c r="AU1094" s="215"/>
      <c r="AV1094" s="215"/>
    </row>
    <row r="1095" spans="14:48" ht="37.15" customHeight="1">
      <c r="N1095" s="215"/>
      <c r="O1095" s="215"/>
      <c r="P1095" s="215"/>
      <c r="Q1095" s="216"/>
      <c r="AE1095" s="215"/>
      <c r="AF1095" s="215"/>
      <c r="AG1095" s="215"/>
      <c r="AH1095" s="215"/>
      <c r="AI1095" s="215"/>
      <c r="AJ1095" s="215"/>
      <c r="AK1095" s="215"/>
      <c r="AL1095" s="215"/>
      <c r="AM1095" s="215"/>
      <c r="AN1095" s="215"/>
      <c r="AO1095" s="215"/>
      <c r="AP1095" s="215"/>
      <c r="AQ1095" s="215"/>
      <c r="AR1095" s="215"/>
      <c r="AS1095" s="215"/>
      <c r="AT1095" s="215"/>
      <c r="AU1095" s="215"/>
      <c r="AV1095" s="215"/>
    </row>
    <row r="1096" spans="14:48" ht="37.15" customHeight="1">
      <c r="N1096" s="215"/>
      <c r="O1096" s="215"/>
      <c r="P1096" s="215"/>
      <c r="Q1096" s="216"/>
      <c r="AE1096" s="215"/>
      <c r="AF1096" s="215"/>
      <c r="AG1096" s="215"/>
      <c r="AH1096" s="215"/>
      <c r="AI1096" s="215"/>
      <c r="AJ1096" s="215"/>
      <c r="AK1096" s="215"/>
      <c r="AL1096" s="215"/>
      <c r="AM1096" s="215"/>
      <c r="AN1096" s="215"/>
      <c r="AO1096" s="215"/>
      <c r="AP1096" s="215"/>
      <c r="AQ1096" s="215"/>
      <c r="AR1096" s="215"/>
      <c r="AS1096" s="215"/>
      <c r="AT1096" s="215"/>
      <c r="AU1096" s="215"/>
      <c r="AV1096" s="215"/>
    </row>
    <row r="1097" spans="14:48" ht="37.15" customHeight="1">
      <c r="N1097" s="215"/>
      <c r="O1097" s="215"/>
      <c r="P1097" s="215"/>
      <c r="Q1097" s="216"/>
      <c r="AE1097" s="215"/>
      <c r="AF1097" s="215"/>
      <c r="AG1097" s="215"/>
      <c r="AH1097" s="215"/>
      <c r="AI1097" s="215"/>
      <c r="AJ1097" s="215"/>
      <c r="AK1097" s="215"/>
      <c r="AL1097" s="215"/>
      <c r="AM1097" s="215"/>
      <c r="AN1097" s="215"/>
      <c r="AO1097" s="215"/>
      <c r="AP1097" s="215"/>
      <c r="AQ1097" s="215"/>
      <c r="AR1097" s="215"/>
      <c r="AS1097" s="215"/>
      <c r="AT1097" s="215"/>
      <c r="AU1097" s="215"/>
      <c r="AV1097" s="215"/>
    </row>
    <row r="1098" spans="14:48" ht="37.15" customHeight="1">
      <c r="N1098" s="215"/>
      <c r="O1098" s="215"/>
      <c r="P1098" s="215"/>
      <c r="Q1098" s="216"/>
      <c r="AE1098" s="215"/>
      <c r="AF1098" s="215"/>
      <c r="AG1098" s="215"/>
      <c r="AH1098" s="215"/>
      <c r="AI1098" s="215"/>
      <c r="AJ1098" s="215"/>
      <c r="AK1098" s="215"/>
      <c r="AL1098" s="215"/>
      <c r="AM1098" s="215"/>
      <c r="AN1098" s="215"/>
      <c r="AO1098" s="215"/>
      <c r="AP1098" s="215"/>
      <c r="AQ1098" s="215"/>
      <c r="AR1098" s="215"/>
      <c r="AS1098" s="215"/>
      <c r="AT1098" s="215"/>
      <c r="AU1098" s="215"/>
      <c r="AV1098" s="215"/>
    </row>
    <row r="1099" spans="14:48" ht="37.15" customHeight="1">
      <c r="N1099" s="215"/>
      <c r="O1099" s="215"/>
      <c r="P1099" s="215"/>
      <c r="Q1099" s="216"/>
      <c r="AE1099" s="215"/>
      <c r="AF1099" s="215"/>
      <c r="AG1099" s="215"/>
      <c r="AH1099" s="215"/>
      <c r="AI1099" s="215"/>
      <c r="AJ1099" s="215"/>
      <c r="AK1099" s="215"/>
      <c r="AL1099" s="215"/>
      <c r="AM1099" s="215"/>
      <c r="AN1099" s="215"/>
      <c r="AO1099" s="215"/>
      <c r="AP1099" s="215"/>
      <c r="AQ1099" s="215"/>
      <c r="AR1099" s="215"/>
      <c r="AS1099" s="215"/>
      <c r="AT1099" s="215"/>
      <c r="AU1099" s="215"/>
      <c r="AV1099" s="215"/>
    </row>
    <row r="1100" spans="14:48" ht="37.15" customHeight="1">
      <c r="N1100" s="215"/>
      <c r="O1100" s="215"/>
      <c r="P1100" s="215"/>
      <c r="Q1100" s="216"/>
      <c r="AE1100" s="215"/>
      <c r="AF1100" s="215"/>
      <c r="AG1100" s="215"/>
      <c r="AH1100" s="215"/>
      <c r="AI1100" s="215"/>
      <c r="AJ1100" s="215"/>
      <c r="AK1100" s="215"/>
      <c r="AL1100" s="215"/>
      <c r="AM1100" s="215"/>
      <c r="AN1100" s="215"/>
      <c r="AO1100" s="215"/>
      <c r="AP1100" s="215"/>
      <c r="AQ1100" s="215"/>
      <c r="AR1100" s="215"/>
      <c r="AS1100" s="215"/>
      <c r="AT1100" s="215"/>
      <c r="AU1100" s="215"/>
      <c r="AV1100" s="215"/>
    </row>
    <row r="1101" spans="14:48" ht="37.15" customHeight="1">
      <c r="N1101" s="215"/>
      <c r="O1101" s="215"/>
      <c r="P1101" s="215"/>
      <c r="Q1101" s="216"/>
      <c r="AE1101" s="215"/>
      <c r="AF1101" s="215"/>
      <c r="AG1101" s="215"/>
      <c r="AH1101" s="215"/>
      <c r="AI1101" s="215"/>
      <c r="AJ1101" s="215"/>
      <c r="AK1101" s="215"/>
      <c r="AL1101" s="215"/>
      <c r="AM1101" s="215"/>
      <c r="AN1101" s="215"/>
      <c r="AO1101" s="215"/>
      <c r="AP1101" s="215"/>
      <c r="AQ1101" s="215"/>
      <c r="AR1101" s="215"/>
      <c r="AS1101" s="215"/>
      <c r="AT1101" s="215"/>
      <c r="AU1101" s="215"/>
      <c r="AV1101" s="215"/>
    </row>
    <row r="1102" spans="14:48" ht="37.15" customHeight="1">
      <c r="N1102" s="215"/>
      <c r="O1102" s="215"/>
      <c r="P1102" s="215"/>
      <c r="Q1102" s="216"/>
      <c r="AE1102" s="215"/>
      <c r="AF1102" s="215"/>
      <c r="AG1102" s="215"/>
      <c r="AH1102" s="215"/>
      <c r="AI1102" s="215"/>
      <c r="AJ1102" s="215"/>
      <c r="AK1102" s="215"/>
      <c r="AL1102" s="215"/>
      <c r="AM1102" s="215"/>
      <c r="AN1102" s="215"/>
      <c r="AO1102" s="215"/>
      <c r="AP1102" s="215"/>
      <c r="AQ1102" s="215"/>
      <c r="AR1102" s="215"/>
      <c r="AS1102" s="215"/>
      <c r="AT1102" s="215"/>
      <c r="AU1102" s="215"/>
      <c r="AV1102" s="215"/>
    </row>
    <row r="1103" spans="14:48" ht="37.15" customHeight="1">
      <c r="N1103" s="215"/>
      <c r="O1103" s="215"/>
      <c r="P1103" s="215"/>
      <c r="Q1103" s="216"/>
      <c r="AE1103" s="215"/>
      <c r="AF1103" s="215"/>
      <c r="AG1103" s="215"/>
      <c r="AH1103" s="215"/>
      <c r="AI1103" s="215"/>
      <c r="AJ1103" s="215"/>
      <c r="AK1103" s="215"/>
      <c r="AL1103" s="215"/>
      <c r="AM1103" s="215"/>
      <c r="AN1103" s="215"/>
      <c r="AO1103" s="215"/>
      <c r="AP1103" s="215"/>
      <c r="AQ1103" s="215"/>
      <c r="AR1103" s="215"/>
      <c r="AS1103" s="215"/>
      <c r="AT1103" s="215"/>
      <c r="AU1103" s="215"/>
      <c r="AV1103" s="215"/>
    </row>
    <row r="1104" spans="14:48" ht="37.15" customHeight="1">
      <c r="N1104" s="215"/>
      <c r="O1104" s="215"/>
      <c r="P1104" s="215"/>
      <c r="Q1104" s="216"/>
      <c r="AE1104" s="215"/>
      <c r="AF1104" s="215"/>
      <c r="AG1104" s="215"/>
      <c r="AH1104" s="215"/>
      <c r="AI1104" s="215"/>
      <c r="AJ1104" s="215"/>
      <c r="AK1104" s="215"/>
      <c r="AL1104" s="215"/>
      <c r="AM1104" s="215"/>
      <c r="AN1104" s="215"/>
      <c r="AO1104" s="215"/>
      <c r="AP1104" s="215"/>
      <c r="AQ1104" s="215"/>
      <c r="AR1104" s="215"/>
      <c r="AS1104" s="215"/>
      <c r="AT1104" s="215"/>
      <c r="AU1104" s="215"/>
      <c r="AV1104" s="215"/>
    </row>
    <row r="1105" spans="14:48" ht="37.15" customHeight="1">
      <c r="N1105" s="215"/>
      <c r="O1105" s="215"/>
      <c r="P1105" s="215"/>
      <c r="Q1105" s="216"/>
      <c r="AE1105" s="215"/>
      <c r="AF1105" s="215"/>
      <c r="AG1105" s="215"/>
      <c r="AH1105" s="215"/>
      <c r="AI1105" s="215"/>
      <c r="AJ1105" s="215"/>
      <c r="AK1105" s="215"/>
      <c r="AL1105" s="215"/>
      <c r="AM1105" s="215"/>
      <c r="AN1105" s="215"/>
      <c r="AO1105" s="215"/>
      <c r="AP1105" s="215"/>
      <c r="AQ1105" s="215"/>
      <c r="AR1105" s="215"/>
      <c r="AS1105" s="215"/>
      <c r="AT1105" s="215"/>
      <c r="AU1105" s="215"/>
      <c r="AV1105" s="215"/>
    </row>
    <row r="1106" spans="14:48" ht="37.15" customHeight="1">
      <c r="N1106" s="215"/>
      <c r="O1106" s="215"/>
      <c r="P1106" s="215"/>
      <c r="Q1106" s="216"/>
      <c r="AE1106" s="215"/>
      <c r="AF1106" s="215"/>
      <c r="AG1106" s="215"/>
      <c r="AH1106" s="215"/>
      <c r="AI1106" s="215"/>
      <c r="AJ1106" s="215"/>
      <c r="AK1106" s="215"/>
      <c r="AL1106" s="215"/>
      <c r="AM1106" s="215"/>
      <c r="AN1106" s="215"/>
      <c r="AO1106" s="215"/>
      <c r="AP1106" s="215"/>
      <c r="AQ1106" s="215"/>
      <c r="AR1106" s="215"/>
      <c r="AS1106" s="215"/>
      <c r="AT1106" s="215"/>
      <c r="AU1106" s="215"/>
      <c r="AV1106" s="215"/>
    </row>
    <row r="1107" spans="14:48" ht="37.15" customHeight="1">
      <c r="N1107" s="215"/>
      <c r="O1107" s="215"/>
      <c r="P1107" s="215"/>
      <c r="Q1107" s="216"/>
      <c r="AE1107" s="215"/>
      <c r="AF1107" s="215"/>
      <c r="AG1107" s="215"/>
      <c r="AH1107" s="215"/>
      <c r="AI1107" s="215"/>
      <c r="AJ1107" s="215"/>
      <c r="AK1107" s="215"/>
      <c r="AL1107" s="215"/>
      <c r="AM1107" s="215"/>
      <c r="AN1107" s="215"/>
      <c r="AO1107" s="215"/>
      <c r="AP1107" s="215"/>
      <c r="AQ1107" s="215"/>
      <c r="AR1107" s="215"/>
      <c r="AS1107" s="215"/>
      <c r="AT1107" s="215"/>
      <c r="AU1107" s="215"/>
      <c r="AV1107" s="215"/>
    </row>
    <row r="1108" spans="14:48" ht="37.15" customHeight="1">
      <c r="N1108" s="215"/>
      <c r="O1108" s="215"/>
      <c r="P1108" s="215"/>
      <c r="Q1108" s="216"/>
      <c r="AE1108" s="215"/>
      <c r="AF1108" s="215"/>
      <c r="AG1108" s="215"/>
      <c r="AH1108" s="215"/>
      <c r="AI1108" s="215"/>
      <c r="AJ1108" s="215"/>
      <c r="AK1108" s="215"/>
      <c r="AL1108" s="215"/>
      <c r="AM1108" s="215"/>
      <c r="AN1108" s="215"/>
      <c r="AO1108" s="215"/>
      <c r="AP1108" s="215"/>
      <c r="AQ1108" s="215"/>
      <c r="AR1108" s="215"/>
      <c r="AS1108" s="215"/>
      <c r="AT1108" s="215"/>
      <c r="AU1108" s="215"/>
      <c r="AV1108" s="215"/>
    </row>
    <row r="1109" spans="14:48" ht="37.15" customHeight="1">
      <c r="N1109" s="215"/>
      <c r="O1109" s="215"/>
      <c r="P1109" s="215"/>
      <c r="Q1109" s="216"/>
      <c r="AE1109" s="215"/>
      <c r="AF1109" s="215"/>
      <c r="AG1109" s="215"/>
      <c r="AH1109" s="215"/>
      <c r="AI1109" s="215"/>
      <c r="AJ1109" s="215"/>
      <c r="AK1109" s="215"/>
      <c r="AL1109" s="215"/>
      <c r="AM1109" s="215"/>
      <c r="AN1109" s="215"/>
      <c r="AO1109" s="215"/>
      <c r="AP1109" s="215"/>
      <c r="AQ1109" s="215"/>
      <c r="AR1109" s="215"/>
      <c r="AS1109" s="215"/>
      <c r="AT1109" s="215"/>
      <c r="AU1109" s="215"/>
      <c r="AV1109" s="215"/>
    </row>
    <row r="1110" spans="14:48" ht="37.15" customHeight="1">
      <c r="N1110" s="215"/>
      <c r="O1110" s="215"/>
      <c r="P1110" s="215"/>
      <c r="Q1110" s="216"/>
      <c r="AE1110" s="215"/>
      <c r="AF1110" s="215"/>
      <c r="AG1110" s="215"/>
      <c r="AH1110" s="215"/>
      <c r="AI1110" s="215"/>
      <c r="AJ1110" s="215"/>
      <c r="AK1110" s="215"/>
      <c r="AL1110" s="215"/>
      <c r="AM1110" s="215"/>
      <c r="AN1110" s="215"/>
      <c r="AO1110" s="215"/>
      <c r="AP1110" s="215"/>
      <c r="AQ1110" s="215"/>
      <c r="AR1110" s="215"/>
      <c r="AS1110" s="215"/>
      <c r="AT1110" s="215"/>
      <c r="AU1110" s="215"/>
      <c r="AV1110" s="215"/>
    </row>
    <row r="1111" spans="14:48" ht="37.15" customHeight="1">
      <c r="N1111" s="215"/>
      <c r="O1111" s="215"/>
      <c r="P1111" s="215"/>
      <c r="Q1111" s="216"/>
      <c r="AE1111" s="215"/>
      <c r="AF1111" s="215"/>
      <c r="AG1111" s="215"/>
      <c r="AH1111" s="215"/>
      <c r="AI1111" s="215"/>
      <c r="AJ1111" s="215"/>
      <c r="AK1111" s="215"/>
      <c r="AL1111" s="215"/>
      <c r="AM1111" s="215"/>
      <c r="AN1111" s="215"/>
      <c r="AO1111" s="215"/>
      <c r="AP1111" s="215"/>
      <c r="AQ1111" s="215"/>
      <c r="AR1111" s="215"/>
      <c r="AS1111" s="215"/>
      <c r="AT1111" s="215"/>
      <c r="AU1111" s="215"/>
      <c r="AV1111" s="215"/>
    </row>
    <row r="1112" spans="14:48" ht="37.15" customHeight="1">
      <c r="N1112" s="215"/>
      <c r="O1112" s="215"/>
      <c r="P1112" s="215"/>
      <c r="Q1112" s="216"/>
      <c r="AE1112" s="215"/>
      <c r="AF1112" s="215"/>
      <c r="AG1112" s="215"/>
      <c r="AH1112" s="215"/>
      <c r="AI1112" s="215"/>
      <c r="AJ1112" s="215"/>
      <c r="AK1112" s="215"/>
      <c r="AL1112" s="215"/>
      <c r="AM1112" s="215"/>
      <c r="AN1112" s="215"/>
      <c r="AO1112" s="215"/>
      <c r="AP1112" s="215"/>
      <c r="AQ1112" s="215"/>
      <c r="AR1112" s="215"/>
      <c r="AS1112" s="215"/>
      <c r="AT1112" s="215"/>
      <c r="AU1112" s="215"/>
      <c r="AV1112" s="215"/>
    </row>
    <row r="1113" spans="14:48" ht="37.15" customHeight="1">
      <c r="N1113" s="215"/>
      <c r="O1113" s="215"/>
      <c r="P1113" s="215"/>
      <c r="Q1113" s="216"/>
      <c r="AE1113" s="215"/>
      <c r="AF1113" s="215"/>
      <c r="AG1113" s="215"/>
      <c r="AH1113" s="215"/>
      <c r="AI1113" s="215"/>
      <c r="AJ1113" s="215"/>
      <c r="AK1113" s="215"/>
      <c r="AL1113" s="215"/>
      <c r="AM1113" s="215"/>
      <c r="AN1113" s="215"/>
      <c r="AO1113" s="215"/>
      <c r="AP1113" s="215"/>
      <c r="AQ1113" s="215"/>
      <c r="AR1113" s="215"/>
      <c r="AS1113" s="215"/>
      <c r="AT1113" s="215"/>
      <c r="AU1113" s="215"/>
      <c r="AV1113" s="215"/>
    </row>
    <row r="1114" spans="14:48" ht="37.15" customHeight="1">
      <c r="N1114" s="215"/>
      <c r="O1114" s="215"/>
      <c r="P1114" s="215"/>
      <c r="Q1114" s="216"/>
      <c r="AE1114" s="215"/>
      <c r="AF1114" s="215"/>
      <c r="AG1114" s="215"/>
      <c r="AH1114" s="215"/>
      <c r="AI1114" s="215"/>
      <c r="AJ1114" s="215"/>
      <c r="AK1114" s="215"/>
      <c r="AL1114" s="215"/>
      <c r="AM1114" s="215"/>
      <c r="AN1114" s="215"/>
      <c r="AO1114" s="215"/>
      <c r="AP1114" s="215"/>
      <c r="AQ1114" s="215"/>
      <c r="AR1114" s="215"/>
      <c r="AS1114" s="215"/>
      <c r="AT1114" s="215"/>
      <c r="AU1114" s="215"/>
      <c r="AV1114" s="215"/>
    </row>
    <row r="1115" spans="14:48" ht="37.15" customHeight="1">
      <c r="N1115" s="215"/>
      <c r="O1115" s="215"/>
      <c r="P1115" s="215"/>
      <c r="Q1115" s="216"/>
      <c r="AE1115" s="215"/>
      <c r="AF1115" s="215"/>
      <c r="AG1115" s="215"/>
      <c r="AH1115" s="215"/>
      <c r="AI1115" s="215"/>
      <c r="AJ1115" s="215"/>
      <c r="AK1115" s="215"/>
      <c r="AL1115" s="215"/>
      <c r="AM1115" s="215"/>
      <c r="AN1115" s="215"/>
      <c r="AO1115" s="215"/>
      <c r="AP1115" s="215"/>
      <c r="AQ1115" s="215"/>
      <c r="AR1115" s="215"/>
      <c r="AS1115" s="215"/>
      <c r="AT1115" s="215"/>
      <c r="AU1115" s="215"/>
      <c r="AV1115" s="215"/>
    </row>
    <row r="1116" spans="14:48" ht="37.15" customHeight="1">
      <c r="N1116" s="215"/>
      <c r="O1116" s="215"/>
      <c r="P1116" s="215"/>
      <c r="Q1116" s="216"/>
      <c r="AE1116" s="215"/>
      <c r="AF1116" s="215"/>
      <c r="AG1116" s="215"/>
      <c r="AH1116" s="215"/>
      <c r="AI1116" s="215"/>
      <c r="AJ1116" s="215"/>
      <c r="AK1116" s="215"/>
      <c r="AL1116" s="215"/>
      <c r="AM1116" s="215"/>
      <c r="AN1116" s="215"/>
      <c r="AO1116" s="215"/>
      <c r="AP1116" s="215"/>
      <c r="AQ1116" s="215"/>
      <c r="AR1116" s="215"/>
      <c r="AS1116" s="215"/>
      <c r="AT1116" s="215"/>
      <c r="AU1116" s="215"/>
      <c r="AV1116" s="215"/>
    </row>
    <row r="1117" spans="14:48" ht="37.15" customHeight="1">
      <c r="N1117" s="215"/>
      <c r="O1117" s="215"/>
      <c r="P1117" s="215"/>
      <c r="Q1117" s="216"/>
      <c r="AE1117" s="215"/>
      <c r="AF1117" s="215"/>
      <c r="AG1117" s="215"/>
      <c r="AH1117" s="215"/>
      <c r="AI1117" s="215"/>
      <c r="AJ1117" s="215"/>
      <c r="AK1117" s="215"/>
      <c r="AL1117" s="215"/>
      <c r="AM1117" s="215"/>
      <c r="AN1117" s="215"/>
      <c r="AO1117" s="215"/>
      <c r="AP1117" s="215"/>
      <c r="AQ1117" s="215"/>
      <c r="AR1117" s="215"/>
      <c r="AS1117" s="215"/>
      <c r="AT1117" s="215"/>
      <c r="AU1117" s="215"/>
      <c r="AV1117" s="215"/>
    </row>
    <row r="1118" spans="14:48" ht="37.15" customHeight="1">
      <c r="N1118" s="215"/>
      <c r="O1118" s="215"/>
      <c r="P1118" s="215"/>
      <c r="Q1118" s="216"/>
      <c r="AE1118" s="215"/>
      <c r="AF1118" s="215"/>
      <c r="AG1118" s="215"/>
      <c r="AH1118" s="215"/>
      <c r="AI1118" s="215"/>
      <c r="AJ1118" s="215"/>
      <c r="AK1118" s="215"/>
      <c r="AL1118" s="215"/>
      <c r="AM1118" s="215"/>
      <c r="AN1118" s="215"/>
      <c r="AO1118" s="215"/>
      <c r="AP1118" s="215"/>
      <c r="AQ1118" s="215"/>
      <c r="AR1118" s="215"/>
      <c r="AS1118" s="215"/>
      <c r="AT1118" s="215"/>
      <c r="AU1118" s="215"/>
      <c r="AV1118" s="215"/>
    </row>
    <row r="1119" spans="14:48" ht="37.15" customHeight="1">
      <c r="N1119" s="215"/>
      <c r="O1119" s="215"/>
      <c r="P1119" s="215"/>
      <c r="Q1119" s="216"/>
      <c r="AE1119" s="215"/>
      <c r="AF1119" s="215"/>
      <c r="AG1119" s="215"/>
      <c r="AH1119" s="215"/>
      <c r="AI1119" s="215"/>
      <c r="AJ1119" s="215"/>
      <c r="AK1119" s="215"/>
      <c r="AL1119" s="215"/>
      <c r="AM1119" s="215"/>
      <c r="AN1119" s="215"/>
      <c r="AO1119" s="215"/>
      <c r="AP1119" s="215"/>
      <c r="AQ1119" s="215"/>
      <c r="AR1119" s="215"/>
      <c r="AS1119" s="215"/>
      <c r="AT1119" s="215"/>
      <c r="AU1119" s="215"/>
      <c r="AV1119" s="215"/>
    </row>
    <row r="1120" spans="14:48" ht="37.15" customHeight="1">
      <c r="N1120" s="215"/>
      <c r="O1120" s="215"/>
      <c r="P1120" s="215"/>
      <c r="Q1120" s="216"/>
      <c r="AE1120" s="215"/>
      <c r="AF1120" s="215"/>
      <c r="AG1120" s="215"/>
      <c r="AH1120" s="215"/>
      <c r="AI1120" s="215"/>
      <c r="AJ1120" s="215"/>
      <c r="AK1120" s="215"/>
      <c r="AL1120" s="215"/>
      <c r="AM1120" s="215"/>
      <c r="AN1120" s="215"/>
      <c r="AO1120" s="215"/>
      <c r="AP1120" s="215"/>
      <c r="AQ1120" s="215"/>
      <c r="AR1120" s="215"/>
      <c r="AS1120" s="215"/>
      <c r="AT1120" s="215"/>
      <c r="AU1120" s="215"/>
      <c r="AV1120" s="215"/>
    </row>
    <row r="1121" spans="14:48" ht="37.15" customHeight="1">
      <c r="N1121" s="215"/>
      <c r="O1121" s="215"/>
      <c r="P1121" s="215"/>
      <c r="Q1121" s="216"/>
      <c r="AE1121" s="215"/>
      <c r="AF1121" s="215"/>
      <c r="AG1121" s="215"/>
      <c r="AH1121" s="215"/>
      <c r="AI1121" s="215"/>
      <c r="AJ1121" s="215"/>
      <c r="AK1121" s="215"/>
      <c r="AL1121" s="215"/>
      <c r="AM1121" s="215"/>
      <c r="AN1121" s="215"/>
      <c r="AO1121" s="215"/>
      <c r="AP1121" s="215"/>
      <c r="AQ1121" s="215"/>
      <c r="AR1121" s="215"/>
      <c r="AS1121" s="215"/>
      <c r="AT1121" s="215"/>
      <c r="AU1121" s="215"/>
      <c r="AV1121" s="215"/>
    </row>
    <row r="1122" spans="14:48" ht="37.15" customHeight="1">
      <c r="N1122" s="215"/>
      <c r="O1122" s="215"/>
      <c r="P1122" s="215"/>
      <c r="Q1122" s="216"/>
      <c r="AE1122" s="215"/>
      <c r="AF1122" s="215"/>
      <c r="AG1122" s="215"/>
      <c r="AH1122" s="215"/>
      <c r="AI1122" s="215"/>
      <c r="AJ1122" s="215"/>
      <c r="AK1122" s="215"/>
      <c r="AL1122" s="215"/>
      <c r="AM1122" s="215"/>
      <c r="AN1122" s="215"/>
      <c r="AO1122" s="215"/>
      <c r="AP1122" s="215"/>
      <c r="AQ1122" s="215"/>
      <c r="AR1122" s="215"/>
      <c r="AS1122" s="215"/>
      <c r="AT1122" s="215"/>
      <c r="AU1122" s="215"/>
      <c r="AV1122" s="215"/>
    </row>
    <row r="1123" spans="14:48" ht="37.15" customHeight="1">
      <c r="N1123" s="215"/>
      <c r="O1123" s="215"/>
      <c r="P1123" s="215"/>
      <c r="Q1123" s="216"/>
      <c r="AE1123" s="215"/>
      <c r="AF1123" s="215"/>
      <c r="AG1123" s="215"/>
      <c r="AH1123" s="215"/>
      <c r="AI1123" s="215"/>
      <c r="AJ1123" s="215"/>
      <c r="AK1123" s="215"/>
      <c r="AL1123" s="215"/>
      <c r="AM1123" s="215"/>
      <c r="AN1123" s="215"/>
      <c r="AO1123" s="215"/>
      <c r="AP1123" s="215"/>
      <c r="AQ1123" s="215"/>
      <c r="AR1123" s="215"/>
      <c r="AS1123" s="215"/>
      <c r="AT1123" s="215"/>
      <c r="AU1123" s="215"/>
      <c r="AV1123" s="215"/>
    </row>
    <row r="1124" spans="14:48" ht="37.15" customHeight="1">
      <c r="N1124" s="215"/>
      <c r="O1124" s="215"/>
      <c r="P1124" s="215"/>
      <c r="Q1124" s="216"/>
      <c r="AE1124" s="215"/>
      <c r="AF1124" s="215"/>
      <c r="AG1124" s="215"/>
      <c r="AH1124" s="215"/>
      <c r="AI1124" s="215"/>
      <c r="AJ1124" s="215"/>
      <c r="AK1124" s="215"/>
      <c r="AL1124" s="215"/>
      <c r="AM1124" s="215"/>
      <c r="AN1124" s="215"/>
      <c r="AO1124" s="215"/>
      <c r="AP1124" s="215"/>
      <c r="AQ1124" s="215"/>
      <c r="AR1124" s="215"/>
      <c r="AS1124" s="215"/>
      <c r="AT1124" s="215"/>
      <c r="AU1124" s="215"/>
      <c r="AV1124" s="215"/>
    </row>
    <row r="1125" spans="14:48" ht="37.15" customHeight="1">
      <c r="N1125" s="215"/>
      <c r="O1125" s="215"/>
      <c r="P1125" s="215"/>
      <c r="Q1125" s="216"/>
      <c r="AE1125" s="215"/>
      <c r="AF1125" s="215"/>
      <c r="AG1125" s="215"/>
      <c r="AH1125" s="215"/>
      <c r="AI1125" s="215"/>
      <c r="AJ1125" s="215"/>
      <c r="AK1125" s="215"/>
      <c r="AL1125" s="215"/>
      <c r="AM1125" s="215"/>
      <c r="AN1125" s="215"/>
      <c r="AO1125" s="215"/>
      <c r="AP1125" s="215"/>
      <c r="AQ1125" s="215"/>
      <c r="AR1125" s="215"/>
      <c r="AS1125" s="215"/>
      <c r="AT1125" s="215"/>
      <c r="AU1125" s="215"/>
      <c r="AV1125" s="215"/>
    </row>
    <row r="1126" spans="14:48" ht="37.15" customHeight="1">
      <c r="N1126" s="215"/>
      <c r="O1126" s="215"/>
      <c r="P1126" s="215"/>
      <c r="Q1126" s="216"/>
      <c r="AE1126" s="215"/>
      <c r="AF1126" s="215"/>
      <c r="AG1126" s="215"/>
      <c r="AH1126" s="215"/>
      <c r="AI1126" s="215"/>
      <c r="AJ1126" s="215"/>
      <c r="AK1126" s="215"/>
      <c r="AL1126" s="215"/>
      <c r="AM1126" s="215"/>
      <c r="AN1126" s="215"/>
      <c r="AO1126" s="215"/>
      <c r="AP1126" s="215"/>
      <c r="AQ1126" s="215"/>
      <c r="AR1126" s="215"/>
      <c r="AS1126" s="215"/>
      <c r="AT1126" s="215"/>
      <c r="AU1126" s="215"/>
      <c r="AV1126" s="215"/>
    </row>
    <row r="1127" spans="14:48" ht="37.15" customHeight="1">
      <c r="N1127" s="215"/>
      <c r="O1127" s="215"/>
      <c r="P1127" s="215"/>
      <c r="Q1127" s="216"/>
      <c r="AE1127" s="215"/>
      <c r="AF1127" s="215"/>
      <c r="AG1127" s="215"/>
      <c r="AH1127" s="215"/>
      <c r="AI1127" s="215"/>
      <c r="AJ1127" s="215"/>
      <c r="AK1127" s="215"/>
      <c r="AL1127" s="215"/>
      <c r="AM1127" s="215"/>
      <c r="AN1127" s="215"/>
      <c r="AO1127" s="215"/>
      <c r="AP1127" s="215"/>
      <c r="AQ1127" s="215"/>
      <c r="AR1127" s="215"/>
      <c r="AS1127" s="215"/>
      <c r="AT1127" s="215"/>
      <c r="AU1127" s="215"/>
      <c r="AV1127" s="215"/>
    </row>
    <row r="1128" spans="14:48" ht="37.15" customHeight="1">
      <c r="N1128" s="215"/>
      <c r="O1128" s="215"/>
      <c r="P1128" s="215"/>
      <c r="Q1128" s="216"/>
      <c r="AE1128" s="215"/>
      <c r="AF1128" s="215"/>
      <c r="AG1128" s="215"/>
      <c r="AH1128" s="215"/>
      <c r="AI1128" s="215"/>
      <c r="AJ1128" s="215"/>
      <c r="AK1128" s="215"/>
      <c r="AL1128" s="215"/>
      <c r="AM1128" s="215"/>
      <c r="AN1128" s="215"/>
      <c r="AO1128" s="215"/>
      <c r="AP1128" s="215"/>
      <c r="AQ1128" s="215"/>
      <c r="AR1128" s="215"/>
      <c r="AS1128" s="215"/>
      <c r="AT1128" s="215"/>
      <c r="AU1128" s="215"/>
      <c r="AV1128" s="215"/>
    </row>
    <row r="1129" spans="14:48" ht="37.15" customHeight="1">
      <c r="N1129" s="215"/>
      <c r="O1129" s="215"/>
      <c r="P1129" s="215"/>
      <c r="Q1129" s="216"/>
      <c r="AE1129" s="215"/>
      <c r="AF1129" s="215"/>
      <c r="AG1129" s="215"/>
      <c r="AH1129" s="215"/>
      <c r="AI1129" s="215"/>
      <c r="AJ1129" s="215"/>
      <c r="AK1129" s="215"/>
      <c r="AL1129" s="215"/>
      <c r="AM1129" s="215"/>
      <c r="AN1129" s="215"/>
      <c r="AO1129" s="215"/>
      <c r="AP1129" s="215"/>
      <c r="AQ1129" s="215"/>
      <c r="AR1129" s="215"/>
      <c r="AS1129" s="215"/>
      <c r="AT1129" s="215"/>
      <c r="AU1129" s="215"/>
      <c r="AV1129" s="215"/>
    </row>
    <row r="1130" spans="14:48" ht="37.15" customHeight="1">
      <c r="N1130" s="215"/>
      <c r="O1130" s="215"/>
      <c r="P1130" s="215"/>
      <c r="Q1130" s="216"/>
      <c r="AE1130" s="215"/>
      <c r="AF1130" s="215"/>
      <c r="AG1130" s="215"/>
      <c r="AH1130" s="215"/>
      <c r="AI1130" s="215"/>
      <c r="AJ1130" s="215"/>
      <c r="AK1130" s="215"/>
      <c r="AL1130" s="215"/>
      <c r="AM1130" s="215"/>
      <c r="AN1130" s="215"/>
      <c r="AO1130" s="215"/>
      <c r="AP1130" s="215"/>
      <c r="AQ1130" s="215"/>
      <c r="AR1130" s="215"/>
      <c r="AS1130" s="215"/>
      <c r="AT1130" s="215"/>
      <c r="AU1130" s="215"/>
      <c r="AV1130" s="215"/>
    </row>
    <row r="1131" spans="14:48" ht="37.15" customHeight="1">
      <c r="N1131" s="215"/>
      <c r="O1131" s="215"/>
      <c r="P1131" s="215"/>
      <c r="Q1131" s="216"/>
      <c r="AE1131" s="215"/>
      <c r="AF1131" s="215"/>
      <c r="AG1131" s="215"/>
      <c r="AH1131" s="215"/>
      <c r="AI1131" s="215"/>
      <c r="AJ1131" s="215"/>
      <c r="AK1131" s="215"/>
      <c r="AL1131" s="215"/>
      <c r="AM1131" s="215"/>
      <c r="AN1131" s="215"/>
      <c r="AO1131" s="215"/>
      <c r="AP1131" s="215"/>
      <c r="AQ1131" s="215"/>
      <c r="AR1131" s="215"/>
      <c r="AS1131" s="215"/>
      <c r="AT1131" s="215"/>
      <c r="AU1131" s="215"/>
      <c r="AV1131" s="215"/>
    </row>
    <row r="1132" spans="14:48" ht="37.15" customHeight="1">
      <c r="N1132" s="215"/>
      <c r="O1132" s="215"/>
      <c r="P1132" s="215"/>
      <c r="Q1132" s="216"/>
      <c r="AE1132" s="215"/>
      <c r="AF1132" s="215"/>
      <c r="AG1132" s="215"/>
      <c r="AH1132" s="215"/>
      <c r="AI1132" s="215"/>
      <c r="AJ1132" s="215"/>
      <c r="AK1132" s="215"/>
      <c r="AL1132" s="215"/>
      <c r="AM1132" s="215"/>
      <c r="AN1132" s="215"/>
      <c r="AO1132" s="215"/>
      <c r="AP1132" s="215"/>
      <c r="AQ1132" s="215"/>
      <c r="AR1132" s="215"/>
      <c r="AS1132" s="215"/>
      <c r="AT1132" s="215"/>
      <c r="AU1132" s="215"/>
      <c r="AV1132" s="215"/>
    </row>
    <row r="1133" spans="14:48" ht="37.15" customHeight="1">
      <c r="N1133" s="215"/>
      <c r="O1133" s="215"/>
      <c r="P1133" s="215"/>
      <c r="Q1133" s="216"/>
      <c r="AE1133" s="215"/>
      <c r="AF1133" s="215"/>
      <c r="AG1133" s="215"/>
      <c r="AH1133" s="215"/>
      <c r="AI1133" s="215"/>
      <c r="AJ1133" s="215"/>
      <c r="AK1133" s="215"/>
      <c r="AL1133" s="215"/>
      <c r="AM1133" s="215"/>
      <c r="AN1133" s="215"/>
      <c r="AO1133" s="215"/>
      <c r="AP1133" s="215"/>
      <c r="AQ1133" s="215"/>
      <c r="AR1133" s="215"/>
      <c r="AS1133" s="215"/>
      <c r="AT1133" s="215"/>
      <c r="AU1133" s="215"/>
      <c r="AV1133" s="215"/>
    </row>
    <row r="1134" spans="14:48" ht="37.15" customHeight="1">
      <c r="N1134" s="215"/>
      <c r="O1134" s="215"/>
      <c r="P1134" s="215"/>
      <c r="Q1134" s="216"/>
      <c r="AE1134" s="215"/>
      <c r="AF1134" s="215"/>
      <c r="AG1134" s="215"/>
      <c r="AH1134" s="215"/>
      <c r="AI1134" s="215"/>
      <c r="AJ1134" s="215"/>
      <c r="AK1134" s="215"/>
      <c r="AL1134" s="215"/>
      <c r="AM1134" s="215"/>
      <c r="AN1134" s="215"/>
      <c r="AO1134" s="215"/>
      <c r="AP1134" s="215"/>
      <c r="AQ1134" s="215"/>
      <c r="AR1134" s="215"/>
      <c r="AS1134" s="215"/>
      <c r="AT1134" s="215"/>
      <c r="AU1134" s="215"/>
      <c r="AV1134" s="215"/>
    </row>
    <row r="1135" spans="14:48" ht="37.15" customHeight="1">
      <c r="N1135" s="215"/>
      <c r="O1135" s="215"/>
      <c r="P1135" s="215"/>
      <c r="Q1135" s="216"/>
      <c r="AE1135" s="215"/>
      <c r="AF1135" s="215"/>
      <c r="AG1135" s="215"/>
      <c r="AH1135" s="215"/>
      <c r="AI1135" s="215"/>
      <c r="AJ1135" s="215"/>
      <c r="AK1135" s="215"/>
      <c r="AL1135" s="215"/>
      <c r="AM1135" s="215"/>
      <c r="AN1135" s="215"/>
      <c r="AO1135" s="215"/>
      <c r="AP1135" s="215"/>
      <c r="AQ1135" s="215"/>
      <c r="AR1135" s="215"/>
      <c r="AS1135" s="215"/>
      <c r="AT1135" s="215"/>
      <c r="AU1135" s="215"/>
      <c r="AV1135" s="215"/>
    </row>
    <row r="1136" spans="14:48" ht="37.15" customHeight="1">
      <c r="N1136" s="215"/>
      <c r="O1136" s="215"/>
      <c r="P1136" s="215"/>
      <c r="Q1136" s="216"/>
      <c r="AE1136" s="215"/>
      <c r="AF1136" s="215"/>
      <c r="AG1136" s="215"/>
      <c r="AH1136" s="215"/>
      <c r="AI1136" s="215"/>
      <c r="AJ1136" s="215"/>
      <c r="AK1136" s="215"/>
      <c r="AL1136" s="215"/>
      <c r="AM1136" s="215"/>
      <c r="AN1136" s="215"/>
      <c r="AO1136" s="215"/>
      <c r="AP1136" s="215"/>
      <c r="AQ1136" s="215"/>
      <c r="AR1136" s="215"/>
      <c r="AS1136" s="215"/>
      <c r="AT1136" s="215"/>
      <c r="AU1136" s="215"/>
      <c r="AV1136" s="215"/>
    </row>
    <row r="1137" spans="14:48" ht="37.15" customHeight="1">
      <c r="N1137" s="215"/>
      <c r="O1137" s="215"/>
      <c r="P1137" s="215"/>
      <c r="Q1137" s="216"/>
      <c r="AE1137" s="215"/>
      <c r="AF1137" s="215"/>
      <c r="AG1137" s="215"/>
      <c r="AH1137" s="215"/>
      <c r="AI1137" s="215"/>
      <c r="AJ1137" s="215"/>
      <c r="AK1137" s="215"/>
      <c r="AL1137" s="215"/>
      <c r="AM1137" s="215"/>
      <c r="AN1137" s="215"/>
      <c r="AO1137" s="215"/>
      <c r="AP1137" s="215"/>
      <c r="AQ1137" s="215"/>
      <c r="AR1137" s="215"/>
      <c r="AS1137" s="215"/>
      <c r="AT1137" s="215"/>
      <c r="AU1137" s="215"/>
      <c r="AV1137" s="215"/>
    </row>
    <row r="1138" spans="14:48" ht="37.15" customHeight="1">
      <c r="N1138" s="215"/>
      <c r="O1138" s="215"/>
      <c r="P1138" s="215"/>
      <c r="Q1138" s="216"/>
      <c r="AE1138" s="215"/>
      <c r="AF1138" s="215"/>
      <c r="AG1138" s="215"/>
      <c r="AH1138" s="215"/>
      <c r="AI1138" s="215"/>
      <c r="AJ1138" s="215"/>
      <c r="AK1138" s="215"/>
      <c r="AL1138" s="215"/>
      <c r="AM1138" s="215"/>
      <c r="AN1138" s="215"/>
      <c r="AO1138" s="215"/>
      <c r="AP1138" s="215"/>
      <c r="AQ1138" s="215"/>
      <c r="AR1138" s="215"/>
      <c r="AS1138" s="215"/>
      <c r="AT1138" s="215"/>
      <c r="AU1138" s="215"/>
      <c r="AV1138" s="215"/>
    </row>
    <row r="1139" spans="14:48" ht="37.15" customHeight="1">
      <c r="N1139" s="215"/>
      <c r="O1139" s="215"/>
      <c r="P1139" s="215"/>
      <c r="Q1139" s="216"/>
      <c r="AE1139" s="215"/>
      <c r="AF1139" s="215"/>
      <c r="AG1139" s="215"/>
      <c r="AH1139" s="215"/>
      <c r="AI1139" s="215"/>
      <c r="AJ1139" s="215"/>
      <c r="AK1139" s="215"/>
      <c r="AL1139" s="215"/>
      <c r="AM1139" s="215"/>
      <c r="AN1139" s="215"/>
      <c r="AO1139" s="215"/>
      <c r="AP1139" s="215"/>
      <c r="AQ1139" s="215"/>
      <c r="AR1139" s="215"/>
      <c r="AS1139" s="215"/>
      <c r="AT1139" s="215"/>
      <c r="AU1139" s="215"/>
      <c r="AV1139" s="215"/>
    </row>
    <row r="1140" spans="14:48" ht="37.15" customHeight="1">
      <c r="N1140" s="215"/>
      <c r="O1140" s="215"/>
      <c r="P1140" s="215"/>
      <c r="Q1140" s="216"/>
      <c r="AE1140" s="215"/>
      <c r="AF1140" s="215"/>
      <c r="AG1140" s="215"/>
      <c r="AH1140" s="215"/>
      <c r="AI1140" s="215"/>
      <c r="AJ1140" s="215"/>
      <c r="AK1140" s="215"/>
      <c r="AL1140" s="215"/>
      <c r="AM1140" s="215"/>
      <c r="AN1140" s="215"/>
      <c r="AO1140" s="215"/>
      <c r="AP1140" s="215"/>
      <c r="AQ1140" s="215"/>
      <c r="AR1140" s="215"/>
      <c r="AS1140" s="215"/>
      <c r="AT1140" s="215"/>
      <c r="AU1140" s="215"/>
      <c r="AV1140" s="215"/>
    </row>
    <row r="1141" spans="14:48" ht="37.15" customHeight="1">
      <c r="N1141" s="215"/>
      <c r="O1141" s="215"/>
      <c r="P1141" s="215"/>
      <c r="Q1141" s="216"/>
      <c r="AE1141" s="215"/>
      <c r="AF1141" s="215"/>
      <c r="AG1141" s="215"/>
      <c r="AH1141" s="215"/>
      <c r="AI1141" s="215"/>
      <c r="AJ1141" s="215"/>
      <c r="AK1141" s="215"/>
      <c r="AL1141" s="215"/>
      <c r="AM1141" s="215"/>
      <c r="AN1141" s="215"/>
      <c r="AO1141" s="215"/>
      <c r="AP1141" s="215"/>
      <c r="AQ1141" s="215"/>
      <c r="AR1141" s="215"/>
      <c r="AS1141" s="215"/>
      <c r="AT1141" s="215"/>
      <c r="AU1141" s="215"/>
      <c r="AV1141" s="215"/>
    </row>
    <row r="1142" spans="14:48" ht="37.15" customHeight="1">
      <c r="N1142" s="215"/>
      <c r="O1142" s="215"/>
      <c r="P1142" s="215"/>
      <c r="Q1142" s="216"/>
      <c r="AE1142" s="215"/>
      <c r="AF1142" s="215"/>
      <c r="AG1142" s="215"/>
      <c r="AH1142" s="215"/>
      <c r="AI1142" s="215"/>
      <c r="AJ1142" s="215"/>
      <c r="AK1142" s="215"/>
      <c r="AL1142" s="215"/>
      <c r="AM1142" s="215"/>
      <c r="AN1142" s="215"/>
      <c r="AO1142" s="215"/>
      <c r="AP1142" s="215"/>
      <c r="AQ1142" s="215"/>
      <c r="AR1142" s="215"/>
      <c r="AS1142" s="215"/>
      <c r="AT1142" s="215"/>
      <c r="AU1142" s="215"/>
      <c r="AV1142" s="215"/>
    </row>
    <row r="1143" spans="14:48" ht="37.15" customHeight="1">
      <c r="N1143" s="215"/>
      <c r="O1143" s="215"/>
      <c r="P1143" s="215"/>
      <c r="Q1143" s="216"/>
      <c r="AE1143" s="215"/>
      <c r="AF1143" s="215"/>
      <c r="AG1143" s="215"/>
      <c r="AH1143" s="215"/>
      <c r="AI1143" s="215"/>
      <c r="AJ1143" s="215"/>
      <c r="AK1143" s="215"/>
      <c r="AL1143" s="215"/>
      <c r="AM1143" s="215"/>
      <c r="AN1143" s="215"/>
      <c r="AO1143" s="215"/>
      <c r="AP1143" s="215"/>
      <c r="AQ1143" s="215"/>
      <c r="AR1143" s="215"/>
      <c r="AS1143" s="215"/>
      <c r="AT1143" s="215"/>
      <c r="AU1143" s="215"/>
      <c r="AV1143" s="215"/>
    </row>
    <row r="1144" spans="14:48" ht="37.15" customHeight="1">
      <c r="N1144" s="215"/>
      <c r="O1144" s="215"/>
      <c r="P1144" s="215"/>
      <c r="Q1144" s="216"/>
      <c r="AE1144" s="215"/>
      <c r="AF1144" s="215"/>
      <c r="AG1144" s="215"/>
      <c r="AH1144" s="215"/>
      <c r="AI1144" s="215"/>
      <c r="AJ1144" s="215"/>
      <c r="AK1144" s="215"/>
      <c r="AL1144" s="215"/>
      <c r="AM1144" s="215"/>
      <c r="AN1144" s="215"/>
      <c r="AO1144" s="215"/>
      <c r="AP1144" s="215"/>
      <c r="AQ1144" s="215"/>
      <c r="AR1144" s="215"/>
      <c r="AS1144" s="215"/>
      <c r="AT1144" s="215"/>
      <c r="AU1144" s="215"/>
      <c r="AV1144" s="215"/>
    </row>
    <row r="1145" spans="14:48" ht="37.15" customHeight="1">
      <c r="N1145" s="215"/>
      <c r="O1145" s="215"/>
      <c r="P1145" s="215"/>
      <c r="Q1145" s="216"/>
      <c r="AE1145" s="215"/>
      <c r="AF1145" s="215"/>
      <c r="AG1145" s="215"/>
      <c r="AH1145" s="215"/>
      <c r="AI1145" s="215"/>
      <c r="AJ1145" s="215"/>
      <c r="AK1145" s="215"/>
      <c r="AL1145" s="215"/>
      <c r="AM1145" s="215"/>
      <c r="AN1145" s="215"/>
      <c r="AO1145" s="215"/>
      <c r="AP1145" s="215"/>
      <c r="AQ1145" s="215"/>
      <c r="AR1145" s="215"/>
      <c r="AS1145" s="215"/>
      <c r="AT1145" s="215"/>
      <c r="AU1145" s="215"/>
      <c r="AV1145" s="215"/>
    </row>
    <row r="1146" spans="14:48" ht="37.15" customHeight="1">
      <c r="N1146" s="215"/>
      <c r="O1146" s="215"/>
      <c r="P1146" s="215"/>
      <c r="Q1146" s="216"/>
      <c r="AE1146" s="215"/>
      <c r="AF1146" s="215"/>
      <c r="AG1146" s="215"/>
      <c r="AH1146" s="215"/>
      <c r="AI1146" s="215"/>
      <c r="AJ1146" s="215"/>
      <c r="AK1146" s="215"/>
      <c r="AL1146" s="215"/>
      <c r="AM1146" s="215"/>
      <c r="AN1146" s="215"/>
      <c r="AO1146" s="215"/>
      <c r="AP1146" s="215"/>
      <c r="AQ1146" s="215"/>
      <c r="AR1146" s="215"/>
      <c r="AS1146" s="215"/>
      <c r="AT1146" s="215"/>
      <c r="AU1146" s="215"/>
      <c r="AV1146" s="215"/>
    </row>
    <row r="1147" spans="14:48" ht="37.15" customHeight="1">
      <c r="N1147" s="215"/>
      <c r="O1147" s="215"/>
      <c r="P1147" s="215"/>
      <c r="Q1147" s="216"/>
      <c r="AE1147" s="215"/>
      <c r="AF1147" s="215"/>
      <c r="AG1147" s="215"/>
      <c r="AH1147" s="215"/>
      <c r="AI1147" s="215"/>
      <c r="AJ1147" s="215"/>
      <c r="AK1147" s="215"/>
      <c r="AL1147" s="215"/>
      <c r="AM1147" s="215"/>
      <c r="AN1147" s="215"/>
      <c r="AO1147" s="215"/>
      <c r="AP1147" s="215"/>
      <c r="AQ1147" s="215"/>
      <c r="AR1147" s="215"/>
      <c r="AS1147" s="215"/>
      <c r="AT1147" s="215"/>
      <c r="AU1147" s="215"/>
      <c r="AV1147" s="215"/>
    </row>
    <row r="1148" spans="14:48" ht="37.15" customHeight="1">
      <c r="N1148" s="215"/>
      <c r="O1148" s="215"/>
      <c r="P1148" s="215"/>
      <c r="Q1148" s="216"/>
      <c r="AE1148" s="215"/>
      <c r="AF1148" s="215"/>
      <c r="AG1148" s="215"/>
      <c r="AH1148" s="215"/>
      <c r="AI1148" s="215"/>
      <c r="AJ1148" s="215"/>
      <c r="AK1148" s="215"/>
      <c r="AL1148" s="215"/>
      <c r="AM1148" s="215"/>
      <c r="AN1148" s="215"/>
      <c r="AO1148" s="215"/>
      <c r="AP1148" s="215"/>
      <c r="AQ1148" s="215"/>
      <c r="AR1148" s="215"/>
      <c r="AS1148" s="215"/>
      <c r="AT1148" s="215"/>
      <c r="AU1148" s="215"/>
      <c r="AV1148" s="215"/>
    </row>
    <row r="1149" spans="14:48" ht="37.15" customHeight="1">
      <c r="N1149" s="215"/>
      <c r="O1149" s="215"/>
      <c r="P1149" s="215"/>
      <c r="Q1149" s="216"/>
      <c r="AE1149" s="215"/>
      <c r="AF1149" s="215"/>
      <c r="AG1149" s="215"/>
      <c r="AH1149" s="215"/>
      <c r="AI1149" s="215"/>
      <c r="AJ1149" s="215"/>
      <c r="AK1149" s="215"/>
      <c r="AL1149" s="215"/>
      <c r="AM1149" s="215"/>
      <c r="AN1149" s="215"/>
      <c r="AO1149" s="215"/>
      <c r="AP1149" s="215"/>
      <c r="AQ1149" s="215"/>
      <c r="AR1149" s="215"/>
      <c r="AS1149" s="215"/>
      <c r="AT1149" s="215"/>
      <c r="AU1149" s="215"/>
      <c r="AV1149" s="215"/>
    </row>
    <row r="1150" spans="14:48" ht="37.15" customHeight="1">
      <c r="N1150" s="215"/>
      <c r="O1150" s="215"/>
      <c r="P1150" s="215"/>
      <c r="Q1150" s="216"/>
      <c r="AE1150" s="215"/>
      <c r="AF1150" s="215"/>
      <c r="AG1150" s="215"/>
      <c r="AH1150" s="215"/>
      <c r="AI1150" s="215"/>
      <c r="AJ1150" s="215"/>
      <c r="AK1150" s="215"/>
      <c r="AL1150" s="215"/>
      <c r="AM1150" s="215"/>
      <c r="AN1150" s="215"/>
      <c r="AO1150" s="215"/>
      <c r="AP1150" s="215"/>
      <c r="AQ1150" s="215"/>
      <c r="AR1150" s="215"/>
      <c r="AS1150" s="215"/>
      <c r="AT1150" s="215"/>
      <c r="AU1150" s="215"/>
      <c r="AV1150" s="215"/>
    </row>
    <row r="1151" spans="14:48" ht="37.15" customHeight="1">
      <c r="N1151" s="215"/>
      <c r="O1151" s="215"/>
      <c r="P1151" s="215"/>
      <c r="Q1151" s="216"/>
      <c r="AE1151" s="215"/>
      <c r="AF1151" s="215"/>
      <c r="AG1151" s="215"/>
      <c r="AH1151" s="215"/>
      <c r="AI1151" s="215"/>
      <c r="AJ1151" s="215"/>
      <c r="AK1151" s="215"/>
      <c r="AL1151" s="215"/>
      <c r="AM1151" s="215"/>
      <c r="AN1151" s="215"/>
      <c r="AO1151" s="215"/>
      <c r="AP1151" s="215"/>
      <c r="AQ1151" s="215"/>
      <c r="AR1151" s="215"/>
      <c r="AS1151" s="215"/>
      <c r="AT1151" s="215"/>
      <c r="AU1151" s="215"/>
      <c r="AV1151" s="215"/>
    </row>
    <row r="1152" spans="14:48" ht="37.15" customHeight="1">
      <c r="N1152" s="215"/>
      <c r="O1152" s="215"/>
      <c r="P1152" s="215"/>
      <c r="Q1152" s="216"/>
      <c r="AE1152" s="215"/>
      <c r="AF1152" s="215"/>
      <c r="AG1152" s="215"/>
      <c r="AH1152" s="215"/>
      <c r="AI1152" s="215"/>
      <c r="AJ1152" s="215"/>
      <c r="AK1152" s="215"/>
      <c r="AL1152" s="215"/>
      <c r="AM1152" s="215"/>
      <c r="AN1152" s="215"/>
      <c r="AO1152" s="215"/>
      <c r="AP1152" s="215"/>
      <c r="AQ1152" s="215"/>
      <c r="AR1152" s="215"/>
      <c r="AS1152" s="215"/>
      <c r="AT1152" s="215"/>
      <c r="AU1152" s="215"/>
      <c r="AV1152" s="215"/>
    </row>
    <row r="1153" spans="14:48" ht="37.15" customHeight="1">
      <c r="N1153" s="215"/>
      <c r="O1153" s="215"/>
      <c r="P1153" s="215"/>
      <c r="Q1153" s="216"/>
      <c r="AE1153" s="215"/>
      <c r="AF1153" s="215"/>
      <c r="AG1153" s="215"/>
      <c r="AH1153" s="215"/>
      <c r="AI1153" s="215"/>
      <c r="AJ1153" s="215"/>
      <c r="AK1153" s="215"/>
      <c r="AL1153" s="215"/>
      <c r="AM1153" s="215"/>
      <c r="AN1153" s="215"/>
      <c r="AO1153" s="215"/>
      <c r="AP1153" s="215"/>
      <c r="AQ1153" s="215"/>
      <c r="AR1153" s="215"/>
      <c r="AS1153" s="215"/>
      <c r="AT1153" s="215"/>
      <c r="AU1153" s="215"/>
      <c r="AV1153" s="215"/>
    </row>
    <row r="1154" spans="14:48" ht="37.15" customHeight="1">
      <c r="N1154" s="215"/>
      <c r="O1154" s="215"/>
      <c r="P1154" s="215"/>
      <c r="Q1154" s="216"/>
      <c r="AE1154" s="215"/>
      <c r="AF1154" s="215"/>
      <c r="AG1154" s="215"/>
      <c r="AH1154" s="215"/>
      <c r="AI1154" s="215"/>
      <c r="AJ1154" s="215"/>
      <c r="AK1154" s="215"/>
      <c r="AL1154" s="215"/>
      <c r="AM1154" s="215"/>
      <c r="AN1154" s="215"/>
      <c r="AO1154" s="215"/>
      <c r="AP1154" s="215"/>
      <c r="AQ1154" s="215"/>
      <c r="AR1154" s="215"/>
      <c r="AS1154" s="215"/>
      <c r="AT1154" s="215"/>
      <c r="AU1154" s="215"/>
      <c r="AV1154" s="215"/>
    </row>
    <row r="1155" spans="14:48" ht="37.15" customHeight="1">
      <c r="N1155" s="215"/>
      <c r="O1155" s="215"/>
      <c r="P1155" s="215"/>
      <c r="Q1155" s="216"/>
      <c r="AE1155" s="215"/>
      <c r="AF1155" s="215"/>
      <c r="AG1155" s="215"/>
      <c r="AH1155" s="215"/>
      <c r="AI1155" s="215"/>
      <c r="AJ1155" s="215"/>
      <c r="AK1155" s="215"/>
      <c r="AL1155" s="215"/>
      <c r="AM1155" s="215"/>
      <c r="AN1155" s="215"/>
      <c r="AO1155" s="215"/>
      <c r="AP1155" s="215"/>
      <c r="AQ1155" s="215"/>
      <c r="AR1155" s="215"/>
      <c r="AS1155" s="215"/>
      <c r="AT1155" s="215"/>
      <c r="AU1155" s="215"/>
      <c r="AV1155" s="215"/>
    </row>
    <row r="1156" spans="14:48" ht="37.15" customHeight="1">
      <c r="N1156" s="215"/>
      <c r="O1156" s="215"/>
      <c r="P1156" s="215"/>
      <c r="Q1156" s="216"/>
      <c r="AE1156" s="215"/>
      <c r="AF1156" s="215"/>
      <c r="AG1156" s="215"/>
      <c r="AH1156" s="215"/>
      <c r="AI1156" s="215"/>
      <c r="AJ1156" s="215"/>
      <c r="AK1156" s="215"/>
      <c r="AL1156" s="215"/>
      <c r="AM1156" s="215"/>
      <c r="AN1156" s="215"/>
      <c r="AO1156" s="215"/>
      <c r="AP1156" s="215"/>
      <c r="AQ1156" s="215"/>
      <c r="AR1156" s="215"/>
      <c r="AS1156" s="215"/>
      <c r="AT1156" s="215"/>
      <c r="AU1156" s="215"/>
      <c r="AV1156" s="215"/>
    </row>
    <row r="1157" spans="14:48" ht="37.15" customHeight="1">
      <c r="N1157" s="215"/>
      <c r="O1157" s="215"/>
      <c r="P1157" s="215"/>
      <c r="Q1157" s="216"/>
      <c r="AE1157" s="215"/>
      <c r="AF1157" s="215"/>
      <c r="AG1157" s="215"/>
      <c r="AH1157" s="215"/>
      <c r="AI1157" s="215"/>
      <c r="AJ1157" s="215"/>
      <c r="AK1157" s="215"/>
      <c r="AL1157" s="215"/>
      <c r="AM1157" s="215"/>
      <c r="AN1157" s="215"/>
      <c r="AO1157" s="215"/>
      <c r="AP1157" s="215"/>
      <c r="AQ1157" s="215"/>
      <c r="AR1157" s="215"/>
      <c r="AS1157" s="215"/>
      <c r="AT1157" s="215"/>
      <c r="AU1157" s="215"/>
      <c r="AV1157" s="215"/>
    </row>
    <row r="1158" spans="14:48" ht="37.15" customHeight="1">
      <c r="N1158" s="215"/>
      <c r="O1158" s="215"/>
      <c r="P1158" s="215"/>
      <c r="Q1158" s="216"/>
      <c r="AE1158" s="215"/>
      <c r="AF1158" s="215"/>
      <c r="AG1158" s="215"/>
      <c r="AH1158" s="215"/>
      <c r="AI1158" s="215"/>
      <c r="AJ1158" s="215"/>
      <c r="AK1158" s="215"/>
      <c r="AL1158" s="215"/>
      <c r="AM1158" s="215"/>
      <c r="AN1158" s="215"/>
      <c r="AO1158" s="215"/>
      <c r="AP1158" s="215"/>
      <c r="AQ1158" s="215"/>
      <c r="AR1158" s="215"/>
      <c r="AS1158" s="215"/>
      <c r="AT1158" s="215"/>
      <c r="AU1158" s="215"/>
      <c r="AV1158" s="215"/>
    </row>
    <row r="1159" spans="14:48" ht="37.15" customHeight="1">
      <c r="N1159" s="215"/>
      <c r="O1159" s="215"/>
      <c r="P1159" s="215"/>
      <c r="Q1159" s="216"/>
      <c r="AE1159" s="215"/>
      <c r="AF1159" s="215"/>
      <c r="AG1159" s="215"/>
      <c r="AH1159" s="215"/>
      <c r="AI1159" s="215"/>
      <c r="AJ1159" s="215"/>
      <c r="AK1159" s="215"/>
      <c r="AL1159" s="215"/>
      <c r="AM1159" s="215"/>
      <c r="AN1159" s="215"/>
      <c r="AO1159" s="215"/>
      <c r="AP1159" s="215"/>
      <c r="AQ1159" s="215"/>
      <c r="AR1159" s="215"/>
      <c r="AS1159" s="215"/>
      <c r="AT1159" s="215"/>
      <c r="AU1159" s="215"/>
      <c r="AV1159" s="215"/>
    </row>
    <row r="1160" spans="14:48" ht="37.15" customHeight="1">
      <c r="N1160" s="215"/>
      <c r="O1160" s="215"/>
      <c r="P1160" s="215"/>
      <c r="Q1160" s="216"/>
      <c r="AE1160" s="215"/>
      <c r="AF1160" s="215"/>
      <c r="AG1160" s="215"/>
      <c r="AH1160" s="215"/>
      <c r="AI1160" s="215"/>
      <c r="AJ1160" s="215"/>
      <c r="AK1160" s="215"/>
      <c r="AL1160" s="215"/>
      <c r="AM1160" s="215"/>
      <c r="AN1160" s="215"/>
      <c r="AO1160" s="215"/>
      <c r="AP1160" s="215"/>
      <c r="AQ1160" s="215"/>
      <c r="AR1160" s="215"/>
      <c r="AS1160" s="215"/>
      <c r="AT1160" s="215"/>
      <c r="AU1160" s="215"/>
      <c r="AV1160" s="215"/>
    </row>
    <row r="1161" spans="14:48" ht="37.15" customHeight="1">
      <c r="N1161" s="215"/>
      <c r="O1161" s="215"/>
      <c r="P1161" s="215"/>
      <c r="Q1161" s="216"/>
      <c r="AE1161" s="215"/>
      <c r="AF1161" s="215"/>
      <c r="AG1161" s="215"/>
      <c r="AH1161" s="215"/>
      <c r="AI1161" s="215"/>
      <c r="AJ1161" s="215"/>
      <c r="AK1161" s="215"/>
      <c r="AL1161" s="215"/>
      <c r="AM1161" s="215"/>
      <c r="AN1161" s="215"/>
      <c r="AO1161" s="215"/>
      <c r="AP1161" s="215"/>
      <c r="AQ1161" s="215"/>
      <c r="AR1161" s="215"/>
      <c r="AS1161" s="215"/>
      <c r="AT1161" s="215"/>
      <c r="AU1161" s="215"/>
      <c r="AV1161" s="215"/>
    </row>
    <row r="1162" spans="14:48" ht="37.15" customHeight="1">
      <c r="N1162" s="215"/>
      <c r="O1162" s="215"/>
      <c r="P1162" s="215"/>
      <c r="Q1162" s="216"/>
      <c r="AE1162" s="215"/>
      <c r="AF1162" s="215"/>
      <c r="AG1162" s="215"/>
      <c r="AH1162" s="215"/>
      <c r="AI1162" s="215"/>
      <c r="AJ1162" s="215"/>
      <c r="AK1162" s="215"/>
      <c r="AL1162" s="215"/>
      <c r="AM1162" s="215"/>
      <c r="AN1162" s="215"/>
      <c r="AO1162" s="215"/>
      <c r="AP1162" s="215"/>
      <c r="AQ1162" s="215"/>
      <c r="AR1162" s="215"/>
      <c r="AS1162" s="215"/>
      <c r="AT1162" s="215"/>
      <c r="AU1162" s="215"/>
      <c r="AV1162" s="215"/>
    </row>
    <row r="1163" spans="14:48" ht="37.15" customHeight="1">
      <c r="N1163" s="215"/>
      <c r="O1163" s="215"/>
      <c r="P1163" s="215"/>
      <c r="Q1163" s="216"/>
      <c r="AE1163" s="215"/>
      <c r="AF1163" s="215"/>
      <c r="AG1163" s="215"/>
      <c r="AH1163" s="215"/>
      <c r="AI1163" s="215"/>
      <c r="AJ1163" s="215"/>
      <c r="AK1163" s="215"/>
      <c r="AL1163" s="215"/>
      <c r="AM1163" s="215"/>
      <c r="AN1163" s="215"/>
      <c r="AO1163" s="215"/>
      <c r="AP1163" s="215"/>
      <c r="AQ1163" s="215"/>
      <c r="AR1163" s="215"/>
      <c r="AS1163" s="215"/>
      <c r="AT1163" s="215"/>
      <c r="AU1163" s="215"/>
      <c r="AV1163" s="215"/>
    </row>
    <row r="1164" spans="14:48" ht="37.15" customHeight="1">
      <c r="N1164" s="215"/>
      <c r="O1164" s="215"/>
      <c r="P1164" s="215"/>
      <c r="Q1164" s="216"/>
      <c r="AE1164" s="215"/>
      <c r="AF1164" s="215"/>
      <c r="AG1164" s="215"/>
      <c r="AH1164" s="215"/>
      <c r="AI1164" s="215"/>
      <c r="AJ1164" s="215"/>
      <c r="AK1164" s="215"/>
      <c r="AL1164" s="215"/>
      <c r="AM1164" s="215"/>
      <c r="AN1164" s="215"/>
      <c r="AO1164" s="215"/>
      <c r="AP1164" s="215"/>
      <c r="AQ1164" s="215"/>
      <c r="AR1164" s="215"/>
      <c r="AS1164" s="215"/>
      <c r="AT1164" s="215"/>
      <c r="AU1164" s="215"/>
      <c r="AV1164" s="215"/>
    </row>
    <row r="1165" spans="14:48" ht="37.15" customHeight="1">
      <c r="N1165" s="215"/>
      <c r="O1165" s="215"/>
      <c r="P1165" s="215"/>
      <c r="Q1165" s="216"/>
      <c r="AE1165" s="215"/>
      <c r="AF1165" s="215"/>
      <c r="AG1165" s="215"/>
      <c r="AH1165" s="215"/>
      <c r="AI1165" s="215"/>
      <c r="AJ1165" s="215"/>
      <c r="AK1165" s="215"/>
      <c r="AL1165" s="215"/>
      <c r="AM1165" s="215"/>
      <c r="AN1165" s="215"/>
      <c r="AO1165" s="215"/>
      <c r="AP1165" s="215"/>
      <c r="AQ1165" s="215"/>
      <c r="AR1165" s="215"/>
      <c r="AS1165" s="215"/>
      <c r="AT1165" s="215"/>
      <c r="AU1165" s="215"/>
      <c r="AV1165" s="215"/>
    </row>
    <row r="1166" spans="14:48" ht="37.15" customHeight="1">
      <c r="N1166" s="215"/>
      <c r="O1166" s="215"/>
      <c r="P1166" s="215"/>
      <c r="Q1166" s="216"/>
      <c r="AE1166" s="215"/>
      <c r="AF1166" s="215"/>
      <c r="AG1166" s="215"/>
      <c r="AH1166" s="215"/>
      <c r="AI1166" s="215"/>
      <c r="AJ1166" s="215"/>
      <c r="AK1166" s="215"/>
      <c r="AL1166" s="215"/>
      <c r="AM1166" s="215"/>
      <c r="AN1166" s="215"/>
      <c r="AO1166" s="215"/>
      <c r="AP1166" s="215"/>
      <c r="AQ1166" s="215"/>
      <c r="AR1166" s="215"/>
      <c r="AS1166" s="215"/>
      <c r="AT1166" s="215"/>
      <c r="AU1166" s="215"/>
      <c r="AV1166" s="215"/>
    </row>
    <row r="1167" spans="14:48" ht="37.15" customHeight="1">
      <c r="N1167" s="215"/>
      <c r="O1167" s="215"/>
      <c r="P1167" s="215"/>
      <c r="Q1167" s="216"/>
      <c r="AE1167" s="215"/>
      <c r="AF1167" s="215"/>
      <c r="AG1167" s="215"/>
      <c r="AH1167" s="215"/>
      <c r="AI1167" s="215"/>
      <c r="AJ1167" s="215"/>
      <c r="AK1167" s="215"/>
      <c r="AL1167" s="215"/>
      <c r="AM1167" s="215"/>
      <c r="AN1167" s="215"/>
      <c r="AO1167" s="215"/>
      <c r="AP1167" s="215"/>
      <c r="AQ1167" s="215"/>
      <c r="AR1167" s="215"/>
      <c r="AS1167" s="215"/>
      <c r="AT1167" s="215"/>
      <c r="AU1167" s="215"/>
      <c r="AV1167" s="215"/>
    </row>
    <row r="1168" spans="14:48" ht="37.15" customHeight="1">
      <c r="N1168" s="215"/>
      <c r="O1168" s="215"/>
      <c r="P1168" s="215"/>
      <c r="Q1168" s="216"/>
      <c r="AE1168" s="215"/>
      <c r="AF1168" s="215"/>
      <c r="AG1168" s="215"/>
      <c r="AH1168" s="215"/>
      <c r="AI1168" s="215"/>
      <c r="AJ1168" s="215"/>
      <c r="AK1168" s="215"/>
      <c r="AL1168" s="215"/>
      <c r="AM1168" s="215"/>
      <c r="AN1168" s="215"/>
      <c r="AO1168" s="215"/>
      <c r="AP1168" s="215"/>
      <c r="AQ1168" s="215"/>
      <c r="AR1168" s="215"/>
      <c r="AS1168" s="215"/>
      <c r="AT1168" s="215"/>
      <c r="AU1168" s="215"/>
      <c r="AV1168" s="215"/>
    </row>
    <row r="1169" spans="14:48" ht="37.15" customHeight="1">
      <c r="N1169" s="215"/>
      <c r="O1169" s="215"/>
      <c r="P1169" s="215"/>
      <c r="Q1169" s="216"/>
      <c r="AE1169" s="215"/>
      <c r="AF1169" s="215"/>
      <c r="AG1169" s="215"/>
      <c r="AH1169" s="215"/>
      <c r="AI1169" s="215"/>
      <c r="AJ1169" s="215"/>
      <c r="AK1169" s="215"/>
      <c r="AL1169" s="215"/>
      <c r="AM1169" s="215"/>
      <c r="AN1169" s="215"/>
      <c r="AO1169" s="215"/>
      <c r="AP1169" s="215"/>
      <c r="AQ1169" s="215"/>
      <c r="AR1169" s="215"/>
      <c r="AS1169" s="215"/>
      <c r="AT1169" s="215"/>
      <c r="AU1169" s="215"/>
      <c r="AV1169" s="215"/>
    </row>
    <row r="1170" spans="14:48" ht="37.15" customHeight="1">
      <c r="N1170" s="215"/>
      <c r="O1170" s="215"/>
      <c r="P1170" s="215"/>
      <c r="Q1170" s="216"/>
      <c r="AE1170" s="215"/>
      <c r="AF1170" s="215"/>
      <c r="AG1170" s="215"/>
      <c r="AH1170" s="215"/>
      <c r="AI1170" s="215"/>
      <c r="AJ1170" s="215"/>
      <c r="AK1170" s="215"/>
      <c r="AL1170" s="215"/>
      <c r="AM1170" s="215"/>
      <c r="AN1170" s="215"/>
      <c r="AO1170" s="215"/>
      <c r="AP1170" s="215"/>
      <c r="AQ1170" s="215"/>
      <c r="AR1170" s="215"/>
      <c r="AS1170" s="215"/>
      <c r="AT1170" s="215"/>
      <c r="AU1170" s="215"/>
      <c r="AV1170" s="215"/>
    </row>
    <row r="1171" spans="14:48" ht="37.15" customHeight="1">
      <c r="N1171" s="215"/>
      <c r="O1171" s="215"/>
      <c r="P1171" s="215"/>
      <c r="Q1171" s="216"/>
      <c r="AE1171" s="215"/>
      <c r="AF1171" s="215"/>
      <c r="AG1171" s="215"/>
      <c r="AH1171" s="215"/>
      <c r="AI1171" s="215"/>
      <c r="AJ1171" s="215"/>
      <c r="AK1171" s="215"/>
      <c r="AL1171" s="215"/>
      <c r="AM1171" s="215"/>
      <c r="AN1171" s="215"/>
      <c r="AO1171" s="215"/>
      <c r="AP1171" s="215"/>
      <c r="AQ1171" s="215"/>
      <c r="AR1171" s="215"/>
      <c r="AS1171" s="215"/>
      <c r="AT1171" s="215"/>
      <c r="AU1171" s="215"/>
      <c r="AV1171" s="215"/>
    </row>
    <row r="1172" spans="14:48" ht="37.15" customHeight="1">
      <c r="N1172" s="215"/>
      <c r="O1172" s="215"/>
      <c r="P1172" s="215"/>
      <c r="Q1172" s="216"/>
      <c r="AE1172" s="215"/>
      <c r="AF1172" s="215"/>
      <c r="AG1172" s="215"/>
      <c r="AH1172" s="215"/>
      <c r="AI1172" s="215"/>
      <c r="AJ1172" s="215"/>
      <c r="AK1172" s="215"/>
      <c r="AL1172" s="215"/>
      <c r="AM1172" s="215"/>
      <c r="AN1172" s="215"/>
      <c r="AO1172" s="215"/>
      <c r="AP1172" s="215"/>
      <c r="AQ1172" s="215"/>
      <c r="AR1172" s="215"/>
      <c r="AS1172" s="215"/>
      <c r="AT1172" s="215"/>
      <c r="AU1172" s="215"/>
      <c r="AV1172" s="215"/>
    </row>
    <row r="1173" spans="14:48" ht="37.15" customHeight="1">
      <c r="N1173" s="215"/>
      <c r="O1173" s="215"/>
      <c r="P1173" s="215"/>
      <c r="Q1173" s="216"/>
      <c r="AE1173" s="215"/>
      <c r="AF1173" s="215"/>
      <c r="AG1173" s="215"/>
      <c r="AH1173" s="215"/>
      <c r="AI1173" s="215"/>
      <c r="AJ1173" s="215"/>
      <c r="AK1173" s="215"/>
      <c r="AL1173" s="215"/>
      <c r="AM1173" s="215"/>
      <c r="AN1173" s="215"/>
      <c r="AO1173" s="215"/>
      <c r="AP1173" s="215"/>
      <c r="AQ1173" s="215"/>
      <c r="AR1173" s="215"/>
      <c r="AS1173" s="215"/>
      <c r="AT1173" s="215"/>
      <c r="AU1173" s="215"/>
      <c r="AV1173" s="215"/>
    </row>
    <row r="1174" spans="14:48" ht="37.15" customHeight="1">
      <c r="N1174" s="215"/>
      <c r="O1174" s="215"/>
      <c r="P1174" s="215"/>
      <c r="Q1174" s="216"/>
      <c r="AE1174" s="215"/>
      <c r="AF1174" s="215"/>
      <c r="AG1174" s="215"/>
      <c r="AH1174" s="215"/>
      <c r="AI1174" s="215"/>
      <c r="AJ1174" s="215"/>
      <c r="AK1174" s="215"/>
      <c r="AL1174" s="215"/>
      <c r="AM1174" s="215"/>
      <c r="AN1174" s="215"/>
      <c r="AO1174" s="215"/>
      <c r="AP1174" s="215"/>
      <c r="AQ1174" s="215"/>
      <c r="AR1174" s="215"/>
      <c r="AS1174" s="215"/>
      <c r="AT1174" s="215"/>
      <c r="AU1174" s="215"/>
      <c r="AV1174" s="215"/>
    </row>
    <row r="1175" spans="14:48" ht="37.15" customHeight="1">
      <c r="N1175" s="215"/>
      <c r="O1175" s="215"/>
      <c r="P1175" s="215"/>
      <c r="Q1175" s="216"/>
      <c r="AE1175" s="215"/>
      <c r="AF1175" s="215"/>
      <c r="AG1175" s="215"/>
      <c r="AH1175" s="215"/>
      <c r="AI1175" s="215"/>
      <c r="AJ1175" s="215"/>
      <c r="AK1175" s="215"/>
      <c r="AL1175" s="215"/>
      <c r="AM1175" s="215"/>
      <c r="AN1175" s="215"/>
      <c r="AO1175" s="215"/>
      <c r="AP1175" s="215"/>
      <c r="AQ1175" s="215"/>
      <c r="AR1175" s="215"/>
      <c r="AS1175" s="215"/>
      <c r="AT1175" s="215"/>
      <c r="AU1175" s="215"/>
      <c r="AV1175" s="215"/>
    </row>
    <row r="1176" spans="14:48" ht="37.15" customHeight="1">
      <c r="N1176" s="215"/>
      <c r="O1176" s="215"/>
      <c r="P1176" s="215"/>
      <c r="Q1176" s="216"/>
      <c r="AE1176" s="215"/>
      <c r="AF1176" s="215"/>
      <c r="AG1176" s="215"/>
      <c r="AH1176" s="215"/>
      <c r="AI1176" s="215"/>
      <c r="AJ1176" s="215"/>
      <c r="AK1176" s="215"/>
      <c r="AL1176" s="215"/>
      <c r="AM1176" s="215"/>
      <c r="AN1176" s="215"/>
      <c r="AO1176" s="215"/>
      <c r="AP1176" s="215"/>
      <c r="AQ1176" s="215"/>
      <c r="AR1176" s="215"/>
      <c r="AS1176" s="215"/>
      <c r="AT1176" s="215"/>
      <c r="AU1176" s="215"/>
      <c r="AV1176" s="215"/>
    </row>
    <row r="1177" spans="14:48" ht="37.15" customHeight="1">
      <c r="N1177" s="215"/>
      <c r="O1177" s="215"/>
      <c r="P1177" s="215"/>
      <c r="Q1177" s="216"/>
      <c r="AE1177" s="215"/>
      <c r="AF1177" s="215"/>
      <c r="AG1177" s="215"/>
      <c r="AH1177" s="215"/>
      <c r="AI1177" s="215"/>
      <c r="AJ1177" s="215"/>
      <c r="AK1177" s="215"/>
      <c r="AL1177" s="215"/>
      <c r="AM1177" s="215"/>
      <c r="AN1177" s="215"/>
      <c r="AO1177" s="215"/>
      <c r="AP1177" s="215"/>
      <c r="AQ1177" s="215"/>
      <c r="AR1177" s="215"/>
      <c r="AS1177" s="215"/>
      <c r="AT1177" s="215"/>
      <c r="AU1177" s="215"/>
      <c r="AV1177" s="215"/>
    </row>
    <row r="1178" spans="14:48" ht="37.15" customHeight="1">
      <c r="N1178" s="215"/>
      <c r="O1178" s="215"/>
      <c r="P1178" s="215"/>
      <c r="Q1178" s="216"/>
      <c r="AE1178" s="215"/>
      <c r="AF1178" s="215"/>
      <c r="AG1178" s="215"/>
      <c r="AH1178" s="215"/>
      <c r="AI1178" s="215"/>
      <c r="AJ1178" s="215"/>
      <c r="AK1178" s="215"/>
      <c r="AL1178" s="215"/>
      <c r="AM1178" s="215"/>
      <c r="AN1178" s="215"/>
      <c r="AO1178" s="215"/>
      <c r="AP1178" s="215"/>
      <c r="AQ1178" s="215"/>
      <c r="AR1178" s="215"/>
      <c r="AS1178" s="215"/>
      <c r="AT1178" s="215"/>
      <c r="AU1178" s="215"/>
      <c r="AV1178" s="215"/>
    </row>
    <row r="1179" spans="14:48" ht="37.15" customHeight="1">
      <c r="N1179" s="215"/>
      <c r="O1179" s="215"/>
      <c r="P1179" s="215"/>
      <c r="Q1179" s="216"/>
      <c r="AE1179" s="215"/>
      <c r="AF1179" s="215"/>
      <c r="AG1179" s="215"/>
      <c r="AH1179" s="215"/>
      <c r="AI1179" s="215"/>
      <c r="AJ1179" s="215"/>
      <c r="AK1179" s="215"/>
      <c r="AL1179" s="215"/>
      <c r="AM1179" s="215"/>
      <c r="AN1179" s="215"/>
      <c r="AO1179" s="215"/>
      <c r="AP1179" s="215"/>
      <c r="AQ1179" s="215"/>
      <c r="AR1179" s="215"/>
      <c r="AS1179" s="215"/>
      <c r="AT1179" s="215"/>
      <c r="AU1179" s="215"/>
      <c r="AV1179" s="215"/>
    </row>
    <row r="1180" spans="14:48" ht="37.15" customHeight="1">
      <c r="N1180" s="215"/>
      <c r="O1180" s="215"/>
      <c r="P1180" s="215"/>
      <c r="Q1180" s="216"/>
      <c r="AE1180" s="215"/>
      <c r="AF1180" s="215"/>
      <c r="AG1180" s="215"/>
      <c r="AH1180" s="215"/>
      <c r="AI1180" s="215"/>
      <c r="AJ1180" s="215"/>
      <c r="AK1180" s="215"/>
      <c r="AL1180" s="215"/>
      <c r="AM1180" s="215"/>
      <c r="AN1180" s="215"/>
      <c r="AO1180" s="215"/>
      <c r="AP1180" s="215"/>
      <c r="AQ1180" s="215"/>
      <c r="AR1180" s="215"/>
      <c r="AS1180" s="215"/>
      <c r="AT1180" s="215"/>
      <c r="AU1180" s="215"/>
      <c r="AV1180" s="215"/>
    </row>
    <row r="1181" spans="14:48" ht="37.15" customHeight="1">
      <c r="N1181" s="215"/>
      <c r="O1181" s="215"/>
      <c r="P1181" s="215"/>
      <c r="Q1181" s="216"/>
      <c r="AE1181" s="215"/>
      <c r="AF1181" s="215"/>
      <c r="AG1181" s="215"/>
      <c r="AH1181" s="215"/>
      <c r="AI1181" s="215"/>
      <c r="AJ1181" s="215"/>
      <c r="AK1181" s="215"/>
      <c r="AL1181" s="215"/>
      <c r="AM1181" s="215"/>
      <c r="AN1181" s="215"/>
      <c r="AO1181" s="215"/>
      <c r="AP1181" s="215"/>
      <c r="AQ1181" s="215"/>
      <c r="AR1181" s="215"/>
      <c r="AS1181" s="215"/>
      <c r="AT1181" s="215"/>
      <c r="AU1181" s="215"/>
      <c r="AV1181" s="215"/>
    </row>
    <row r="1182" spans="14:48" ht="37.15" customHeight="1">
      <c r="N1182" s="215"/>
      <c r="O1182" s="215"/>
      <c r="P1182" s="215"/>
      <c r="Q1182" s="216"/>
      <c r="AE1182" s="215"/>
      <c r="AF1182" s="215"/>
      <c r="AG1182" s="215"/>
      <c r="AH1182" s="215"/>
      <c r="AI1182" s="215"/>
      <c r="AJ1182" s="215"/>
      <c r="AK1182" s="215"/>
      <c r="AL1182" s="215"/>
      <c r="AM1182" s="215"/>
      <c r="AN1182" s="215"/>
      <c r="AO1182" s="215"/>
      <c r="AP1182" s="215"/>
      <c r="AQ1182" s="215"/>
      <c r="AR1182" s="215"/>
      <c r="AS1182" s="215"/>
      <c r="AT1182" s="215"/>
      <c r="AU1182" s="215"/>
      <c r="AV1182" s="215"/>
    </row>
    <row r="1183" spans="14:48" ht="37.15" customHeight="1">
      <c r="N1183" s="215"/>
      <c r="O1183" s="215"/>
      <c r="P1183" s="215"/>
      <c r="Q1183" s="216"/>
      <c r="AE1183" s="215"/>
      <c r="AF1183" s="215"/>
      <c r="AG1183" s="215"/>
      <c r="AH1183" s="215"/>
      <c r="AI1183" s="215"/>
      <c r="AJ1183" s="215"/>
      <c r="AK1183" s="215"/>
      <c r="AL1183" s="215"/>
      <c r="AM1183" s="215"/>
      <c r="AN1183" s="215"/>
      <c r="AO1183" s="215"/>
      <c r="AP1183" s="215"/>
      <c r="AQ1183" s="215"/>
      <c r="AR1183" s="215"/>
      <c r="AS1183" s="215"/>
      <c r="AT1183" s="215"/>
      <c r="AU1183" s="215"/>
      <c r="AV1183" s="215"/>
    </row>
    <row r="1184" spans="14:48" ht="37.15" customHeight="1">
      <c r="N1184" s="215"/>
      <c r="O1184" s="215"/>
      <c r="P1184" s="215"/>
      <c r="Q1184" s="216"/>
      <c r="AE1184" s="215"/>
      <c r="AF1184" s="215"/>
      <c r="AG1184" s="215"/>
      <c r="AH1184" s="215"/>
      <c r="AI1184" s="215"/>
      <c r="AJ1184" s="215"/>
      <c r="AK1184" s="215"/>
      <c r="AL1184" s="215"/>
      <c r="AM1184" s="215"/>
      <c r="AN1184" s="215"/>
      <c r="AO1184" s="215"/>
      <c r="AP1184" s="215"/>
      <c r="AQ1184" s="215"/>
      <c r="AR1184" s="215"/>
      <c r="AS1184" s="215"/>
      <c r="AT1184" s="215"/>
      <c r="AU1184" s="215"/>
      <c r="AV1184" s="215"/>
    </row>
    <row r="1185" spans="14:48" ht="37.15" customHeight="1">
      <c r="N1185" s="215"/>
      <c r="O1185" s="215"/>
      <c r="P1185" s="215"/>
      <c r="Q1185" s="216"/>
      <c r="AE1185" s="215"/>
      <c r="AF1185" s="215"/>
      <c r="AG1185" s="215"/>
      <c r="AH1185" s="215"/>
      <c r="AI1185" s="215"/>
      <c r="AJ1185" s="215"/>
      <c r="AK1185" s="215"/>
      <c r="AL1185" s="215"/>
      <c r="AM1185" s="215"/>
      <c r="AN1185" s="215"/>
      <c r="AO1185" s="215"/>
      <c r="AP1185" s="215"/>
      <c r="AQ1185" s="215"/>
      <c r="AR1185" s="215"/>
      <c r="AS1185" s="215"/>
      <c r="AT1185" s="215"/>
      <c r="AU1185" s="215"/>
      <c r="AV1185" s="215"/>
    </row>
    <row r="1186" spans="14:48" ht="37.15" customHeight="1">
      <c r="N1186" s="215"/>
      <c r="O1186" s="215"/>
      <c r="P1186" s="215"/>
      <c r="Q1186" s="216"/>
      <c r="AE1186" s="215"/>
      <c r="AF1186" s="215"/>
      <c r="AG1186" s="215"/>
      <c r="AH1186" s="215"/>
      <c r="AI1186" s="215"/>
      <c r="AJ1186" s="215"/>
      <c r="AK1186" s="215"/>
      <c r="AL1186" s="215"/>
      <c r="AM1186" s="215"/>
      <c r="AN1186" s="215"/>
      <c r="AO1186" s="215"/>
      <c r="AP1186" s="215"/>
      <c r="AQ1186" s="215"/>
      <c r="AR1186" s="215"/>
      <c r="AS1186" s="215"/>
      <c r="AT1186" s="215"/>
      <c r="AU1186" s="215"/>
      <c r="AV1186" s="215"/>
    </row>
    <row r="1187" spans="14:48" ht="37.15" customHeight="1">
      <c r="N1187" s="215"/>
      <c r="O1187" s="215"/>
      <c r="P1187" s="215"/>
      <c r="Q1187" s="216"/>
      <c r="AE1187" s="215"/>
      <c r="AF1187" s="215"/>
      <c r="AG1187" s="215"/>
      <c r="AH1187" s="215"/>
      <c r="AI1187" s="215"/>
      <c r="AJ1187" s="215"/>
      <c r="AK1187" s="215"/>
      <c r="AL1187" s="215"/>
      <c r="AM1187" s="215"/>
      <c r="AN1187" s="215"/>
      <c r="AO1187" s="215"/>
      <c r="AP1187" s="215"/>
      <c r="AQ1187" s="215"/>
      <c r="AR1187" s="215"/>
      <c r="AS1187" s="215"/>
      <c r="AT1187" s="215"/>
      <c r="AU1187" s="215"/>
      <c r="AV1187" s="215"/>
    </row>
    <row r="1188" spans="14:48" ht="37.15" customHeight="1">
      <c r="N1188" s="215"/>
      <c r="O1188" s="215"/>
      <c r="P1188" s="215"/>
      <c r="Q1188" s="216"/>
      <c r="AE1188" s="215"/>
      <c r="AF1188" s="215"/>
      <c r="AG1188" s="215"/>
      <c r="AH1188" s="215"/>
      <c r="AI1188" s="215"/>
      <c r="AJ1188" s="215"/>
      <c r="AK1188" s="215"/>
      <c r="AL1188" s="215"/>
      <c r="AM1188" s="215"/>
      <c r="AN1188" s="215"/>
      <c r="AO1188" s="215"/>
      <c r="AP1188" s="215"/>
      <c r="AQ1188" s="215"/>
      <c r="AR1188" s="215"/>
      <c r="AS1188" s="215"/>
      <c r="AT1188" s="215"/>
      <c r="AU1188" s="215"/>
      <c r="AV1188" s="215"/>
    </row>
    <row r="1189" spans="14:48" ht="37.15" customHeight="1">
      <c r="N1189" s="215"/>
      <c r="O1189" s="215"/>
      <c r="P1189" s="215"/>
      <c r="Q1189" s="216"/>
      <c r="AE1189" s="215"/>
      <c r="AF1189" s="215"/>
      <c r="AG1189" s="215"/>
      <c r="AH1189" s="215"/>
      <c r="AI1189" s="215"/>
      <c r="AJ1189" s="215"/>
      <c r="AK1189" s="215"/>
      <c r="AL1189" s="215"/>
      <c r="AM1189" s="215"/>
      <c r="AN1189" s="215"/>
      <c r="AO1189" s="215"/>
      <c r="AP1189" s="215"/>
      <c r="AQ1189" s="215"/>
      <c r="AR1189" s="215"/>
      <c r="AS1189" s="215"/>
      <c r="AT1189" s="215"/>
      <c r="AU1189" s="215"/>
      <c r="AV1189" s="215"/>
    </row>
    <row r="1190" spans="14:48" ht="37.15" customHeight="1">
      <c r="N1190" s="215"/>
      <c r="O1190" s="215"/>
      <c r="P1190" s="215"/>
      <c r="Q1190" s="216"/>
      <c r="AE1190" s="215"/>
      <c r="AF1190" s="215"/>
      <c r="AG1190" s="215"/>
      <c r="AH1190" s="215"/>
      <c r="AI1190" s="215"/>
      <c r="AJ1190" s="215"/>
      <c r="AK1190" s="215"/>
      <c r="AL1190" s="215"/>
      <c r="AM1190" s="215"/>
      <c r="AN1190" s="215"/>
      <c r="AO1190" s="215"/>
      <c r="AP1190" s="215"/>
      <c r="AQ1190" s="215"/>
      <c r="AR1190" s="215"/>
      <c r="AS1190" s="215"/>
      <c r="AT1190" s="215"/>
      <c r="AU1190" s="215"/>
      <c r="AV1190" s="215"/>
    </row>
    <row r="1191" spans="14:48" ht="37.15" customHeight="1">
      <c r="N1191" s="215"/>
      <c r="O1191" s="215"/>
      <c r="P1191" s="215"/>
      <c r="Q1191" s="216"/>
      <c r="AE1191" s="215"/>
      <c r="AF1191" s="215"/>
      <c r="AG1191" s="215"/>
      <c r="AH1191" s="215"/>
      <c r="AI1191" s="215"/>
      <c r="AJ1191" s="215"/>
      <c r="AK1191" s="215"/>
      <c r="AL1191" s="215"/>
      <c r="AM1191" s="215"/>
      <c r="AN1191" s="215"/>
      <c r="AO1191" s="215"/>
      <c r="AP1191" s="215"/>
      <c r="AQ1191" s="215"/>
      <c r="AR1191" s="215"/>
      <c r="AS1191" s="215"/>
      <c r="AT1191" s="215"/>
      <c r="AU1191" s="215"/>
      <c r="AV1191" s="215"/>
    </row>
    <row r="1192" spans="14:48" ht="37.15" customHeight="1">
      <c r="N1192" s="215"/>
      <c r="O1192" s="215"/>
      <c r="P1192" s="215"/>
      <c r="Q1192" s="216"/>
      <c r="AE1192" s="215"/>
      <c r="AF1192" s="215"/>
      <c r="AG1192" s="215"/>
      <c r="AH1192" s="215"/>
      <c r="AI1192" s="215"/>
      <c r="AJ1192" s="215"/>
      <c r="AK1192" s="215"/>
      <c r="AL1192" s="215"/>
      <c r="AM1192" s="215"/>
      <c r="AN1192" s="215"/>
      <c r="AO1192" s="215"/>
      <c r="AP1192" s="215"/>
      <c r="AQ1192" s="215"/>
      <c r="AR1192" s="215"/>
      <c r="AS1192" s="215"/>
      <c r="AT1192" s="215"/>
      <c r="AU1192" s="215"/>
      <c r="AV1192" s="215"/>
    </row>
    <row r="1193" spans="14:48" ht="37.15" customHeight="1">
      <c r="N1193" s="215"/>
      <c r="O1193" s="215"/>
      <c r="P1193" s="215"/>
      <c r="Q1193" s="216"/>
      <c r="AE1193" s="215"/>
      <c r="AF1193" s="215"/>
      <c r="AG1193" s="215"/>
      <c r="AH1193" s="215"/>
      <c r="AI1193" s="215"/>
      <c r="AJ1193" s="215"/>
      <c r="AK1193" s="215"/>
      <c r="AL1193" s="215"/>
      <c r="AM1193" s="215"/>
      <c r="AN1193" s="215"/>
      <c r="AO1193" s="215"/>
      <c r="AP1193" s="215"/>
      <c r="AQ1193" s="215"/>
      <c r="AR1193" s="215"/>
      <c r="AS1193" s="215"/>
      <c r="AT1193" s="215"/>
      <c r="AU1193" s="215"/>
      <c r="AV1193" s="215"/>
    </row>
    <row r="1194" spans="14:48" ht="37.15" customHeight="1">
      <c r="N1194" s="215"/>
      <c r="O1194" s="215"/>
      <c r="P1194" s="215"/>
      <c r="Q1194" s="216"/>
      <c r="AE1194" s="215"/>
      <c r="AF1194" s="215"/>
      <c r="AG1194" s="215"/>
      <c r="AH1194" s="215"/>
      <c r="AI1194" s="215"/>
      <c r="AJ1194" s="215"/>
      <c r="AK1194" s="215"/>
      <c r="AL1194" s="215"/>
      <c r="AM1194" s="215"/>
      <c r="AN1194" s="215"/>
      <c r="AO1194" s="215"/>
      <c r="AP1194" s="215"/>
      <c r="AQ1194" s="215"/>
      <c r="AR1194" s="215"/>
      <c r="AS1194" s="215"/>
      <c r="AT1194" s="215"/>
      <c r="AU1194" s="215"/>
      <c r="AV1194" s="215"/>
    </row>
    <row r="1195" spans="14:48" ht="37.15" customHeight="1">
      <c r="N1195" s="215"/>
      <c r="O1195" s="215"/>
      <c r="P1195" s="215"/>
      <c r="Q1195" s="216"/>
      <c r="AE1195" s="215"/>
      <c r="AF1195" s="215"/>
      <c r="AG1195" s="215"/>
      <c r="AH1195" s="215"/>
      <c r="AI1195" s="215"/>
      <c r="AJ1195" s="215"/>
      <c r="AK1195" s="215"/>
      <c r="AL1195" s="215"/>
      <c r="AM1195" s="215"/>
      <c r="AN1195" s="215"/>
      <c r="AO1195" s="215"/>
      <c r="AP1195" s="215"/>
      <c r="AQ1195" s="215"/>
      <c r="AR1195" s="215"/>
      <c r="AS1195" s="215"/>
      <c r="AT1195" s="215"/>
      <c r="AU1195" s="215"/>
      <c r="AV1195" s="215"/>
    </row>
    <row r="1196" spans="14:48" ht="37.15" customHeight="1">
      <c r="N1196" s="215"/>
      <c r="O1196" s="215"/>
      <c r="P1196" s="215"/>
      <c r="Q1196" s="216"/>
      <c r="AE1196" s="215"/>
      <c r="AF1196" s="215"/>
      <c r="AG1196" s="215"/>
      <c r="AH1196" s="215"/>
      <c r="AI1196" s="215"/>
      <c r="AJ1196" s="215"/>
      <c r="AK1196" s="215"/>
      <c r="AL1196" s="215"/>
      <c r="AM1196" s="215"/>
      <c r="AN1196" s="215"/>
      <c r="AO1196" s="215"/>
      <c r="AP1196" s="215"/>
      <c r="AQ1196" s="215"/>
      <c r="AR1196" s="215"/>
      <c r="AS1196" s="215"/>
      <c r="AT1196" s="215"/>
      <c r="AU1196" s="215"/>
      <c r="AV1196" s="215"/>
    </row>
    <row r="1197" spans="14:48" ht="37.15" customHeight="1">
      <c r="N1197" s="215"/>
      <c r="O1197" s="215"/>
      <c r="P1197" s="215"/>
      <c r="Q1197" s="216"/>
      <c r="AE1197" s="215"/>
      <c r="AF1197" s="215"/>
      <c r="AG1197" s="215"/>
      <c r="AH1197" s="215"/>
      <c r="AI1197" s="215"/>
      <c r="AJ1197" s="215"/>
      <c r="AK1197" s="215"/>
      <c r="AL1197" s="215"/>
      <c r="AM1197" s="215"/>
      <c r="AN1197" s="215"/>
      <c r="AO1197" s="215"/>
      <c r="AP1197" s="215"/>
      <c r="AQ1197" s="215"/>
      <c r="AR1197" s="215"/>
      <c r="AS1197" s="215"/>
      <c r="AT1197" s="215"/>
      <c r="AU1197" s="215"/>
      <c r="AV1197" s="215"/>
    </row>
    <row r="1198" spans="14:48" ht="37.15" customHeight="1">
      <c r="N1198" s="215"/>
      <c r="O1198" s="215"/>
      <c r="P1198" s="215"/>
      <c r="Q1198" s="216"/>
      <c r="AE1198" s="215"/>
      <c r="AF1198" s="215"/>
      <c r="AG1198" s="215"/>
      <c r="AH1198" s="215"/>
      <c r="AI1198" s="215"/>
      <c r="AJ1198" s="215"/>
      <c r="AK1198" s="215"/>
      <c r="AL1198" s="215"/>
      <c r="AM1198" s="215"/>
      <c r="AN1198" s="215"/>
      <c r="AO1198" s="215"/>
      <c r="AP1198" s="215"/>
      <c r="AQ1198" s="215"/>
      <c r="AR1198" s="215"/>
      <c r="AS1198" s="215"/>
      <c r="AT1198" s="215"/>
      <c r="AU1198" s="215"/>
      <c r="AV1198" s="215"/>
    </row>
    <row r="1199" spans="14:48" ht="37.15" customHeight="1">
      <c r="N1199" s="215"/>
      <c r="O1199" s="215"/>
      <c r="P1199" s="215"/>
      <c r="Q1199" s="216"/>
      <c r="AE1199" s="215"/>
      <c r="AF1199" s="215"/>
      <c r="AG1199" s="215"/>
      <c r="AH1199" s="215"/>
      <c r="AI1199" s="215"/>
      <c r="AJ1199" s="215"/>
      <c r="AK1199" s="215"/>
      <c r="AL1199" s="215"/>
      <c r="AM1199" s="215"/>
      <c r="AN1199" s="215"/>
      <c r="AO1199" s="215"/>
      <c r="AP1199" s="215"/>
      <c r="AQ1199" s="215"/>
      <c r="AR1199" s="215"/>
      <c r="AS1199" s="215"/>
      <c r="AT1199" s="215"/>
      <c r="AU1199" s="215"/>
      <c r="AV1199" s="215"/>
    </row>
    <row r="1200" spans="14:48" ht="37.15" customHeight="1">
      <c r="N1200" s="215"/>
      <c r="O1200" s="215"/>
      <c r="P1200" s="215"/>
      <c r="Q1200" s="216"/>
      <c r="AE1200" s="215"/>
      <c r="AF1200" s="215"/>
      <c r="AG1200" s="215"/>
      <c r="AH1200" s="215"/>
      <c r="AI1200" s="215"/>
      <c r="AJ1200" s="215"/>
      <c r="AK1200" s="215"/>
      <c r="AL1200" s="215"/>
      <c r="AM1200" s="215"/>
      <c r="AN1200" s="215"/>
      <c r="AO1200" s="215"/>
      <c r="AP1200" s="215"/>
      <c r="AQ1200" s="215"/>
      <c r="AR1200" s="215"/>
      <c r="AS1200" s="215"/>
      <c r="AT1200" s="215"/>
      <c r="AU1200" s="215"/>
      <c r="AV1200" s="215"/>
    </row>
    <row r="1201" spans="14:48" ht="37.15" customHeight="1">
      <c r="N1201" s="215"/>
      <c r="O1201" s="215"/>
      <c r="P1201" s="215"/>
      <c r="Q1201" s="216"/>
      <c r="AE1201" s="215"/>
      <c r="AF1201" s="215"/>
      <c r="AG1201" s="215"/>
      <c r="AH1201" s="215"/>
      <c r="AI1201" s="215"/>
      <c r="AJ1201" s="215"/>
      <c r="AK1201" s="215"/>
      <c r="AL1201" s="215"/>
      <c r="AM1201" s="215"/>
      <c r="AN1201" s="215"/>
      <c r="AO1201" s="215"/>
      <c r="AP1201" s="215"/>
      <c r="AQ1201" s="215"/>
      <c r="AR1201" s="215"/>
      <c r="AS1201" s="215"/>
      <c r="AT1201" s="215"/>
      <c r="AU1201" s="215"/>
      <c r="AV1201" s="215"/>
    </row>
    <row r="1202" spans="14:48" ht="37.15" customHeight="1">
      <c r="N1202" s="215"/>
      <c r="O1202" s="215"/>
      <c r="P1202" s="215"/>
      <c r="Q1202" s="216"/>
      <c r="AE1202" s="215"/>
      <c r="AF1202" s="215"/>
      <c r="AG1202" s="215"/>
      <c r="AH1202" s="215"/>
      <c r="AI1202" s="215"/>
      <c r="AJ1202" s="215"/>
      <c r="AK1202" s="215"/>
      <c r="AL1202" s="215"/>
      <c r="AM1202" s="215"/>
      <c r="AN1202" s="215"/>
      <c r="AO1202" s="215"/>
      <c r="AP1202" s="215"/>
      <c r="AQ1202" s="215"/>
      <c r="AR1202" s="215"/>
      <c r="AS1202" s="215"/>
      <c r="AT1202" s="215"/>
      <c r="AU1202" s="215"/>
      <c r="AV1202" s="215"/>
    </row>
    <row r="1203" spans="14:48" ht="37.15" customHeight="1">
      <c r="N1203" s="215"/>
      <c r="O1203" s="215"/>
      <c r="P1203" s="215"/>
      <c r="Q1203" s="216"/>
      <c r="AE1203" s="215"/>
      <c r="AF1203" s="215"/>
      <c r="AG1203" s="215"/>
      <c r="AH1203" s="215"/>
      <c r="AI1203" s="215"/>
      <c r="AJ1203" s="215"/>
      <c r="AK1203" s="215"/>
      <c r="AL1203" s="215"/>
      <c r="AM1203" s="215"/>
      <c r="AN1203" s="215"/>
      <c r="AO1203" s="215"/>
      <c r="AP1203" s="215"/>
      <c r="AQ1203" s="215"/>
      <c r="AR1203" s="215"/>
      <c r="AS1203" s="215"/>
      <c r="AT1203" s="215"/>
      <c r="AU1203" s="215"/>
      <c r="AV1203" s="215"/>
    </row>
    <row r="1204" spans="14:48" ht="37.15" customHeight="1">
      <c r="N1204" s="215"/>
      <c r="O1204" s="215"/>
      <c r="P1204" s="215"/>
      <c r="Q1204" s="216"/>
      <c r="AE1204" s="215"/>
      <c r="AF1204" s="215"/>
      <c r="AG1204" s="215"/>
      <c r="AH1204" s="215"/>
      <c r="AI1204" s="215"/>
      <c r="AJ1204" s="215"/>
      <c r="AK1204" s="215"/>
      <c r="AL1204" s="215"/>
      <c r="AM1204" s="215"/>
      <c r="AN1204" s="215"/>
      <c r="AO1204" s="215"/>
      <c r="AP1204" s="215"/>
      <c r="AQ1204" s="215"/>
      <c r="AR1204" s="215"/>
      <c r="AS1204" s="215"/>
      <c r="AT1204" s="215"/>
      <c r="AU1204" s="215"/>
      <c r="AV1204" s="215"/>
    </row>
    <row r="1205" spans="14:48" ht="37.15" customHeight="1">
      <c r="N1205" s="215"/>
      <c r="O1205" s="215"/>
      <c r="P1205" s="215"/>
      <c r="Q1205" s="216"/>
      <c r="AE1205" s="215"/>
      <c r="AF1205" s="215"/>
      <c r="AG1205" s="215"/>
      <c r="AH1205" s="215"/>
      <c r="AI1205" s="215"/>
      <c r="AJ1205" s="215"/>
      <c r="AK1205" s="215"/>
      <c r="AL1205" s="215"/>
      <c r="AM1205" s="215"/>
      <c r="AN1205" s="215"/>
      <c r="AO1205" s="215"/>
      <c r="AP1205" s="215"/>
      <c r="AQ1205" s="215"/>
      <c r="AR1205" s="215"/>
      <c r="AS1205" s="215"/>
      <c r="AT1205" s="215"/>
      <c r="AU1205" s="215"/>
      <c r="AV1205" s="215"/>
    </row>
    <row r="1206" spans="14:48" ht="37.15" customHeight="1">
      <c r="N1206" s="215"/>
      <c r="O1206" s="215"/>
      <c r="P1206" s="215"/>
      <c r="Q1206" s="216"/>
      <c r="AE1206" s="215"/>
      <c r="AF1206" s="215"/>
      <c r="AG1206" s="215"/>
      <c r="AH1206" s="215"/>
      <c r="AI1206" s="215"/>
      <c r="AJ1206" s="215"/>
      <c r="AK1206" s="215"/>
      <c r="AL1206" s="215"/>
      <c r="AM1206" s="215"/>
      <c r="AN1206" s="215"/>
      <c r="AO1206" s="215"/>
      <c r="AP1206" s="215"/>
      <c r="AQ1206" s="215"/>
      <c r="AR1206" s="215"/>
      <c r="AS1206" s="215"/>
      <c r="AT1206" s="215"/>
      <c r="AU1206" s="215"/>
      <c r="AV1206" s="215"/>
    </row>
    <row r="1207" spans="14:48" ht="37.15" customHeight="1">
      <c r="N1207" s="215"/>
      <c r="O1207" s="215"/>
      <c r="P1207" s="215"/>
      <c r="Q1207" s="216"/>
      <c r="AE1207" s="215"/>
      <c r="AF1207" s="215"/>
      <c r="AG1207" s="215"/>
      <c r="AH1207" s="215"/>
      <c r="AI1207" s="215"/>
      <c r="AJ1207" s="215"/>
      <c r="AK1207" s="215"/>
      <c r="AL1207" s="215"/>
      <c r="AM1207" s="215"/>
      <c r="AN1207" s="215"/>
      <c r="AO1207" s="215"/>
      <c r="AP1207" s="215"/>
      <c r="AQ1207" s="215"/>
      <c r="AR1207" s="215"/>
      <c r="AS1207" s="215"/>
      <c r="AT1207" s="215"/>
      <c r="AU1207" s="215"/>
      <c r="AV1207" s="215"/>
    </row>
    <row r="1208" spans="14:48" ht="37.15" customHeight="1">
      <c r="N1208" s="215"/>
      <c r="O1208" s="215"/>
      <c r="P1208" s="215"/>
      <c r="Q1208" s="216"/>
      <c r="AE1208" s="215"/>
      <c r="AF1208" s="215"/>
      <c r="AG1208" s="215"/>
      <c r="AH1208" s="215"/>
      <c r="AI1208" s="215"/>
      <c r="AJ1208" s="215"/>
      <c r="AK1208" s="215"/>
      <c r="AL1208" s="215"/>
      <c r="AM1208" s="215"/>
      <c r="AN1208" s="215"/>
      <c r="AO1208" s="215"/>
      <c r="AP1208" s="215"/>
      <c r="AQ1208" s="215"/>
      <c r="AR1208" s="215"/>
      <c r="AS1208" s="215"/>
      <c r="AT1208" s="215"/>
      <c r="AU1208" s="215"/>
      <c r="AV1208" s="215"/>
    </row>
    <row r="1209" spans="14:48" ht="37.15" customHeight="1">
      <c r="N1209" s="215"/>
      <c r="O1209" s="215"/>
      <c r="P1209" s="215"/>
      <c r="Q1209" s="216"/>
      <c r="AE1209" s="215"/>
      <c r="AF1209" s="215"/>
      <c r="AG1209" s="215"/>
      <c r="AH1209" s="215"/>
      <c r="AI1209" s="215"/>
      <c r="AJ1209" s="215"/>
      <c r="AK1209" s="215"/>
      <c r="AL1209" s="215"/>
      <c r="AM1209" s="215"/>
      <c r="AN1209" s="215"/>
      <c r="AO1209" s="215"/>
      <c r="AP1209" s="215"/>
      <c r="AQ1209" s="215"/>
      <c r="AR1209" s="215"/>
      <c r="AS1209" s="215"/>
      <c r="AT1209" s="215"/>
      <c r="AU1209" s="215"/>
      <c r="AV1209" s="215"/>
    </row>
    <row r="1210" spans="14:48" ht="37.15" customHeight="1">
      <c r="N1210" s="215"/>
      <c r="O1210" s="215"/>
      <c r="P1210" s="215"/>
      <c r="Q1210" s="216"/>
      <c r="AE1210" s="215"/>
      <c r="AF1210" s="215"/>
      <c r="AG1210" s="215"/>
      <c r="AH1210" s="215"/>
      <c r="AI1210" s="215"/>
      <c r="AJ1210" s="215"/>
      <c r="AK1210" s="215"/>
      <c r="AL1210" s="215"/>
      <c r="AM1210" s="215"/>
      <c r="AN1210" s="215"/>
      <c r="AO1210" s="215"/>
      <c r="AP1210" s="215"/>
      <c r="AQ1210" s="215"/>
      <c r="AR1210" s="215"/>
      <c r="AS1210" s="215"/>
      <c r="AT1210" s="215"/>
      <c r="AU1210" s="215"/>
      <c r="AV1210" s="215"/>
    </row>
    <row r="1211" spans="14:48" ht="37.15" customHeight="1">
      <c r="N1211" s="215"/>
      <c r="O1211" s="215"/>
      <c r="P1211" s="215"/>
      <c r="Q1211" s="216"/>
      <c r="AE1211" s="215"/>
      <c r="AF1211" s="215"/>
      <c r="AG1211" s="215"/>
      <c r="AH1211" s="215"/>
      <c r="AI1211" s="215"/>
      <c r="AJ1211" s="215"/>
      <c r="AK1211" s="215"/>
      <c r="AL1211" s="215"/>
      <c r="AM1211" s="215"/>
      <c r="AN1211" s="215"/>
      <c r="AO1211" s="215"/>
      <c r="AP1211" s="215"/>
      <c r="AQ1211" s="215"/>
      <c r="AR1211" s="215"/>
      <c r="AS1211" s="215"/>
      <c r="AT1211" s="215"/>
      <c r="AU1211" s="215"/>
      <c r="AV1211" s="215"/>
    </row>
    <row r="1212" spans="14:48" ht="37.15" customHeight="1">
      <c r="N1212" s="215"/>
      <c r="O1212" s="215"/>
      <c r="P1212" s="215"/>
      <c r="Q1212" s="216"/>
      <c r="AE1212" s="215"/>
      <c r="AF1212" s="215"/>
      <c r="AG1212" s="215"/>
      <c r="AH1212" s="215"/>
      <c r="AI1212" s="215"/>
      <c r="AJ1212" s="215"/>
      <c r="AK1212" s="215"/>
      <c r="AL1212" s="215"/>
      <c r="AM1212" s="215"/>
      <c r="AN1212" s="215"/>
      <c r="AO1212" s="215"/>
      <c r="AP1212" s="215"/>
      <c r="AQ1212" s="215"/>
      <c r="AR1212" s="215"/>
      <c r="AS1212" s="215"/>
      <c r="AT1212" s="215"/>
      <c r="AU1212" s="215"/>
      <c r="AV1212" s="215"/>
    </row>
    <row r="1213" spans="14:48" ht="37.15" customHeight="1">
      <c r="N1213" s="215"/>
      <c r="O1213" s="215"/>
      <c r="P1213" s="215"/>
      <c r="Q1213" s="216"/>
      <c r="AE1213" s="215"/>
      <c r="AF1213" s="215"/>
      <c r="AG1213" s="215"/>
      <c r="AH1213" s="215"/>
      <c r="AI1213" s="215"/>
      <c r="AJ1213" s="215"/>
      <c r="AK1213" s="215"/>
      <c r="AL1213" s="215"/>
      <c r="AM1213" s="215"/>
      <c r="AN1213" s="215"/>
      <c r="AO1213" s="215"/>
      <c r="AP1213" s="215"/>
      <c r="AQ1213" s="215"/>
      <c r="AR1213" s="215"/>
      <c r="AS1213" s="215"/>
      <c r="AT1213" s="215"/>
      <c r="AU1213" s="215"/>
      <c r="AV1213" s="215"/>
    </row>
    <row r="1214" spans="14:48" ht="37.15" customHeight="1">
      <c r="N1214" s="215"/>
      <c r="O1214" s="215"/>
      <c r="P1214" s="215"/>
      <c r="Q1214" s="216"/>
      <c r="AE1214" s="215"/>
      <c r="AF1214" s="215"/>
      <c r="AG1214" s="215"/>
      <c r="AH1214" s="215"/>
      <c r="AI1214" s="215"/>
      <c r="AJ1214" s="215"/>
      <c r="AK1214" s="215"/>
      <c r="AL1214" s="215"/>
      <c r="AM1214" s="215"/>
      <c r="AN1214" s="215"/>
      <c r="AO1214" s="215"/>
      <c r="AP1214" s="215"/>
      <c r="AQ1214" s="215"/>
      <c r="AR1214" s="215"/>
      <c r="AS1214" s="215"/>
      <c r="AT1214" s="215"/>
      <c r="AU1214" s="215"/>
      <c r="AV1214" s="215"/>
    </row>
    <row r="1215" spans="14:48" ht="37.15" customHeight="1">
      <c r="N1215" s="215"/>
      <c r="O1215" s="215"/>
      <c r="P1215" s="215"/>
      <c r="Q1215" s="216"/>
      <c r="AE1215" s="215"/>
      <c r="AF1215" s="215"/>
      <c r="AG1215" s="215"/>
      <c r="AH1215" s="215"/>
      <c r="AI1215" s="215"/>
      <c r="AJ1215" s="215"/>
      <c r="AK1215" s="215"/>
      <c r="AL1215" s="215"/>
      <c r="AM1215" s="215"/>
      <c r="AN1215" s="215"/>
      <c r="AO1215" s="215"/>
      <c r="AP1215" s="215"/>
      <c r="AQ1215" s="215"/>
      <c r="AR1215" s="215"/>
      <c r="AS1215" s="215"/>
      <c r="AT1215" s="215"/>
      <c r="AU1215" s="215"/>
      <c r="AV1215" s="215"/>
    </row>
    <row r="1216" spans="14:48" ht="37.15" customHeight="1">
      <c r="N1216" s="215"/>
      <c r="O1216" s="215"/>
      <c r="P1216" s="215"/>
      <c r="Q1216" s="216"/>
      <c r="AE1216" s="215"/>
      <c r="AF1216" s="215"/>
      <c r="AG1216" s="215"/>
      <c r="AH1216" s="215"/>
      <c r="AI1216" s="215"/>
      <c r="AJ1216" s="215"/>
      <c r="AK1216" s="215"/>
      <c r="AL1216" s="215"/>
      <c r="AM1216" s="215"/>
      <c r="AN1216" s="215"/>
      <c r="AO1216" s="215"/>
      <c r="AP1216" s="215"/>
      <c r="AQ1216" s="215"/>
      <c r="AR1216" s="215"/>
      <c r="AS1216" s="215"/>
      <c r="AT1216" s="215"/>
      <c r="AU1216" s="215"/>
      <c r="AV1216" s="215"/>
    </row>
    <row r="1217" spans="14:48" ht="37.15" customHeight="1">
      <c r="N1217" s="215"/>
      <c r="O1217" s="215"/>
      <c r="P1217" s="215"/>
      <c r="Q1217" s="216"/>
      <c r="AE1217" s="215"/>
      <c r="AF1217" s="215"/>
      <c r="AG1217" s="215"/>
      <c r="AH1217" s="215"/>
      <c r="AI1217" s="215"/>
      <c r="AJ1217" s="215"/>
      <c r="AK1217" s="215"/>
      <c r="AL1217" s="215"/>
      <c r="AM1217" s="215"/>
      <c r="AN1217" s="215"/>
      <c r="AO1217" s="215"/>
      <c r="AP1217" s="215"/>
      <c r="AQ1217" s="215"/>
      <c r="AR1217" s="215"/>
      <c r="AS1217" s="215"/>
      <c r="AT1217" s="215"/>
      <c r="AU1217" s="215"/>
      <c r="AV1217" s="215"/>
    </row>
    <row r="1218" spans="14:48" ht="37.15" customHeight="1">
      <c r="N1218" s="215"/>
      <c r="O1218" s="215"/>
      <c r="P1218" s="215"/>
      <c r="Q1218" s="216"/>
      <c r="AE1218" s="215"/>
      <c r="AF1218" s="215"/>
      <c r="AG1218" s="215"/>
      <c r="AH1218" s="215"/>
      <c r="AI1218" s="215"/>
      <c r="AJ1218" s="215"/>
      <c r="AK1218" s="215"/>
      <c r="AL1218" s="215"/>
      <c r="AM1218" s="215"/>
      <c r="AN1218" s="215"/>
      <c r="AO1218" s="215"/>
      <c r="AP1218" s="215"/>
      <c r="AQ1218" s="215"/>
      <c r="AR1218" s="215"/>
      <c r="AS1218" s="215"/>
      <c r="AT1218" s="215"/>
      <c r="AU1218" s="215"/>
      <c r="AV1218" s="215"/>
    </row>
    <row r="1219" spans="14:48" ht="37.15" customHeight="1">
      <c r="N1219" s="215"/>
      <c r="O1219" s="215"/>
      <c r="P1219" s="215"/>
      <c r="Q1219" s="216"/>
      <c r="AE1219" s="215"/>
      <c r="AF1219" s="215"/>
      <c r="AG1219" s="215"/>
      <c r="AH1219" s="215"/>
      <c r="AI1219" s="215"/>
      <c r="AJ1219" s="215"/>
      <c r="AK1219" s="215"/>
      <c r="AL1219" s="215"/>
      <c r="AM1219" s="215"/>
      <c r="AN1219" s="215"/>
      <c r="AO1219" s="215"/>
      <c r="AP1219" s="215"/>
      <c r="AQ1219" s="215"/>
      <c r="AR1219" s="215"/>
      <c r="AS1219" s="215"/>
      <c r="AT1219" s="215"/>
      <c r="AU1219" s="215"/>
      <c r="AV1219" s="215"/>
    </row>
    <row r="1220" spans="14:48" ht="37.15" customHeight="1">
      <c r="N1220" s="215"/>
      <c r="O1220" s="215"/>
      <c r="P1220" s="215"/>
      <c r="Q1220" s="216"/>
      <c r="AE1220" s="215"/>
      <c r="AF1220" s="215"/>
      <c r="AG1220" s="215"/>
      <c r="AH1220" s="215"/>
      <c r="AI1220" s="215"/>
      <c r="AJ1220" s="215"/>
      <c r="AK1220" s="215"/>
      <c r="AL1220" s="215"/>
      <c r="AM1220" s="215"/>
      <c r="AN1220" s="215"/>
      <c r="AO1220" s="215"/>
      <c r="AP1220" s="215"/>
      <c r="AQ1220" s="215"/>
      <c r="AR1220" s="215"/>
      <c r="AS1220" s="215"/>
      <c r="AT1220" s="215"/>
      <c r="AU1220" s="215"/>
      <c r="AV1220" s="215"/>
    </row>
    <row r="1221" spans="14:48" ht="37.15" customHeight="1">
      <c r="N1221" s="215"/>
      <c r="O1221" s="215"/>
      <c r="P1221" s="215"/>
      <c r="Q1221" s="216"/>
      <c r="AE1221" s="215"/>
      <c r="AF1221" s="215"/>
      <c r="AG1221" s="215"/>
      <c r="AH1221" s="215"/>
      <c r="AI1221" s="215"/>
      <c r="AJ1221" s="215"/>
      <c r="AK1221" s="215"/>
      <c r="AL1221" s="215"/>
      <c r="AM1221" s="215"/>
      <c r="AN1221" s="215"/>
      <c r="AO1221" s="215"/>
      <c r="AP1221" s="215"/>
      <c r="AQ1221" s="215"/>
      <c r="AR1221" s="215"/>
      <c r="AS1221" s="215"/>
      <c r="AT1221" s="215"/>
      <c r="AU1221" s="215"/>
      <c r="AV1221" s="215"/>
    </row>
    <row r="1222" spans="14:48" ht="37.15" customHeight="1">
      <c r="N1222" s="215"/>
      <c r="O1222" s="215"/>
      <c r="P1222" s="215"/>
      <c r="Q1222" s="216"/>
      <c r="AE1222" s="215"/>
      <c r="AF1222" s="215"/>
      <c r="AG1222" s="215"/>
      <c r="AH1222" s="215"/>
      <c r="AI1222" s="215"/>
      <c r="AJ1222" s="215"/>
      <c r="AK1222" s="215"/>
      <c r="AL1222" s="215"/>
      <c r="AM1222" s="215"/>
      <c r="AN1222" s="215"/>
      <c r="AO1222" s="215"/>
      <c r="AP1222" s="215"/>
      <c r="AQ1222" s="215"/>
      <c r="AR1222" s="215"/>
      <c r="AS1222" s="215"/>
      <c r="AT1222" s="215"/>
      <c r="AU1222" s="215"/>
      <c r="AV1222" s="215"/>
    </row>
    <row r="1223" spans="14:48" ht="37.15" customHeight="1">
      <c r="N1223" s="215"/>
      <c r="O1223" s="215"/>
      <c r="P1223" s="215"/>
      <c r="Q1223" s="216"/>
      <c r="AE1223" s="215"/>
      <c r="AF1223" s="215"/>
      <c r="AG1223" s="215"/>
      <c r="AH1223" s="215"/>
      <c r="AI1223" s="215"/>
      <c r="AJ1223" s="215"/>
      <c r="AK1223" s="215"/>
      <c r="AL1223" s="215"/>
      <c r="AM1223" s="215"/>
      <c r="AN1223" s="215"/>
      <c r="AO1223" s="215"/>
      <c r="AP1223" s="215"/>
      <c r="AQ1223" s="215"/>
      <c r="AR1223" s="215"/>
      <c r="AS1223" s="215"/>
      <c r="AT1223" s="215"/>
      <c r="AU1223" s="215"/>
      <c r="AV1223" s="215"/>
    </row>
    <row r="1224" spans="14:48" ht="37.15" customHeight="1">
      <c r="N1224" s="215"/>
      <c r="O1224" s="215"/>
      <c r="P1224" s="215"/>
      <c r="Q1224" s="216"/>
      <c r="AE1224" s="215"/>
      <c r="AF1224" s="215"/>
      <c r="AG1224" s="215"/>
      <c r="AH1224" s="215"/>
      <c r="AI1224" s="215"/>
      <c r="AJ1224" s="215"/>
      <c r="AK1224" s="215"/>
      <c r="AL1224" s="215"/>
      <c r="AM1224" s="215"/>
      <c r="AN1224" s="215"/>
      <c r="AO1224" s="215"/>
      <c r="AP1224" s="215"/>
      <c r="AQ1224" s="215"/>
      <c r="AR1224" s="215"/>
      <c r="AS1224" s="215"/>
      <c r="AT1224" s="215"/>
      <c r="AU1224" s="215"/>
      <c r="AV1224" s="215"/>
    </row>
    <row r="1225" spans="14:48" ht="37.15" customHeight="1">
      <c r="N1225" s="215"/>
      <c r="O1225" s="215"/>
      <c r="P1225" s="215"/>
      <c r="Q1225" s="216"/>
      <c r="AE1225" s="215"/>
      <c r="AF1225" s="215"/>
      <c r="AG1225" s="215"/>
      <c r="AH1225" s="215"/>
      <c r="AI1225" s="215"/>
      <c r="AJ1225" s="215"/>
      <c r="AK1225" s="215"/>
      <c r="AL1225" s="215"/>
      <c r="AM1225" s="215"/>
      <c r="AN1225" s="215"/>
      <c r="AO1225" s="215"/>
      <c r="AP1225" s="215"/>
      <c r="AQ1225" s="215"/>
      <c r="AR1225" s="215"/>
      <c r="AS1225" s="215"/>
      <c r="AT1225" s="215"/>
      <c r="AU1225" s="215"/>
      <c r="AV1225" s="215"/>
    </row>
    <row r="1226" spans="14:48" ht="37.15" customHeight="1">
      <c r="N1226" s="215"/>
      <c r="O1226" s="215"/>
      <c r="P1226" s="215"/>
      <c r="Q1226" s="216"/>
      <c r="AE1226" s="215"/>
      <c r="AF1226" s="215"/>
      <c r="AG1226" s="215"/>
      <c r="AH1226" s="215"/>
      <c r="AI1226" s="215"/>
      <c r="AJ1226" s="215"/>
      <c r="AK1226" s="215"/>
      <c r="AL1226" s="215"/>
      <c r="AM1226" s="215"/>
      <c r="AN1226" s="215"/>
      <c r="AO1226" s="215"/>
      <c r="AP1226" s="215"/>
      <c r="AQ1226" s="215"/>
      <c r="AR1226" s="215"/>
      <c r="AS1226" s="215"/>
      <c r="AT1226" s="215"/>
      <c r="AU1226" s="215"/>
      <c r="AV1226" s="215"/>
    </row>
    <row r="1227" spans="14:48" ht="37.15" customHeight="1">
      <c r="N1227" s="215"/>
      <c r="O1227" s="215"/>
      <c r="P1227" s="215"/>
      <c r="Q1227" s="216"/>
      <c r="AE1227" s="215"/>
      <c r="AF1227" s="215"/>
      <c r="AG1227" s="215"/>
      <c r="AH1227" s="215"/>
      <c r="AI1227" s="215"/>
      <c r="AJ1227" s="215"/>
      <c r="AK1227" s="215"/>
      <c r="AL1227" s="215"/>
      <c r="AM1227" s="215"/>
      <c r="AN1227" s="215"/>
      <c r="AO1227" s="215"/>
      <c r="AP1227" s="215"/>
      <c r="AQ1227" s="215"/>
      <c r="AR1227" s="215"/>
      <c r="AS1227" s="215"/>
      <c r="AT1227" s="215"/>
      <c r="AU1227" s="215"/>
      <c r="AV1227" s="215"/>
    </row>
    <row r="1228" spans="14:48" ht="37.15" customHeight="1">
      <c r="N1228" s="215"/>
      <c r="O1228" s="215"/>
      <c r="P1228" s="215"/>
      <c r="Q1228" s="216"/>
      <c r="AE1228" s="215"/>
      <c r="AF1228" s="215"/>
      <c r="AG1228" s="215"/>
      <c r="AH1228" s="215"/>
      <c r="AI1228" s="215"/>
      <c r="AJ1228" s="215"/>
      <c r="AK1228" s="215"/>
      <c r="AL1228" s="215"/>
      <c r="AM1228" s="215"/>
      <c r="AN1228" s="215"/>
      <c r="AO1228" s="215"/>
      <c r="AP1228" s="215"/>
      <c r="AQ1228" s="215"/>
      <c r="AR1228" s="215"/>
      <c r="AS1228" s="215"/>
      <c r="AT1228" s="215"/>
      <c r="AU1228" s="215"/>
      <c r="AV1228" s="215"/>
    </row>
    <row r="1229" spans="14:48" ht="37.15" customHeight="1">
      <c r="N1229" s="215"/>
      <c r="O1229" s="215"/>
      <c r="P1229" s="215"/>
      <c r="Q1229" s="216"/>
      <c r="AE1229" s="215"/>
      <c r="AF1229" s="215"/>
      <c r="AG1229" s="215"/>
      <c r="AH1229" s="215"/>
      <c r="AI1229" s="215"/>
      <c r="AJ1229" s="215"/>
      <c r="AK1229" s="215"/>
      <c r="AL1229" s="215"/>
      <c r="AM1229" s="215"/>
      <c r="AN1229" s="215"/>
      <c r="AO1229" s="215"/>
      <c r="AP1229" s="215"/>
      <c r="AQ1229" s="215"/>
      <c r="AR1229" s="215"/>
      <c r="AS1229" s="215"/>
      <c r="AT1229" s="215"/>
      <c r="AU1229" s="215"/>
      <c r="AV1229" s="215"/>
    </row>
    <row r="1230" spans="14:48" ht="37.15" customHeight="1">
      <c r="N1230" s="215"/>
      <c r="O1230" s="215"/>
      <c r="P1230" s="215"/>
      <c r="Q1230" s="216"/>
      <c r="AE1230" s="215"/>
      <c r="AF1230" s="215"/>
      <c r="AG1230" s="215"/>
      <c r="AH1230" s="215"/>
      <c r="AI1230" s="215"/>
      <c r="AJ1230" s="215"/>
      <c r="AK1230" s="215"/>
      <c r="AL1230" s="215"/>
      <c r="AM1230" s="215"/>
      <c r="AN1230" s="215"/>
      <c r="AO1230" s="215"/>
      <c r="AP1230" s="215"/>
      <c r="AQ1230" s="215"/>
      <c r="AR1230" s="215"/>
      <c r="AS1230" s="215"/>
      <c r="AT1230" s="215"/>
      <c r="AU1230" s="215"/>
      <c r="AV1230" s="215"/>
    </row>
    <row r="1231" spans="14:48" ht="37.15" customHeight="1">
      <c r="N1231" s="215"/>
      <c r="O1231" s="215"/>
      <c r="P1231" s="215"/>
      <c r="Q1231" s="216"/>
      <c r="AE1231" s="215"/>
      <c r="AF1231" s="215"/>
      <c r="AG1231" s="215"/>
      <c r="AH1231" s="215"/>
      <c r="AI1231" s="215"/>
      <c r="AJ1231" s="215"/>
      <c r="AK1231" s="215"/>
      <c r="AL1231" s="215"/>
      <c r="AM1231" s="215"/>
      <c r="AN1231" s="215"/>
      <c r="AO1231" s="215"/>
      <c r="AP1231" s="215"/>
      <c r="AQ1231" s="215"/>
      <c r="AR1231" s="215"/>
      <c r="AS1231" s="215"/>
      <c r="AT1231" s="215"/>
      <c r="AU1231" s="215"/>
      <c r="AV1231" s="215"/>
    </row>
    <row r="1232" spans="14:48" ht="37.15" customHeight="1">
      <c r="N1232" s="215"/>
      <c r="O1232" s="215"/>
      <c r="P1232" s="215"/>
      <c r="Q1232" s="216"/>
      <c r="AE1232" s="215"/>
      <c r="AF1232" s="215"/>
      <c r="AG1232" s="215"/>
      <c r="AH1232" s="215"/>
      <c r="AI1232" s="215"/>
      <c r="AJ1232" s="215"/>
      <c r="AK1232" s="215"/>
      <c r="AL1232" s="215"/>
      <c r="AM1232" s="215"/>
      <c r="AN1232" s="215"/>
      <c r="AO1232" s="215"/>
      <c r="AP1232" s="215"/>
      <c r="AQ1232" s="215"/>
      <c r="AR1232" s="215"/>
      <c r="AS1232" s="215"/>
      <c r="AT1232" s="215"/>
      <c r="AU1232" s="215"/>
      <c r="AV1232" s="215"/>
    </row>
    <row r="1233" spans="14:48" ht="37.15" customHeight="1">
      <c r="N1233" s="215"/>
      <c r="O1233" s="215"/>
      <c r="P1233" s="215"/>
      <c r="Q1233" s="216"/>
      <c r="AE1233" s="215"/>
      <c r="AF1233" s="215"/>
      <c r="AG1233" s="215"/>
      <c r="AH1233" s="215"/>
      <c r="AI1233" s="215"/>
      <c r="AJ1233" s="215"/>
      <c r="AK1233" s="215"/>
      <c r="AL1233" s="215"/>
      <c r="AM1233" s="215"/>
      <c r="AN1233" s="215"/>
      <c r="AO1233" s="215"/>
      <c r="AP1233" s="215"/>
      <c r="AQ1233" s="215"/>
      <c r="AR1233" s="215"/>
      <c r="AS1233" s="215"/>
      <c r="AT1233" s="215"/>
      <c r="AU1233" s="215"/>
      <c r="AV1233" s="215"/>
    </row>
    <row r="1234" spans="14:48" ht="37.15" customHeight="1">
      <c r="N1234" s="215"/>
      <c r="O1234" s="215"/>
      <c r="P1234" s="215"/>
      <c r="Q1234" s="216"/>
      <c r="AE1234" s="215"/>
      <c r="AF1234" s="215"/>
      <c r="AG1234" s="215"/>
      <c r="AH1234" s="215"/>
      <c r="AI1234" s="215"/>
      <c r="AJ1234" s="215"/>
      <c r="AK1234" s="215"/>
      <c r="AL1234" s="215"/>
      <c r="AM1234" s="215"/>
      <c r="AN1234" s="215"/>
      <c r="AO1234" s="215"/>
      <c r="AP1234" s="215"/>
      <c r="AQ1234" s="215"/>
      <c r="AR1234" s="215"/>
      <c r="AS1234" s="215"/>
      <c r="AT1234" s="215"/>
      <c r="AU1234" s="215"/>
      <c r="AV1234" s="215"/>
    </row>
    <row r="1235" spans="14:48" ht="37.15" customHeight="1">
      <c r="N1235" s="215"/>
      <c r="O1235" s="215"/>
      <c r="P1235" s="215"/>
      <c r="Q1235" s="216"/>
      <c r="AE1235" s="215"/>
      <c r="AF1235" s="215"/>
      <c r="AG1235" s="215"/>
      <c r="AH1235" s="215"/>
      <c r="AI1235" s="215"/>
      <c r="AJ1235" s="215"/>
      <c r="AK1235" s="215"/>
      <c r="AL1235" s="215"/>
      <c r="AM1235" s="215"/>
      <c r="AN1235" s="215"/>
      <c r="AO1235" s="215"/>
      <c r="AP1235" s="215"/>
      <c r="AQ1235" s="215"/>
      <c r="AR1235" s="215"/>
      <c r="AS1235" s="215"/>
      <c r="AT1235" s="215"/>
      <c r="AU1235" s="215"/>
      <c r="AV1235" s="215"/>
    </row>
    <row r="1236" spans="14:48" ht="37.15" customHeight="1">
      <c r="N1236" s="215"/>
      <c r="O1236" s="215"/>
      <c r="P1236" s="215"/>
      <c r="Q1236" s="216"/>
      <c r="AE1236" s="215"/>
      <c r="AF1236" s="215"/>
      <c r="AG1236" s="215"/>
      <c r="AH1236" s="215"/>
      <c r="AI1236" s="215"/>
      <c r="AJ1236" s="215"/>
      <c r="AK1236" s="215"/>
      <c r="AL1236" s="215"/>
      <c r="AM1236" s="215"/>
      <c r="AN1236" s="215"/>
      <c r="AO1236" s="215"/>
      <c r="AP1236" s="215"/>
      <c r="AQ1236" s="215"/>
      <c r="AR1236" s="215"/>
      <c r="AS1236" s="215"/>
      <c r="AT1236" s="215"/>
      <c r="AU1236" s="215"/>
      <c r="AV1236" s="215"/>
    </row>
    <row r="1237" spans="14:48" ht="37.15" customHeight="1">
      <c r="N1237" s="215"/>
      <c r="O1237" s="215"/>
      <c r="P1237" s="215"/>
      <c r="Q1237" s="216"/>
      <c r="AE1237" s="215"/>
      <c r="AF1237" s="215"/>
      <c r="AG1237" s="215"/>
      <c r="AH1237" s="215"/>
      <c r="AI1237" s="215"/>
      <c r="AJ1237" s="215"/>
      <c r="AK1237" s="215"/>
      <c r="AL1237" s="215"/>
      <c r="AM1237" s="215"/>
      <c r="AN1237" s="215"/>
      <c r="AO1237" s="215"/>
      <c r="AP1237" s="215"/>
      <c r="AQ1237" s="215"/>
      <c r="AR1237" s="215"/>
      <c r="AS1237" s="215"/>
      <c r="AT1237" s="215"/>
      <c r="AU1237" s="215"/>
      <c r="AV1237" s="215"/>
    </row>
    <row r="1238" spans="14:48" ht="37.15" customHeight="1">
      <c r="N1238" s="215"/>
      <c r="O1238" s="215"/>
      <c r="P1238" s="215"/>
      <c r="Q1238" s="216"/>
      <c r="AE1238" s="215"/>
      <c r="AF1238" s="215"/>
      <c r="AG1238" s="215"/>
      <c r="AH1238" s="215"/>
      <c r="AI1238" s="215"/>
      <c r="AJ1238" s="215"/>
      <c r="AK1238" s="215"/>
      <c r="AL1238" s="215"/>
      <c r="AM1238" s="215"/>
      <c r="AN1238" s="215"/>
      <c r="AO1238" s="215"/>
      <c r="AP1238" s="215"/>
      <c r="AQ1238" s="215"/>
      <c r="AR1238" s="215"/>
      <c r="AS1238" s="215"/>
      <c r="AT1238" s="215"/>
      <c r="AU1238" s="215"/>
      <c r="AV1238" s="215"/>
    </row>
    <row r="1239" spans="14:48" ht="37.15" customHeight="1">
      <c r="N1239" s="215"/>
      <c r="O1239" s="215"/>
      <c r="P1239" s="215"/>
      <c r="Q1239" s="216"/>
      <c r="AE1239" s="215"/>
      <c r="AF1239" s="215"/>
      <c r="AG1239" s="215"/>
      <c r="AH1239" s="215"/>
      <c r="AI1239" s="215"/>
      <c r="AJ1239" s="215"/>
      <c r="AK1239" s="215"/>
      <c r="AL1239" s="215"/>
      <c r="AM1239" s="215"/>
      <c r="AN1239" s="215"/>
      <c r="AO1239" s="215"/>
      <c r="AP1239" s="215"/>
      <c r="AQ1239" s="215"/>
      <c r="AR1239" s="215"/>
      <c r="AS1239" s="215"/>
      <c r="AT1239" s="215"/>
      <c r="AU1239" s="215"/>
      <c r="AV1239" s="215"/>
    </row>
    <row r="1240" spans="14:48" ht="37.15" customHeight="1">
      <c r="N1240" s="215"/>
      <c r="O1240" s="215"/>
      <c r="P1240" s="215"/>
      <c r="Q1240" s="216"/>
      <c r="AE1240" s="215"/>
      <c r="AF1240" s="215"/>
      <c r="AG1240" s="215"/>
      <c r="AH1240" s="215"/>
      <c r="AI1240" s="215"/>
      <c r="AJ1240" s="215"/>
      <c r="AK1240" s="215"/>
      <c r="AL1240" s="215"/>
      <c r="AM1240" s="215"/>
      <c r="AN1240" s="215"/>
      <c r="AO1240" s="215"/>
      <c r="AP1240" s="215"/>
      <c r="AQ1240" s="215"/>
      <c r="AR1240" s="215"/>
      <c r="AS1240" s="215"/>
      <c r="AT1240" s="215"/>
      <c r="AU1240" s="215"/>
      <c r="AV1240" s="215"/>
    </row>
    <row r="1241" spans="14:48" ht="37.15" customHeight="1">
      <c r="N1241" s="215"/>
      <c r="O1241" s="215"/>
      <c r="P1241" s="215"/>
      <c r="AE1241" s="215"/>
      <c r="AF1241" s="215"/>
      <c r="AG1241" s="215"/>
      <c r="AH1241" s="215"/>
      <c r="AI1241" s="215"/>
      <c r="AJ1241" s="215"/>
      <c r="AK1241" s="215"/>
      <c r="AL1241" s="215"/>
      <c r="AM1241" s="215"/>
      <c r="AN1241" s="215"/>
      <c r="AO1241" s="215"/>
      <c r="AP1241" s="215"/>
      <c r="AQ1241" s="215"/>
      <c r="AR1241" s="215"/>
      <c r="AS1241" s="215"/>
      <c r="AT1241" s="215"/>
      <c r="AU1241" s="215"/>
      <c r="AV1241" s="215"/>
    </row>
    <row r="1242" spans="14:48" ht="37.15" customHeight="1">
      <c r="N1242" s="215"/>
      <c r="O1242" s="215"/>
      <c r="P1242" s="215"/>
      <c r="AE1242" s="215"/>
      <c r="AF1242" s="215"/>
      <c r="AG1242" s="215"/>
      <c r="AH1242" s="215"/>
      <c r="AI1242" s="215"/>
      <c r="AJ1242" s="215"/>
      <c r="AK1242" s="215"/>
      <c r="AL1242" s="215"/>
      <c r="AM1242" s="215"/>
      <c r="AN1242" s="215"/>
      <c r="AO1242" s="215"/>
      <c r="AP1242" s="215"/>
      <c r="AQ1242" s="215"/>
      <c r="AR1242" s="215"/>
      <c r="AS1242" s="215"/>
      <c r="AT1242" s="215"/>
      <c r="AU1242" s="215"/>
      <c r="AV1242" s="215"/>
    </row>
    <row r="1243" spans="14:48" ht="37.15" customHeight="1">
      <c r="N1243" s="215"/>
      <c r="O1243" s="215"/>
      <c r="P1243" s="215"/>
      <c r="AE1243" s="215"/>
      <c r="AF1243" s="215"/>
      <c r="AG1243" s="215"/>
      <c r="AH1243" s="215"/>
      <c r="AI1243" s="215"/>
      <c r="AJ1243" s="215"/>
      <c r="AK1243" s="215"/>
      <c r="AL1243" s="215"/>
      <c r="AM1243" s="215"/>
      <c r="AN1243" s="215"/>
      <c r="AO1243" s="215"/>
      <c r="AP1243" s="215"/>
      <c r="AQ1243" s="215"/>
      <c r="AR1243" s="215"/>
      <c r="AS1243" s="215"/>
      <c r="AT1243" s="215"/>
      <c r="AU1243" s="215"/>
      <c r="AV1243" s="215"/>
    </row>
    <row r="1244" spans="14:48" ht="37.15" customHeight="1">
      <c r="N1244" s="215"/>
      <c r="O1244" s="215"/>
      <c r="P1244" s="215"/>
      <c r="AE1244" s="215"/>
      <c r="AF1244" s="215"/>
      <c r="AG1244" s="215"/>
      <c r="AH1244" s="215"/>
      <c r="AI1244" s="215"/>
      <c r="AJ1244" s="215"/>
      <c r="AK1244" s="215"/>
      <c r="AL1244" s="215"/>
      <c r="AM1244" s="215"/>
      <c r="AN1244" s="215"/>
      <c r="AO1244" s="215"/>
      <c r="AP1244" s="215"/>
      <c r="AQ1244" s="215"/>
      <c r="AR1244" s="215"/>
      <c r="AS1244" s="215"/>
      <c r="AT1244" s="215"/>
      <c r="AU1244" s="215"/>
      <c r="AV1244" s="215"/>
    </row>
    <row r="1245" spans="14:48" ht="37.15" customHeight="1">
      <c r="N1245" s="215"/>
      <c r="O1245" s="215"/>
      <c r="P1245" s="215"/>
      <c r="AE1245" s="215"/>
      <c r="AF1245" s="215"/>
      <c r="AG1245" s="215"/>
      <c r="AH1245" s="215"/>
      <c r="AI1245" s="215"/>
      <c r="AJ1245" s="215"/>
      <c r="AK1245" s="215"/>
      <c r="AL1245" s="215"/>
      <c r="AM1245" s="215"/>
      <c r="AN1245" s="215"/>
      <c r="AO1245" s="215"/>
      <c r="AP1245" s="215"/>
      <c r="AQ1245" s="215"/>
      <c r="AR1245" s="215"/>
      <c r="AS1245" s="215"/>
      <c r="AT1245" s="215"/>
      <c r="AU1245" s="215"/>
      <c r="AV1245" s="215"/>
    </row>
    <row r="1246" spans="14:48" ht="37.15" customHeight="1">
      <c r="N1246" s="215"/>
      <c r="O1246" s="215"/>
      <c r="P1246" s="215"/>
      <c r="AE1246" s="215"/>
      <c r="AF1246" s="215"/>
      <c r="AG1246" s="215"/>
      <c r="AH1246" s="215"/>
      <c r="AI1246" s="215"/>
      <c r="AJ1246" s="215"/>
      <c r="AK1246" s="215"/>
      <c r="AL1246" s="215"/>
      <c r="AM1246" s="215"/>
      <c r="AN1246" s="215"/>
      <c r="AO1246" s="215"/>
      <c r="AP1246" s="215"/>
      <c r="AQ1246" s="215"/>
      <c r="AR1246" s="215"/>
      <c r="AS1246" s="215"/>
      <c r="AT1246" s="215"/>
      <c r="AU1246" s="215"/>
      <c r="AV1246" s="215"/>
    </row>
    <row r="1247" spans="14:48" ht="37.15" customHeight="1">
      <c r="N1247" s="215"/>
      <c r="O1247" s="215"/>
      <c r="P1247" s="215"/>
      <c r="AE1247" s="215"/>
      <c r="AF1247" s="215"/>
      <c r="AG1247" s="215"/>
      <c r="AH1247" s="215"/>
      <c r="AI1247" s="215"/>
      <c r="AJ1247" s="215"/>
      <c r="AK1247" s="215"/>
      <c r="AL1247" s="215"/>
      <c r="AM1247" s="215"/>
      <c r="AN1247" s="215"/>
      <c r="AO1247" s="215"/>
      <c r="AP1247" s="215"/>
      <c r="AQ1247" s="215"/>
      <c r="AR1247" s="215"/>
      <c r="AS1247" s="215"/>
      <c r="AT1247" s="215"/>
      <c r="AU1247" s="215"/>
      <c r="AV1247" s="215"/>
    </row>
    <row r="1248" spans="14:48" ht="37.15" customHeight="1">
      <c r="N1248" s="215"/>
      <c r="O1248" s="215"/>
      <c r="P1248" s="215"/>
      <c r="AE1248" s="215"/>
      <c r="AF1248" s="215"/>
      <c r="AG1248" s="215"/>
      <c r="AH1248" s="215"/>
      <c r="AI1248" s="215"/>
      <c r="AJ1248" s="215"/>
      <c r="AK1248" s="215"/>
      <c r="AL1248" s="215"/>
      <c r="AM1248" s="215"/>
      <c r="AN1248" s="215"/>
      <c r="AO1248" s="215"/>
      <c r="AP1248" s="215"/>
      <c r="AQ1248" s="215"/>
      <c r="AR1248" s="215"/>
      <c r="AS1248" s="215"/>
      <c r="AT1248" s="215"/>
      <c r="AU1248" s="215"/>
      <c r="AV1248" s="215"/>
    </row>
    <row r="1249" spans="14:48" ht="37.15" customHeight="1">
      <c r="N1249" s="215"/>
      <c r="O1249" s="215"/>
      <c r="P1249" s="215"/>
      <c r="AE1249" s="215"/>
      <c r="AF1249" s="215"/>
      <c r="AG1249" s="215"/>
      <c r="AH1249" s="215"/>
      <c r="AI1249" s="215"/>
      <c r="AJ1249" s="215"/>
      <c r="AK1249" s="215"/>
      <c r="AL1249" s="215"/>
      <c r="AM1249" s="215"/>
      <c r="AN1249" s="215"/>
      <c r="AO1249" s="215"/>
      <c r="AP1249" s="215"/>
      <c r="AQ1249" s="215"/>
      <c r="AR1249" s="215"/>
      <c r="AS1249" s="215"/>
      <c r="AT1249" s="215"/>
      <c r="AU1249" s="215"/>
      <c r="AV1249" s="215"/>
    </row>
    <row r="1250" spans="14:48" ht="37.15" customHeight="1">
      <c r="N1250" s="215"/>
      <c r="O1250" s="215"/>
      <c r="P1250" s="215"/>
      <c r="AE1250" s="215"/>
      <c r="AF1250" s="215"/>
      <c r="AG1250" s="215"/>
      <c r="AH1250" s="215"/>
      <c r="AI1250" s="215"/>
      <c r="AJ1250" s="215"/>
      <c r="AK1250" s="215"/>
      <c r="AL1250" s="215"/>
      <c r="AM1250" s="215"/>
      <c r="AN1250" s="215"/>
      <c r="AO1250" s="215"/>
      <c r="AP1250" s="215"/>
      <c r="AQ1250" s="215"/>
      <c r="AR1250" s="215"/>
      <c r="AS1250" s="215"/>
      <c r="AT1250" s="215"/>
      <c r="AU1250" s="215"/>
      <c r="AV1250" s="215"/>
    </row>
    <row r="1251" spans="14:48" ht="37.15" customHeight="1">
      <c r="N1251" s="215"/>
      <c r="O1251" s="215"/>
      <c r="P1251" s="215"/>
      <c r="AE1251" s="215"/>
      <c r="AF1251" s="215"/>
      <c r="AG1251" s="215"/>
      <c r="AH1251" s="215"/>
      <c r="AI1251" s="215"/>
      <c r="AJ1251" s="215"/>
      <c r="AK1251" s="215"/>
      <c r="AL1251" s="215"/>
      <c r="AM1251" s="215"/>
      <c r="AN1251" s="215"/>
      <c r="AO1251" s="215"/>
      <c r="AP1251" s="215"/>
      <c r="AQ1251" s="215"/>
      <c r="AR1251" s="215"/>
      <c r="AS1251" s="215"/>
      <c r="AT1251" s="215"/>
      <c r="AU1251" s="215"/>
      <c r="AV1251" s="215"/>
    </row>
    <row r="1252" spans="14:48" ht="37.15" customHeight="1">
      <c r="N1252" s="215"/>
      <c r="O1252" s="215"/>
      <c r="P1252" s="215"/>
      <c r="AE1252" s="215"/>
      <c r="AF1252" s="215"/>
      <c r="AG1252" s="215"/>
      <c r="AH1252" s="215"/>
      <c r="AI1252" s="215"/>
      <c r="AJ1252" s="215"/>
      <c r="AK1252" s="215"/>
      <c r="AL1252" s="215"/>
      <c r="AM1252" s="215"/>
      <c r="AN1252" s="215"/>
      <c r="AO1252" s="215"/>
      <c r="AP1252" s="215"/>
      <c r="AQ1252" s="215"/>
      <c r="AR1252" s="215"/>
      <c r="AS1252" s="215"/>
      <c r="AT1252" s="215"/>
      <c r="AU1252" s="215"/>
      <c r="AV1252" s="215"/>
    </row>
    <row r="1253" spans="14:48" ht="37.15" customHeight="1">
      <c r="N1253" s="215"/>
      <c r="O1253" s="215"/>
      <c r="P1253" s="215"/>
      <c r="AE1253" s="215"/>
      <c r="AF1253" s="215"/>
      <c r="AG1253" s="215"/>
      <c r="AH1253" s="215"/>
      <c r="AI1253" s="215"/>
      <c r="AJ1253" s="215"/>
      <c r="AK1253" s="215"/>
      <c r="AL1253" s="215"/>
      <c r="AM1253" s="215"/>
      <c r="AN1253" s="215"/>
      <c r="AO1253" s="215"/>
      <c r="AP1253" s="215"/>
      <c r="AQ1253" s="215"/>
      <c r="AR1253" s="215"/>
      <c r="AS1253" s="215"/>
      <c r="AT1253" s="215"/>
      <c r="AU1253" s="215"/>
      <c r="AV1253" s="215"/>
    </row>
    <row r="1254" spans="14:48" ht="37.15" customHeight="1">
      <c r="N1254" s="215"/>
      <c r="O1254" s="215"/>
      <c r="P1254" s="215"/>
      <c r="AE1254" s="215"/>
      <c r="AF1254" s="215"/>
      <c r="AG1254" s="215"/>
      <c r="AH1254" s="215"/>
      <c r="AI1254" s="215"/>
      <c r="AJ1254" s="215"/>
      <c r="AK1254" s="215"/>
      <c r="AL1254" s="215"/>
      <c r="AM1254" s="215"/>
      <c r="AN1254" s="215"/>
      <c r="AO1254" s="215"/>
      <c r="AP1254" s="215"/>
      <c r="AQ1254" s="215"/>
      <c r="AR1254" s="215"/>
      <c r="AS1254" s="215"/>
      <c r="AT1254" s="215"/>
      <c r="AU1254" s="215"/>
      <c r="AV1254" s="215"/>
    </row>
    <row r="1255" spans="14:48" ht="37.15" customHeight="1">
      <c r="N1255" s="215"/>
      <c r="O1255" s="215"/>
      <c r="P1255" s="215"/>
      <c r="AE1255" s="215"/>
      <c r="AF1255" s="215"/>
      <c r="AG1255" s="215"/>
      <c r="AH1255" s="215"/>
      <c r="AI1255" s="215"/>
      <c r="AJ1255" s="215"/>
      <c r="AK1255" s="215"/>
      <c r="AL1255" s="215"/>
      <c r="AM1255" s="215"/>
      <c r="AN1255" s="215"/>
      <c r="AO1255" s="215"/>
      <c r="AP1255" s="215"/>
      <c r="AQ1255" s="215"/>
      <c r="AR1255" s="215"/>
      <c r="AS1255" s="215"/>
      <c r="AT1255" s="215"/>
      <c r="AU1255" s="215"/>
      <c r="AV1255" s="215"/>
    </row>
    <row r="1256" spans="14:48" ht="37.15" customHeight="1">
      <c r="N1256" s="215"/>
      <c r="O1256" s="215"/>
      <c r="P1256" s="215"/>
      <c r="AE1256" s="215"/>
      <c r="AF1256" s="215"/>
      <c r="AG1256" s="215"/>
      <c r="AH1256" s="215"/>
      <c r="AI1256" s="215"/>
      <c r="AJ1256" s="215"/>
      <c r="AK1256" s="215"/>
      <c r="AL1256" s="215"/>
      <c r="AM1256" s="215"/>
      <c r="AN1256" s="215"/>
      <c r="AO1256" s="215"/>
      <c r="AP1256" s="215"/>
      <c r="AQ1256" s="215"/>
      <c r="AR1256" s="215"/>
      <c r="AS1256" s="215"/>
      <c r="AT1256" s="215"/>
      <c r="AU1256" s="215"/>
      <c r="AV1256" s="215"/>
    </row>
    <row r="1257" spans="14:48" ht="37.15" customHeight="1">
      <c r="N1257" s="215"/>
      <c r="O1257" s="215"/>
      <c r="P1257" s="215"/>
      <c r="AE1257" s="215"/>
      <c r="AF1257" s="215"/>
      <c r="AG1257" s="215"/>
      <c r="AH1257" s="215"/>
      <c r="AI1257" s="215"/>
      <c r="AJ1257" s="215"/>
      <c r="AK1257" s="215"/>
      <c r="AL1257" s="215"/>
      <c r="AM1257" s="215"/>
      <c r="AN1257" s="215"/>
      <c r="AO1257" s="215"/>
      <c r="AP1257" s="215"/>
      <c r="AQ1257" s="215"/>
      <c r="AR1257" s="215"/>
      <c r="AS1257" s="215"/>
      <c r="AT1257" s="215"/>
      <c r="AU1257" s="215"/>
      <c r="AV1257" s="215"/>
    </row>
    <row r="1258" spans="14:48" ht="37.15" customHeight="1">
      <c r="N1258" s="215"/>
      <c r="O1258" s="215"/>
      <c r="P1258" s="215"/>
      <c r="AE1258" s="215"/>
      <c r="AF1258" s="215"/>
      <c r="AG1258" s="215"/>
      <c r="AH1258" s="215"/>
      <c r="AI1258" s="215"/>
      <c r="AJ1258" s="215"/>
      <c r="AK1258" s="215"/>
      <c r="AL1258" s="215"/>
      <c r="AM1258" s="215"/>
      <c r="AN1258" s="215"/>
      <c r="AO1258" s="215"/>
      <c r="AP1258" s="215"/>
      <c r="AQ1258" s="215"/>
      <c r="AR1258" s="215"/>
      <c r="AS1258" s="215"/>
      <c r="AT1258" s="215"/>
      <c r="AU1258" s="215"/>
      <c r="AV1258" s="215"/>
    </row>
    <row r="1259" spans="14:48" ht="37.15" customHeight="1">
      <c r="N1259" s="215"/>
      <c r="O1259" s="215"/>
      <c r="P1259" s="215"/>
      <c r="AE1259" s="215"/>
      <c r="AF1259" s="215"/>
      <c r="AG1259" s="215"/>
      <c r="AH1259" s="215"/>
      <c r="AI1259" s="215"/>
      <c r="AJ1259" s="215"/>
      <c r="AK1259" s="215"/>
      <c r="AL1259" s="215"/>
      <c r="AM1259" s="215"/>
      <c r="AN1259" s="215"/>
      <c r="AO1259" s="215"/>
      <c r="AP1259" s="215"/>
      <c r="AQ1259" s="215"/>
      <c r="AR1259" s="215"/>
      <c r="AS1259" s="215"/>
      <c r="AT1259" s="215"/>
      <c r="AU1259" s="215"/>
      <c r="AV1259" s="215"/>
    </row>
    <row r="1260" spans="14:48" ht="37.15" customHeight="1">
      <c r="N1260" s="215"/>
      <c r="O1260" s="215"/>
      <c r="P1260" s="215"/>
      <c r="AE1260" s="215"/>
      <c r="AF1260" s="215"/>
      <c r="AG1260" s="215"/>
      <c r="AH1260" s="215"/>
      <c r="AI1260" s="215"/>
      <c r="AJ1260" s="215"/>
      <c r="AK1260" s="215"/>
      <c r="AL1260" s="215"/>
      <c r="AM1260" s="215"/>
      <c r="AN1260" s="215"/>
      <c r="AO1260" s="215"/>
      <c r="AP1260" s="215"/>
      <c r="AQ1260" s="215"/>
      <c r="AR1260" s="215"/>
      <c r="AS1260" s="215"/>
      <c r="AT1260" s="215"/>
      <c r="AU1260" s="215"/>
      <c r="AV1260" s="215"/>
    </row>
    <row r="1261" spans="14:48" ht="37.15" customHeight="1">
      <c r="N1261" s="215"/>
      <c r="O1261" s="215"/>
      <c r="P1261" s="215"/>
      <c r="AE1261" s="215"/>
      <c r="AF1261" s="215"/>
      <c r="AG1261" s="215"/>
      <c r="AH1261" s="215"/>
      <c r="AI1261" s="215"/>
      <c r="AJ1261" s="215"/>
      <c r="AK1261" s="215"/>
      <c r="AL1261" s="215"/>
      <c r="AM1261" s="215"/>
      <c r="AN1261" s="215"/>
      <c r="AO1261" s="215"/>
      <c r="AP1261" s="215"/>
      <c r="AQ1261" s="215"/>
      <c r="AR1261" s="215"/>
      <c r="AS1261" s="215"/>
      <c r="AT1261" s="215"/>
      <c r="AU1261" s="215"/>
      <c r="AV1261" s="215"/>
    </row>
    <row r="1262" spans="14:48" ht="37.15" customHeight="1">
      <c r="N1262" s="215"/>
      <c r="O1262" s="215"/>
      <c r="P1262" s="215"/>
      <c r="AE1262" s="215"/>
      <c r="AF1262" s="215"/>
      <c r="AG1262" s="215"/>
      <c r="AH1262" s="215"/>
      <c r="AI1262" s="215"/>
      <c r="AJ1262" s="215"/>
      <c r="AK1262" s="215"/>
      <c r="AL1262" s="215"/>
      <c r="AM1262" s="215"/>
      <c r="AN1262" s="215"/>
      <c r="AO1262" s="215"/>
      <c r="AP1262" s="215"/>
      <c r="AQ1262" s="215"/>
      <c r="AR1262" s="215"/>
      <c r="AS1262" s="215"/>
      <c r="AT1262" s="215"/>
      <c r="AU1262" s="215"/>
      <c r="AV1262" s="215"/>
    </row>
    <row r="1263" spans="14:48" ht="37.15" customHeight="1">
      <c r="N1263" s="215"/>
      <c r="O1263" s="215"/>
      <c r="P1263" s="215"/>
      <c r="AE1263" s="215"/>
      <c r="AF1263" s="215"/>
      <c r="AG1263" s="215"/>
      <c r="AH1263" s="215"/>
      <c r="AI1263" s="215"/>
      <c r="AJ1263" s="215"/>
      <c r="AK1263" s="215"/>
      <c r="AL1263" s="215"/>
      <c r="AM1263" s="215"/>
      <c r="AN1263" s="215"/>
      <c r="AO1263" s="215"/>
      <c r="AP1263" s="215"/>
      <c r="AQ1263" s="215"/>
      <c r="AR1263" s="215"/>
      <c r="AS1263" s="215"/>
      <c r="AT1263" s="215"/>
      <c r="AU1263" s="215"/>
      <c r="AV1263" s="215"/>
    </row>
    <row r="1264" spans="14:48" ht="37.15" customHeight="1">
      <c r="N1264" s="215"/>
      <c r="O1264" s="215"/>
      <c r="P1264" s="215"/>
      <c r="AE1264" s="215"/>
      <c r="AF1264" s="215"/>
      <c r="AG1264" s="215"/>
      <c r="AH1264" s="215"/>
      <c r="AI1264" s="215"/>
      <c r="AJ1264" s="215"/>
      <c r="AK1264" s="215"/>
      <c r="AL1264" s="215"/>
      <c r="AM1264" s="215"/>
      <c r="AN1264" s="215"/>
      <c r="AO1264" s="215"/>
      <c r="AP1264" s="215"/>
      <c r="AQ1264" s="215"/>
      <c r="AR1264" s="215"/>
      <c r="AS1264" s="215"/>
      <c r="AT1264" s="215"/>
      <c r="AU1264" s="215"/>
      <c r="AV1264" s="215"/>
    </row>
    <row r="1265" spans="14:48" ht="37.15" customHeight="1">
      <c r="N1265" s="215"/>
      <c r="O1265" s="215"/>
      <c r="P1265" s="215"/>
      <c r="AE1265" s="215"/>
      <c r="AF1265" s="215"/>
      <c r="AG1265" s="215"/>
      <c r="AH1265" s="215"/>
      <c r="AI1265" s="215"/>
      <c r="AJ1265" s="215"/>
      <c r="AK1265" s="215"/>
      <c r="AL1265" s="215"/>
      <c r="AM1265" s="215"/>
      <c r="AN1265" s="215"/>
      <c r="AO1265" s="215"/>
      <c r="AP1265" s="215"/>
      <c r="AQ1265" s="215"/>
      <c r="AR1265" s="215"/>
      <c r="AS1265" s="215"/>
      <c r="AT1265" s="215"/>
      <c r="AU1265" s="215"/>
      <c r="AV1265" s="215"/>
    </row>
    <row r="1266" spans="14:48" ht="37.15" customHeight="1">
      <c r="N1266" s="215"/>
      <c r="O1266" s="215"/>
      <c r="P1266" s="215"/>
      <c r="AE1266" s="215"/>
      <c r="AF1266" s="215"/>
      <c r="AG1266" s="215"/>
      <c r="AH1266" s="215"/>
      <c r="AI1266" s="215"/>
      <c r="AJ1266" s="215"/>
      <c r="AK1266" s="215"/>
      <c r="AL1266" s="215"/>
      <c r="AM1266" s="215"/>
      <c r="AN1266" s="215"/>
      <c r="AO1266" s="215"/>
      <c r="AP1266" s="215"/>
      <c r="AQ1266" s="215"/>
      <c r="AR1266" s="215"/>
      <c r="AS1266" s="215"/>
      <c r="AT1266" s="215"/>
      <c r="AU1266" s="215"/>
      <c r="AV1266" s="215"/>
    </row>
    <row r="1267" spans="14:48" ht="37.15" customHeight="1">
      <c r="N1267" s="215"/>
      <c r="O1267" s="215"/>
      <c r="P1267" s="215"/>
      <c r="AE1267" s="215"/>
      <c r="AF1267" s="215"/>
      <c r="AG1267" s="215"/>
      <c r="AH1267" s="215"/>
      <c r="AI1267" s="215"/>
      <c r="AJ1267" s="215"/>
      <c r="AK1267" s="215"/>
      <c r="AL1267" s="215"/>
      <c r="AM1267" s="215"/>
      <c r="AN1267" s="215"/>
      <c r="AO1267" s="215"/>
      <c r="AP1267" s="215"/>
      <c r="AQ1267" s="215"/>
      <c r="AR1267" s="215"/>
      <c r="AS1267" s="215"/>
      <c r="AT1267" s="215"/>
      <c r="AU1267" s="215"/>
      <c r="AV1267" s="215"/>
    </row>
    <row r="1268" spans="14:48" ht="37.15" customHeight="1">
      <c r="N1268" s="215"/>
      <c r="O1268" s="215"/>
      <c r="P1268" s="215"/>
      <c r="AE1268" s="215"/>
      <c r="AF1268" s="215"/>
      <c r="AG1268" s="215"/>
      <c r="AH1268" s="215"/>
      <c r="AI1268" s="215"/>
      <c r="AJ1268" s="215"/>
      <c r="AK1268" s="215"/>
      <c r="AL1268" s="215"/>
      <c r="AM1268" s="215"/>
      <c r="AN1268" s="215"/>
      <c r="AO1268" s="215"/>
      <c r="AP1268" s="215"/>
      <c r="AQ1268" s="215"/>
      <c r="AR1268" s="215"/>
      <c r="AS1268" s="215"/>
      <c r="AT1268" s="215"/>
      <c r="AU1268" s="215"/>
      <c r="AV1268" s="215"/>
    </row>
    <row r="1269" spans="14:48" ht="37.15" customHeight="1">
      <c r="N1269" s="215"/>
      <c r="O1269" s="215"/>
      <c r="P1269" s="215"/>
      <c r="AE1269" s="215"/>
      <c r="AF1269" s="215"/>
      <c r="AG1269" s="215"/>
      <c r="AH1269" s="215"/>
      <c r="AI1269" s="215"/>
      <c r="AJ1269" s="215"/>
      <c r="AK1269" s="215"/>
      <c r="AL1269" s="215"/>
      <c r="AM1269" s="215"/>
      <c r="AN1269" s="215"/>
      <c r="AO1269" s="215"/>
      <c r="AP1269" s="215"/>
      <c r="AQ1269" s="215"/>
      <c r="AR1269" s="215"/>
      <c r="AS1269" s="215"/>
      <c r="AT1269" s="215"/>
      <c r="AU1269" s="215"/>
      <c r="AV1269" s="215"/>
    </row>
    <row r="1270" spans="14:48" ht="37.15" customHeight="1">
      <c r="N1270" s="215"/>
      <c r="O1270" s="215"/>
      <c r="P1270" s="215"/>
      <c r="AE1270" s="215"/>
      <c r="AF1270" s="215"/>
      <c r="AG1270" s="215"/>
      <c r="AH1270" s="215"/>
      <c r="AI1270" s="215"/>
      <c r="AJ1270" s="215"/>
      <c r="AK1270" s="215"/>
      <c r="AL1270" s="215"/>
      <c r="AM1270" s="215"/>
      <c r="AN1270" s="215"/>
      <c r="AO1270" s="215"/>
      <c r="AP1270" s="215"/>
      <c r="AQ1270" s="215"/>
      <c r="AR1270" s="215"/>
      <c r="AS1270" s="215"/>
      <c r="AT1270" s="215"/>
      <c r="AU1270" s="215"/>
      <c r="AV1270" s="215"/>
    </row>
    <row r="1271" spans="14:48" ht="37.15" customHeight="1">
      <c r="N1271" s="215"/>
      <c r="O1271" s="215"/>
      <c r="P1271" s="215"/>
      <c r="AE1271" s="215"/>
      <c r="AF1271" s="215"/>
      <c r="AG1271" s="215"/>
      <c r="AH1271" s="215"/>
      <c r="AI1271" s="215"/>
      <c r="AJ1271" s="215"/>
      <c r="AK1271" s="215"/>
      <c r="AL1271" s="215"/>
      <c r="AM1271" s="215"/>
      <c r="AN1271" s="215"/>
      <c r="AO1271" s="215"/>
      <c r="AP1271" s="215"/>
      <c r="AQ1271" s="215"/>
      <c r="AR1271" s="215"/>
      <c r="AS1271" s="215"/>
      <c r="AT1271" s="215"/>
      <c r="AU1271" s="215"/>
      <c r="AV1271" s="215"/>
    </row>
    <row r="1272" spans="14:48" ht="37.15" customHeight="1">
      <c r="N1272" s="215"/>
      <c r="O1272" s="215"/>
      <c r="P1272" s="215"/>
      <c r="AE1272" s="215"/>
      <c r="AF1272" s="215"/>
      <c r="AG1272" s="215"/>
      <c r="AH1272" s="215"/>
      <c r="AI1272" s="215"/>
      <c r="AJ1272" s="215"/>
      <c r="AK1272" s="215"/>
      <c r="AL1272" s="215"/>
      <c r="AM1272" s="215"/>
      <c r="AN1272" s="215"/>
      <c r="AO1272" s="215"/>
      <c r="AP1272" s="215"/>
      <c r="AQ1272" s="215"/>
      <c r="AR1272" s="215"/>
      <c r="AS1272" s="215"/>
      <c r="AT1272" s="215"/>
      <c r="AU1272" s="215"/>
      <c r="AV1272" s="215"/>
    </row>
    <row r="1273" spans="14:48" ht="37.15" customHeight="1">
      <c r="N1273" s="215"/>
      <c r="O1273" s="215"/>
      <c r="P1273" s="215"/>
      <c r="AE1273" s="215"/>
      <c r="AF1273" s="215"/>
      <c r="AG1273" s="215"/>
      <c r="AH1273" s="215"/>
      <c r="AI1273" s="215"/>
      <c r="AJ1273" s="215"/>
      <c r="AK1273" s="215"/>
      <c r="AL1273" s="215"/>
      <c r="AM1273" s="215"/>
      <c r="AN1273" s="215"/>
      <c r="AO1273" s="215"/>
      <c r="AP1273" s="215"/>
      <c r="AQ1273" s="215"/>
      <c r="AR1273" s="215"/>
      <c r="AS1273" s="215"/>
      <c r="AT1273" s="215"/>
      <c r="AU1273" s="215"/>
      <c r="AV1273" s="215"/>
    </row>
    <row r="1274" spans="14:48" ht="37.15" customHeight="1">
      <c r="N1274" s="215"/>
      <c r="O1274" s="215"/>
      <c r="P1274" s="215"/>
      <c r="AE1274" s="215"/>
      <c r="AF1274" s="215"/>
      <c r="AG1274" s="215"/>
      <c r="AH1274" s="215"/>
      <c r="AI1274" s="215"/>
      <c r="AJ1274" s="215"/>
      <c r="AK1274" s="215"/>
      <c r="AL1274" s="215"/>
      <c r="AM1274" s="215"/>
      <c r="AN1274" s="215"/>
      <c r="AO1274" s="215"/>
      <c r="AP1274" s="215"/>
      <c r="AQ1274" s="215"/>
      <c r="AR1274" s="215"/>
      <c r="AS1274" s="215"/>
      <c r="AT1274" s="215"/>
      <c r="AU1274" s="215"/>
      <c r="AV1274" s="215"/>
    </row>
    <row r="1275" spans="14:48" ht="37.15" customHeight="1">
      <c r="N1275" s="215"/>
      <c r="O1275" s="215"/>
      <c r="P1275" s="215"/>
      <c r="AE1275" s="215"/>
      <c r="AF1275" s="215"/>
      <c r="AG1275" s="215"/>
      <c r="AH1275" s="215"/>
      <c r="AI1275" s="215"/>
      <c r="AJ1275" s="215"/>
      <c r="AK1275" s="215"/>
      <c r="AL1275" s="215"/>
      <c r="AM1275" s="215"/>
      <c r="AN1275" s="215"/>
      <c r="AO1275" s="215"/>
      <c r="AP1275" s="215"/>
      <c r="AQ1275" s="215"/>
      <c r="AR1275" s="215"/>
      <c r="AS1275" s="215"/>
      <c r="AT1275" s="215"/>
      <c r="AU1275" s="215"/>
      <c r="AV1275" s="215"/>
    </row>
    <row r="1276" spans="14:48" ht="37.15" customHeight="1">
      <c r="N1276" s="215"/>
      <c r="O1276" s="215"/>
      <c r="P1276" s="215"/>
      <c r="AE1276" s="215"/>
      <c r="AF1276" s="215"/>
      <c r="AG1276" s="215"/>
      <c r="AH1276" s="215"/>
      <c r="AI1276" s="215"/>
      <c r="AJ1276" s="215"/>
      <c r="AK1276" s="215"/>
      <c r="AL1276" s="215"/>
      <c r="AM1276" s="215"/>
      <c r="AN1276" s="215"/>
      <c r="AO1276" s="215"/>
      <c r="AP1276" s="215"/>
      <c r="AQ1276" s="215"/>
      <c r="AR1276" s="215"/>
      <c r="AS1276" s="215"/>
      <c r="AT1276" s="215"/>
      <c r="AU1276" s="215"/>
      <c r="AV1276" s="215"/>
    </row>
    <row r="1277" spans="14:48" ht="37.15" customHeight="1">
      <c r="N1277" s="215"/>
      <c r="O1277" s="215"/>
      <c r="P1277" s="215"/>
      <c r="AE1277" s="215"/>
      <c r="AF1277" s="215"/>
      <c r="AG1277" s="215"/>
      <c r="AH1277" s="215"/>
      <c r="AI1277" s="215"/>
      <c r="AJ1277" s="215"/>
      <c r="AK1277" s="215"/>
      <c r="AL1277" s="215"/>
      <c r="AM1277" s="215"/>
      <c r="AN1277" s="215"/>
      <c r="AO1277" s="215"/>
      <c r="AP1277" s="215"/>
      <c r="AQ1277" s="215"/>
      <c r="AR1277" s="215"/>
      <c r="AS1277" s="215"/>
      <c r="AT1277" s="215"/>
      <c r="AU1277" s="215"/>
      <c r="AV1277" s="215"/>
    </row>
    <row r="1278" spans="14:48" ht="37.15" customHeight="1">
      <c r="N1278" s="215"/>
      <c r="O1278" s="215"/>
      <c r="P1278" s="215"/>
      <c r="AE1278" s="215"/>
      <c r="AF1278" s="215"/>
      <c r="AG1278" s="215"/>
      <c r="AH1278" s="215"/>
      <c r="AI1278" s="215"/>
      <c r="AJ1278" s="215"/>
      <c r="AK1278" s="215"/>
      <c r="AL1278" s="215"/>
      <c r="AM1278" s="215"/>
      <c r="AN1278" s="215"/>
      <c r="AO1278" s="215"/>
      <c r="AP1278" s="215"/>
      <c r="AQ1278" s="215"/>
      <c r="AR1278" s="215"/>
      <c r="AS1278" s="215"/>
      <c r="AT1278" s="215"/>
      <c r="AU1278" s="215"/>
      <c r="AV1278" s="215"/>
    </row>
    <row r="1279" spans="14:48" ht="37.15" customHeight="1">
      <c r="N1279" s="215"/>
      <c r="O1279" s="215"/>
      <c r="P1279" s="215"/>
      <c r="AE1279" s="215"/>
      <c r="AF1279" s="215"/>
      <c r="AG1279" s="215"/>
      <c r="AH1279" s="215"/>
      <c r="AI1279" s="215"/>
      <c r="AJ1279" s="215"/>
      <c r="AK1279" s="215"/>
      <c r="AL1279" s="215"/>
      <c r="AM1279" s="215"/>
      <c r="AN1279" s="215"/>
      <c r="AO1279" s="215"/>
      <c r="AP1279" s="215"/>
      <c r="AQ1279" s="215"/>
      <c r="AR1279" s="215"/>
      <c r="AS1279" s="215"/>
      <c r="AT1279" s="215"/>
      <c r="AU1279" s="215"/>
      <c r="AV1279" s="215"/>
    </row>
    <row r="1280" spans="14:48" ht="37.15" customHeight="1">
      <c r="N1280" s="215"/>
      <c r="O1280" s="215"/>
      <c r="P1280" s="215"/>
      <c r="AE1280" s="215"/>
      <c r="AF1280" s="215"/>
      <c r="AG1280" s="215"/>
      <c r="AH1280" s="215"/>
      <c r="AI1280" s="215"/>
      <c r="AJ1280" s="215"/>
      <c r="AK1280" s="215"/>
      <c r="AL1280" s="215"/>
      <c r="AM1280" s="215"/>
      <c r="AN1280" s="215"/>
      <c r="AO1280" s="215"/>
      <c r="AP1280" s="215"/>
      <c r="AQ1280" s="215"/>
      <c r="AR1280" s="215"/>
      <c r="AS1280" s="215"/>
      <c r="AT1280" s="215"/>
      <c r="AU1280" s="215"/>
      <c r="AV1280" s="215"/>
    </row>
    <row r="1281" spans="14:48" ht="37.15" customHeight="1">
      <c r="N1281" s="215"/>
      <c r="O1281" s="215"/>
      <c r="P1281" s="215"/>
      <c r="AE1281" s="215"/>
      <c r="AF1281" s="215"/>
      <c r="AG1281" s="215"/>
      <c r="AH1281" s="215"/>
      <c r="AI1281" s="215"/>
      <c r="AJ1281" s="215"/>
      <c r="AK1281" s="215"/>
      <c r="AL1281" s="215"/>
      <c r="AM1281" s="215"/>
      <c r="AN1281" s="215"/>
      <c r="AO1281" s="215"/>
      <c r="AP1281" s="215"/>
      <c r="AQ1281" s="215"/>
      <c r="AR1281" s="215"/>
      <c r="AS1281" s="215"/>
      <c r="AT1281" s="215"/>
      <c r="AU1281" s="215"/>
      <c r="AV1281" s="215"/>
    </row>
    <row r="1282" spans="14:48" ht="37.15" customHeight="1">
      <c r="N1282" s="215"/>
      <c r="O1282" s="215"/>
      <c r="P1282" s="215"/>
      <c r="AE1282" s="215"/>
      <c r="AF1282" s="215"/>
      <c r="AG1282" s="215"/>
      <c r="AH1282" s="215"/>
      <c r="AI1282" s="215"/>
      <c r="AJ1282" s="215"/>
      <c r="AK1282" s="215"/>
      <c r="AL1282" s="215"/>
      <c r="AM1282" s="215"/>
      <c r="AN1282" s="215"/>
      <c r="AO1282" s="215"/>
      <c r="AP1282" s="215"/>
      <c r="AQ1282" s="215"/>
      <c r="AR1282" s="215"/>
      <c r="AS1282" s="215"/>
      <c r="AT1282" s="215"/>
      <c r="AU1282" s="215"/>
      <c r="AV1282" s="215"/>
    </row>
    <row r="1283" spans="14:48" ht="37.15" customHeight="1">
      <c r="N1283" s="215"/>
      <c r="O1283" s="215"/>
      <c r="P1283" s="215"/>
      <c r="AE1283" s="215"/>
      <c r="AF1283" s="215"/>
      <c r="AG1283" s="215"/>
      <c r="AH1283" s="215"/>
      <c r="AI1283" s="215"/>
      <c r="AJ1283" s="215"/>
      <c r="AK1283" s="215"/>
      <c r="AL1283" s="215"/>
      <c r="AM1283" s="215"/>
      <c r="AN1283" s="215"/>
      <c r="AO1283" s="215"/>
      <c r="AP1283" s="215"/>
      <c r="AQ1283" s="215"/>
      <c r="AR1283" s="215"/>
      <c r="AS1283" s="215"/>
      <c r="AT1283" s="215"/>
      <c r="AU1283" s="215"/>
      <c r="AV1283" s="215"/>
    </row>
    <row r="1284" spans="14:48" ht="37.15" customHeight="1">
      <c r="N1284" s="215"/>
      <c r="O1284" s="215"/>
      <c r="P1284" s="215"/>
      <c r="AE1284" s="215"/>
      <c r="AF1284" s="215"/>
      <c r="AG1284" s="215"/>
      <c r="AH1284" s="215"/>
      <c r="AI1284" s="215"/>
      <c r="AJ1284" s="215"/>
      <c r="AK1284" s="215"/>
      <c r="AL1284" s="215"/>
      <c r="AM1284" s="215"/>
      <c r="AN1284" s="215"/>
      <c r="AO1284" s="215"/>
      <c r="AP1284" s="215"/>
      <c r="AQ1284" s="215"/>
      <c r="AR1284" s="215"/>
      <c r="AS1284" s="215"/>
      <c r="AT1284" s="215"/>
      <c r="AU1284" s="215"/>
      <c r="AV1284" s="215"/>
    </row>
    <row r="1285" spans="14:48" ht="37.15" customHeight="1">
      <c r="N1285" s="215"/>
      <c r="O1285" s="215"/>
      <c r="P1285" s="215"/>
      <c r="AE1285" s="215"/>
      <c r="AF1285" s="215"/>
      <c r="AG1285" s="215"/>
      <c r="AH1285" s="215"/>
      <c r="AI1285" s="215"/>
      <c r="AJ1285" s="215"/>
      <c r="AK1285" s="215"/>
      <c r="AL1285" s="215"/>
      <c r="AM1285" s="215"/>
      <c r="AN1285" s="215"/>
      <c r="AO1285" s="215"/>
      <c r="AP1285" s="215"/>
      <c r="AQ1285" s="215"/>
      <c r="AR1285" s="215"/>
      <c r="AS1285" s="215"/>
      <c r="AT1285" s="215"/>
      <c r="AU1285" s="215"/>
      <c r="AV1285" s="215"/>
    </row>
    <row r="1286" spans="14:48" ht="37.15" customHeight="1">
      <c r="N1286" s="215"/>
      <c r="O1286" s="215"/>
      <c r="P1286" s="215"/>
      <c r="AE1286" s="215"/>
      <c r="AF1286" s="215"/>
      <c r="AG1286" s="215"/>
      <c r="AH1286" s="215"/>
      <c r="AI1286" s="215"/>
      <c r="AJ1286" s="215"/>
      <c r="AK1286" s="215"/>
      <c r="AL1286" s="215"/>
      <c r="AM1286" s="215"/>
      <c r="AN1286" s="215"/>
      <c r="AO1286" s="215"/>
      <c r="AP1286" s="215"/>
      <c r="AQ1286" s="215"/>
      <c r="AR1286" s="215"/>
      <c r="AS1286" s="215"/>
      <c r="AT1286" s="215"/>
      <c r="AU1286" s="215"/>
      <c r="AV1286" s="215"/>
    </row>
    <row r="1287" spans="14:48" ht="37.15" customHeight="1">
      <c r="N1287" s="215"/>
      <c r="O1287" s="215"/>
      <c r="P1287" s="215"/>
      <c r="AE1287" s="215"/>
      <c r="AF1287" s="215"/>
      <c r="AG1287" s="215"/>
      <c r="AH1287" s="215"/>
      <c r="AI1287" s="215"/>
      <c r="AJ1287" s="215"/>
      <c r="AK1287" s="215"/>
      <c r="AL1287" s="215"/>
      <c r="AM1287" s="215"/>
      <c r="AN1287" s="215"/>
      <c r="AO1287" s="215"/>
      <c r="AP1287" s="215"/>
      <c r="AQ1287" s="215"/>
      <c r="AR1287" s="215"/>
      <c r="AS1287" s="215"/>
      <c r="AT1287" s="215"/>
      <c r="AU1287" s="215"/>
      <c r="AV1287" s="215"/>
    </row>
    <row r="1288" spans="14:48" ht="37.15" customHeight="1">
      <c r="N1288" s="215"/>
      <c r="O1288" s="215"/>
      <c r="P1288" s="215"/>
      <c r="AE1288" s="215"/>
      <c r="AF1288" s="215"/>
      <c r="AG1288" s="215"/>
      <c r="AH1288" s="215"/>
      <c r="AI1288" s="215"/>
      <c r="AJ1288" s="215"/>
      <c r="AK1288" s="215"/>
      <c r="AL1288" s="215"/>
      <c r="AM1288" s="215"/>
      <c r="AN1288" s="215"/>
      <c r="AO1288" s="215"/>
      <c r="AP1288" s="215"/>
      <c r="AQ1288" s="215"/>
      <c r="AR1288" s="215"/>
      <c r="AS1288" s="215"/>
      <c r="AT1288" s="215"/>
      <c r="AU1288" s="215"/>
      <c r="AV1288" s="215"/>
    </row>
    <row r="1289" spans="14:48" ht="37.15" customHeight="1">
      <c r="N1289" s="215"/>
      <c r="O1289" s="215"/>
      <c r="P1289" s="215"/>
      <c r="AE1289" s="215"/>
      <c r="AF1289" s="215"/>
      <c r="AG1289" s="215"/>
      <c r="AH1289" s="215"/>
      <c r="AI1289" s="215"/>
      <c r="AJ1289" s="215"/>
      <c r="AK1289" s="215"/>
      <c r="AL1289" s="215"/>
      <c r="AM1289" s="215"/>
      <c r="AN1289" s="215"/>
      <c r="AO1289" s="215"/>
      <c r="AP1289" s="215"/>
      <c r="AQ1289" s="215"/>
      <c r="AR1289" s="215"/>
      <c r="AS1289" s="215"/>
      <c r="AT1289" s="215"/>
      <c r="AU1289" s="215"/>
      <c r="AV1289" s="215"/>
    </row>
    <row r="1290" spans="14:48" ht="37.15" customHeight="1">
      <c r="N1290" s="215"/>
      <c r="O1290" s="215"/>
      <c r="P1290" s="215"/>
      <c r="AE1290" s="215"/>
      <c r="AF1290" s="215"/>
      <c r="AG1290" s="215"/>
      <c r="AH1290" s="215"/>
      <c r="AI1290" s="215"/>
      <c r="AJ1290" s="215"/>
      <c r="AK1290" s="215"/>
      <c r="AL1290" s="215"/>
      <c r="AM1290" s="215"/>
      <c r="AN1290" s="215"/>
      <c r="AO1290" s="215"/>
      <c r="AP1290" s="215"/>
      <c r="AQ1290" s="215"/>
      <c r="AR1290" s="215"/>
      <c r="AS1290" s="215"/>
      <c r="AT1290" s="215"/>
      <c r="AU1290" s="215"/>
      <c r="AV1290" s="215"/>
    </row>
    <row r="1291" spans="14:48" ht="37.15" customHeight="1">
      <c r="N1291" s="215"/>
      <c r="O1291" s="215"/>
      <c r="P1291" s="215"/>
      <c r="AE1291" s="215"/>
      <c r="AF1291" s="215"/>
      <c r="AG1291" s="215"/>
      <c r="AH1291" s="215"/>
      <c r="AI1291" s="215"/>
      <c r="AJ1291" s="215"/>
      <c r="AK1291" s="215"/>
      <c r="AL1291" s="215"/>
      <c r="AM1291" s="215"/>
      <c r="AN1291" s="215"/>
      <c r="AO1291" s="215"/>
      <c r="AP1291" s="215"/>
      <c r="AQ1291" s="215"/>
      <c r="AR1291" s="215"/>
      <c r="AS1291" s="215"/>
      <c r="AT1291" s="215"/>
      <c r="AU1291" s="215"/>
      <c r="AV1291" s="215"/>
    </row>
    <row r="1292" spans="14:48" ht="37.15" customHeight="1">
      <c r="N1292" s="215"/>
      <c r="O1292" s="215"/>
      <c r="P1292" s="215"/>
      <c r="AE1292" s="215"/>
      <c r="AF1292" s="215"/>
      <c r="AG1292" s="215"/>
      <c r="AH1292" s="215"/>
      <c r="AI1292" s="215"/>
      <c r="AJ1292" s="215"/>
      <c r="AK1292" s="215"/>
      <c r="AL1292" s="215"/>
      <c r="AM1292" s="215"/>
      <c r="AN1292" s="215"/>
      <c r="AO1292" s="215"/>
      <c r="AP1292" s="215"/>
      <c r="AQ1292" s="215"/>
      <c r="AR1292" s="215"/>
      <c r="AS1292" s="215"/>
      <c r="AT1292" s="215"/>
      <c r="AU1292" s="215"/>
      <c r="AV1292" s="215"/>
    </row>
    <row r="1293" spans="14:48" ht="37.15" customHeight="1">
      <c r="N1293" s="215"/>
      <c r="O1293" s="215"/>
      <c r="P1293" s="215"/>
      <c r="AE1293" s="215"/>
      <c r="AF1293" s="215"/>
      <c r="AG1293" s="215"/>
      <c r="AH1293" s="215"/>
      <c r="AI1293" s="215"/>
      <c r="AJ1293" s="215"/>
      <c r="AK1293" s="215"/>
      <c r="AL1293" s="215"/>
      <c r="AM1293" s="215"/>
      <c r="AN1293" s="215"/>
      <c r="AO1293" s="215"/>
      <c r="AP1293" s="215"/>
      <c r="AQ1293" s="215"/>
      <c r="AR1293" s="215"/>
      <c r="AS1293" s="215"/>
      <c r="AT1293" s="215"/>
      <c r="AU1293" s="215"/>
      <c r="AV1293" s="215"/>
    </row>
    <row r="1294" spans="14:48" ht="37.15" customHeight="1">
      <c r="N1294" s="215"/>
      <c r="O1294" s="215"/>
      <c r="P1294" s="215"/>
      <c r="AE1294" s="215"/>
      <c r="AF1294" s="215"/>
      <c r="AG1294" s="215"/>
      <c r="AH1294" s="215"/>
      <c r="AI1294" s="215"/>
      <c r="AJ1294" s="215"/>
      <c r="AK1294" s="215"/>
      <c r="AL1294" s="215"/>
      <c r="AM1294" s="215"/>
      <c r="AN1294" s="215"/>
      <c r="AO1294" s="215"/>
      <c r="AP1294" s="215"/>
      <c r="AQ1294" s="215"/>
      <c r="AR1294" s="215"/>
      <c r="AS1294" s="215"/>
      <c r="AT1294" s="215"/>
      <c r="AU1294" s="215"/>
      <c r="AV1294" s="215"/>
    </row>
    <row r="1295" spans="14:48" ht="37.15" customHeight="1">
      <c r="N1295" s="215"/>
      <c r="O1295" s="215"/>
      <c r="P1295" s="215"/>
      <c r="AE1295" s="215"/>
      <c r="AF1295" s="215"/>
      <c r="AG1295" s="215"/>
      <c r="AH1295" s="215"/>
      <c r="AI1295" s="215"/>
      <c r="AJ1295" s="215"/>
      <c r="AK1295" s="215"/>
      <c r="AL1295" s="215"/>
      <c r="AM1295" s="215"/>
      <c r="AN1295" s="215"/>
      <c r="AO1295" s="215"/>
      <c r="AP1295" s="215"/>
      <c r="AQ1295" s="215"/>
      <c r="AR1295" s="215"/>
      <c r="AS1295" s="215"/>
      <c r="AT1295" s="215"/>
      <c r="AU1295" s="215"/>
      <c r="AV1295" s="215"/>
    </row>
    <row r="1296" spans="14:48" ht="37.15" customHeight="1">
      <c r="N1296" s="215"/>
      <c r="O1296" s="215"/>
      <c r="P1296" s="215"/>
      <c r="AE1296" s="215"/>
      <c r="AF1296" s="215"/>
      <c r="AG1296" s="215"/>
      <c r="AH1296" s="215"/>
      <c r="AI1296" s="215"/>
      <c r="AJ1296" s="215"/>
      <c r="AK1296" s="215"/>
      <c r="AL1296" s="215"/>
      <c r="AM1296" s="215"/>
      <c r="AN1296" s="215"/>
      <c r="AO1296" s="215"/>
      <c r="AP1296" s="215"/>
      <c r="AQ1296" s="215"/>
      <c r="AR1296" s="215"/>
      <c r="AS1296" s="215"/>
      <c r="AT1296" s="215"/>
      <c r="AU1296" s="215"/>
      <c r="AV1296" s="215"/>
    </row>
    <row r="1297" spans="14:48" ht="37.15" customHeight="1">
      <c r="N1297" s="215"/>
      <c r="O1297" s="215"/>
      <c r="P1297" s="215"/>
      <c r="AE1297" s="215"/>
      <c r="AF1297" s="215"/>
      <c r="AG1297" s="215"/>
      <c r="AH1297" s="215"/>
      <c r="AI1297" s="215"/>
      <c r="AJ1297" s="215"/>
      <c r="AK1297" s="215"/>
      <c r="AL1297" s="215"/>
      <c r="AM1297" s="215"/>
      <c r="AN1297" s="215"/>
      <c r="AO1297" s="215"/>
      <c r="AP1297" s="215"/>
      <c r="AQ1297" s="215"/>
      <c r="AR1297" s="215"/>
      <c r="AS1297" s="215"/>
      <c r="AT1297" s="215"/>
      <c r="AU1297" s="215"/>
      <c r="AV1297" s="215"/>
    </row>
    <row r="1298" spans="14:48" ht="37.15" customHeight="1">
      <c r="N1298" s="215"/>
      <c r="O1298" s="215"/>
      <c r="P1298" s="215"/>
      <c r="AE1298" s="215"/>
      <c r="AF1298" s="215"/>
      <c r="AG1298" s="215"/>
      <c r="AH1298" s="215"/>
      <c r="AI1298" s="215"/>
      <c r="AJ1298" s="215"/>
      <c r="AK1298" s="215"/>
      <c r="AL1298" s="215"/>
      <c r="AM1298" s="215"/>
      <c r="AN1298" s="215"/>
      <c r="AO1298" s="215"/>
      <c r="AP1298" s="215"/>
      <c r="AQ1298" s="215"/>
      <c r="AR1298" s="215"/>
      <c r="AS1298" s="215"/>
      <c r="AT1298" s="215"/>
      <c r="AU1298" s="215"/>
      <c r="AV1298" s="215"/>
    </row>
    <row r="1299" spans="14:48" ht="37.15" customHeight="1">
      <c r="N1299" s="215"/>
      <c r="O1299" s="215"/>
      <c r="P1299" s="215"/>
      <c r="AE1299" s="215"/>
      <c r="AF1299" s="215"/>
      <c r="AG1299" s="215"/>
      <c r="AH1299" s="215"/>
      <c r="AI1299" s="215"/>
      <c r="AJ1299" s="215"/>
      <c r="AK1299" s="215"/>
      <c r="AL1299" s="215"/>
      <c r="AM1299" s="215"/>
      <c r="AN1299" s="215"/>
      <c r="AO1299" s="215"/>
      <c r="AP1299" s="215"/>
      <c r="AQ1299" s="215"/>
      <c r="AR1299" s="215"/>
      <c r="AS1299" s="215"/>
      <c r="AT1299" s="215"/>
      <c r="AU1299" s="215"/>
      <c r="AV1299" s="215"/>
    </row>
    <row r="1300" spans="14:48" ht="37.15" customHeight="1">
      <c r="N1300" s="215"/>
      <c r="O1300" s="215"/>
      <c r="P1300" s="215"/>
      <c r="AE1300" s="215"/>
      <c r="AF1300" s="215"/>
      <c r="AG1300" s="215"/>
      <c r="AH1300" s="215"/>
      <c r="AI1300" s="215"/>
      <c r="AJ1300" s="215"/>
      <c r="AK1300" s="215"/>
      <c r="AL1300" s="215"/>
      <c r="AM1300" s="215"/>
      <c r="AN1300" s="215"/>
      <c r="AO1300" s="215"/>
      <c r="AP1300" s="215"/>
      <c r="AQ1300" s="215"/>
      <c r="AR1300" s="215"/>
      <c r="AS1300" s="215"/>
      <c r="AT1300" s="215"/>
      <c r="AU1300" s="215"/>
      <c r="AV1300" s="215"/>
    </row>
    <row r="1301" spans="14:48" ht="37.15" customHeight="1">
      <c r="N1301" s="215"/>
      <c r="O1301" s="215"/>
      <c r="P1301" s="215"/>
      <c r="AE1301" s="215"/>
      <c r="AF1301" s="215"/>
      <c r="AG1301" s="215"/>
      <c r="AH1301" s="215"/>
      <c r="AI1301" s="215"/>
      <c r="AJ1301" s="215"/>
      <c r="AK1301" s="215"/>
      <c r="AL1301" s="215"/>
      <c r="AM1301" s="215"/>
      <c r="AN1301" s="215"/>
      <c r="AO1301" s="215"/>
      <c r="AP1301" s="215"/>
      <c r="AQ1301" s="215"/>
      <c r="AR1301" s="215"/>
      <c r="AS1301" s="215"/>
      <c r="AT1301" s="215"/>
      <c r="AU1301" s="215"/>
      <c r="AV1301" s="215"/>
    </row>
    <row r="1302" spans="14:48" ht="37.15" customHeight="1">
      <c r="N1302" s="215"/>
      <c r="O1302" s="215"/>
      <c r="P1302" s="215"/>
      <c r="AE1302" s="215"/>
      <c r="AF1302" s="215"/>
      <c r="AG1302" s="215"/>
      <c r="AH1302" s="215"/>
      <c r="AI1302" s="215"/>
      <c r="AJ1302" s="215"/>
      <c r="AK1302" s="215"/>
      <c r="AL1302" s="215"/>
      <c r="AM1302" s="215"/>
      <c r="AN1302" s="215"/>
      <c r="AO1302" s="215"/>
      <c r="AP1302" s="215"/>
      <c r="AQ1302" s="215"/>
      <c r="AR1302" s="215"/>
      <c r="AS1302" s="215"/>
      <c r="AT1302" s="215"/>
      <c r="AU1302" s="215"/>
      <c r="AV1302" s="215"/>
    </row>
    <row r="1303" spans="14:48" ht="37.15" customHeight="1">
      <c r="N1303" s="215"/>
      <c r="O1303" s="215"/>
      <c r="P1303" s="215"/>
      <c r="AE1303" s="215"/>
      <c r="AF1303" s="215"/>
      <c r="AG1303" s="215"/>
      <c r="AH1303" s="215"/>
      <c r="AI1303" s="215"/>
      <c r="AJ1303" s="215"/>
      <c r="AK1303" s="215"/>
      <c r="AL1303" s="215"/>
      <c r="AM1303" s="215"/>
      <c r="AN1303" s="215"/>
      <c r="AO1303" s="215"/>
      <c r="AP1303" s="215"/>
      <c r="AQ1303" s="215"/>
      <c r="AR1303" s="215"/>
      <c r="AS1303" s="215"/>
      <c r="AT1303" s="215"/>
      <c r="AU1303" s="215"/>
      <c r="AV1303" s="215"/>
    </row>
    <row r="1304" spans="14:48" ht="37.15" customHeight="1">
      <c r="N1304" s="215"/>
      <c r="O1304" s="215"/>
      <c r="P1304" s="215"/>
      <c r="AE1304" s="215"/>
      <c r="AF1304" s="215"/>
      <c r="AG1304" s="215"/>
      <c r="AH1304" s="215"/>
      <c r="AI1304" s="215"/>
      <c r="AJ1304" s="215"/>
      <c r="AK1304" s="215"/>
      <c r="AL1304" s="215"/>
      <c r="AM1304" s="215"/>
      <c r="AN1304" s="215"/>
      <c r="AO1304" s="215"/>
      <c r="AP1304" s="215"/>
      <c r="AQ1304" s="215"/>
      <c r="AR1304" s="215"/>
      <c r="AS1304" s="215"/>
      <c r="AT1304" s="215"/>
      <c r="AU1304" s="215"/>
      <c r="AV1304" s="215"/>
    </row>
    <row r="1305" spans="14:48" ht="37.15" customHeight="1">
      <c r="N1305" s="215"/>
      <c r="O1305" s="215"/>
      <c r="P1305" s="215"/>
      <c r="AE1305" s="215"/>
      <c r="AF1305" s="215"/>
      <c r="AG1305" s="215"/>
      <c r="AH1305" s="215"/>
      <c r="AI1305" s="215"/>
      <c r="AJ1305" s="215"/>
      <c r="AK1305" s="215"/>
      <c r="AL1305" s="215"/>
      <c r="AM1305" s="215"/>
      <c r="AN1305" s="215"/>
      <c r="AO1305" s="215"/>
      <c r="AP1305" s="215"/>
      <c r="AQ1305" s="215"/>
      <c r="AR1305" s="215"/>
      <c r="AS1305" s="215"/>
      <c r="AT1305" s="215"/>
      <c r="AU1305" s="215"/>
      <c r="AV1305" s="215"/>
    </row>
    <row r="1306" spans="14:48" ht="37.15" customHeight="1">
      <c r="N1306" s="215"/>
      <c r="O1306" s="215"/>
      <c r="P1306" s="215"/>
      <c r="AE1306" s="215"/>
      <c r="AF1306" s="215"/>
      <c r="AG1306" s="215"/>
      <c r="AH1306" s="215"/>
      <c r="AI1306" s="215"/>
      <c r="AJ1306" s="215"/>
      <c r="AK1306" s="215"/>
      <c r="AL1306" s="215"/>
      <c r="AM1306" s="215"/>
      <c r="AN1306" s="215"/>
      <c r="AO1306" s="215"/>
      <c r="AP1306" s="215"/>
      <c r="AQ1306" s="215"/>
      <c r="AR1306" s="215"/>
      <c r="AS1306" s="215"/>
      <c r="AT1306" s="215"/>
      <c r="AU1306" s="215"/>
      <c r="AV1306" s="215"/>
    </row>
    <row r="1307" spans="14:48" ht="37.15" customHeight="1">
      <c r="N1307" s="215"/>
      <c r="O1307" s="215"/>
      <c r="P1307" s="215"/>
      <c r="AE1307" s="215"/>
      <c r="AF1307" s="215"/>
      <c r="AG1307" s="215"/>
      <c r="AH1307" s="215"/>
      <c r="AI1307" s="215"/>
      <c r="AJ1307" s="215"/>
      <c r="AK1307" s="215"/>
      <c r="AL1307" s="215"/>
      <c r="AM1307" s="215"/>
      <c r="AN1307" s="215"/>
      <c r="AO1307" s="215"/>
      <c r="AP1307" s="215"/>
      <c r="AQ1307" s="215"/>
      <c r="AR1307" s="215"/>
      <c r="AS1307" s="215"/>
      <c r="AT1307" s="215"/>
      <c r="AU1307" s="215"/>
      <c r="AV1307" s="215"/>
    </row>
    <row r="1308" spans="14:48" ht="37.15" customHeight="1">
      <c r="N1308" s="215"/>
      <c r="O1308" s="215"/>
      <c r="P1308" s="215"/>
      <c r="AE1308" s="215"/>
      <c r="AF1308" s="215"/>
      <c r="AG1308" s="215"/>
      <c r="AH1308" s="215"/>
      <c r="AI1308" s="215"/>
      <c r="AJ1308" s="215"/>
      <c r="AK1308" s="215"/>
      <c r="AL1308" s="215"/>
      <c r="AM1308" s="215"/>
      <c r="AN1308" s="215"/>
      <c r="AO1308" s="215"/>
      <c r="AP1308" s="215"/>
      <c r="AQ1308" s="215"/>
      <c r="AR1308" s="215"/>
      <c r="AS1308" s="215"/>
      <c r="AT1308" s="215"/>
      <c r="AU1308" s="215"/>
      <c r="AV1308" s="215"/>
    </row>
    <row r="1309" spans="14:48" ht="37.15" customHeight="1">
      <c r="N1309" s="215"/>
      <c r="O1309" s="215"/>
      <c r="P1309" s="215"/>
      <c r="AE1309" s="215"/>
      <c r="AF1309" s="215"/>
      <c r="AG1309" s="215"/>
      <c r="AH1309" s="215"/>
      <c r="AI1309" s="215"/>
      <c r="AJ1309" s="215"/>
      <c r="AK1309" s="215"/>
      <c r="AL1309" s="215"/>
      <c r="AM1309" s="215"/>
      <c r="AN1309" s="215"/>
      <c r="AO1309" s="215"/>
      <c r="AP1309" s="215"/>
      <c r="AQ1309" s="215"/>
      <c r="AR1309" s="215"/>
      <c r="AS1309" s="215"/>
      <c r="AT1309" s="215"/>
      <c r="AU1309" s="215"/>
      <c r="AV1309" s="215"/>
    </row>
    <row r="1310" spans="14:48" ht="37.15" customHeight="1">
      <c r="N1310" s="215"/>
      <c r="O1310" s="215"/>
      <c r="P1310" s="215"/>
      <c r="AE1310" s="215"/>
      <c r="AF1310" s="215"/>
      <c r="AG1310" s="215"/>
      <c r="AH1310" s="215"/>
      <c r="AI1310" s="215"/>
      <c r="AJ1310" s="215"/>
      <c r="AK1310" s="215"/>
      <c r="AL1310" s="215"/>
      <c r="AM1310" s="215"/>
      <c r="AN1310" s="215"/>
      <c r="AO1310" s="215"/>
      <c r="AP1310" s="215"/>
      <c r="AQ1310" s="215"/>
      <c r="AR1310" s="215"/>
      <c r="AS1310" s="215"/>
      <c r="AT1310" s="215"/>
      <c r="AU1310" s="215"/>
      <c r="AV1310" s="215"/>
    </row>
    <row r="1311" spans="14:48" ht="37.15" customHeight="1">
      <c r="N1311" s="215"/>
      <c r="O1311" s="215"/>
      <c r="P1311" s="215"/>
      <c r="AE1311" s="215"/>
      <c r="AF1311" s="215"/>
      <c r="AG1311" s="215"/>
      <c r="AH1311" s="215"/>
      <c r="AI1311" s="215"/>
      <c r="AJ1311" s="215"/>
      <c r="AK1311" s="215"/>
      <c r="AL1311" s="215"/>
      <c r="AM1311" s="215"/>
      <c r="AN1311" s="215"/>
      <c r="AO1311" s="215"/>
      <c r="AP1311" s="215"/>
      <c r="AQ1311" s="215"/>
      <c r="AR1311" s="215"/>
      <c r="AS1311" s="215"/>
      <c r="AT1311" s="215"/>
      <c r="AU1311" s="215"/>
      <c r="AV1311" s="215"/>
    </row>
    <row r="1312" spans="14:48" ht="37.15" customHeight="1">
      <c r="N1312" s="215"/>
      <c r="O1312" s="215"/>
      <c r="P1312" s="215"/>
      <c r="AE1312" s="215"/>
      <c r="AF1312" s="215"/>
      <c r="AG1312" s="215"/>
      <c r="AH1312" s="215"/>
      <c r="AI1312" s="215"/>
      <c r="AJ1312" s="215"/>
      <c r="AK1312" s="215"/>
      <c r="AL1312" s="215"/>
      <c r="AM1312" s="215"/>
      <c r="AN1312" s="215"/>
      <c r="AO1312" s="215"/>
      <c r="AP1312" s="215"/>
      <c r="AQ1312" s="215"/>
      <c r="AR1312" s="215"/>
      <c r="AS1312" s="215"/>
      <c r="AT1312" s="215"/>
      <c r="AU1312" s="215"/>
      <c r="AV1312" s="215"/>
    </row>
    <row r="1313" spans="14:48" ht="37.15" customHeight="1">
      <c r="N1313" s="215"/>
      <c r="O1313" s="215"/>
      <c r="P1313" s="215"/>
      <c r="AE1313" s="215"/>
      <c r="AF1313" s="215"/>
      <c r="AG1313" s="215"/>
      <c r="AH1313" s="215"/>
      <c r="AI1313" s="215"/>
      <c r="AJ1313" s="215"/>
      <c r="AK1313" s="215"/>
      <c r="AL1313" s="215"/>
      <c r="AM1313" s="215"/>
      <c r="AN1313" s="215"/>
      <c r="AO1313" s="215"/>
      <c r="AP1313" s="215"/>
      <c r="AQ1313" s="215"/>
      <c r="AR1313" s="215"/>
      <c r="AS1313" s="215"/>
      <c r="AT1313" s="215"/>
      <c r="AU1313" s="215"/>
      <c r="AV1313" s="215"/>
    </row>
    <row r="1314" spans="14:48" ht="37.15" customHeight="1">
      <c r="N1314" s="215"/>
      <c r="O1314" s="215"/>
      <c r="P1314" s="215"/>
      <c r="AE1314" s="215"/>
      <c r="AF1314" s="215"/>
      <c r="AG1314" s="215"/>
      <c r="AH1314" s="215"/>
      <c r="AI1314" s="215"/>
      <c r="AJ1314" s="215"/>
      <c r="AK1314" s="215"/>
      <c r="AL1314" s="215"/>
      <c r="AM1314" s="215"/>
      <c r="AN1314" s="215"/>
      <c r="AO1314" s="215"/>
      <c r="AP1314" s="215"/>
      <c r="AQ1314" s="215"/>
      <c r="AR1314" s="215"/>
      <c r="AS1314" s="215"/>
      <c r="AT1314" s="215"/>
      <c r="AU1314" s="215"/>
      <c r="AV1314" s="215"/>
    </row>
    <row r="1315" spans="14:48" ht="37.15" customHeight="1">
      <c r="N1315" s="215"/>
      <c r="O1315" s="215"/>
      <c r="P1315" s="215"/>
      <c r="AE1315" s="215"/>
      <c r="AF1315" s="215"/>
      <c r="AG1315" s="215"/>
      <c r="AH1315" s="215"/>
      <c r="AI1315" s="215"/>
      <c r="AJ1315" s="215"/>
      <c r="AK1315" s="215"/>
      <c r="AL1315" s="215"/>
      <c r="AM1315" s="215"/>
      <c r="AN1315" s="215"/>
      <c r="AO1315" s="215"/>
      <c r="AP1315" s="215"/>
      <c r="AQ1315" s="215"/>
      <c r="AR1315" s="215"/>
      <c r="AS1315" s="215"/>
      <c r="AT1315" s="215"/>
      <c r="AU1315" s="215"/>
      <c r="AV1315" s="215"/>
    </row>
    <row r="1316" spans="14:48" ht="37.15" customHeight="1">
      <c r="N1316" s="215"/>
      <c r="O1316" s="215"/>
      <c r="P1316" s="215"/>
      <c r="AE1316" s="215"/>
      <c r="AF1316" s="215"/>
      <c r="AG1316" s="215"/>
      <c r="AH1316" s="215"/>
      <c r="AI1316" s="215"/>
      <c r="AJ1316" s="215"/>
      <c r="AK1316" s="215"/>
      <c r="AL1316" s="215"/>
      <c r="AM1316" s="215"/>
      <c r="AN1316" s="215"/>
      <c r="AO1316" s="215"/>
      <c r="AP1316" s="215"/>
      <c r="AQ1316" s="215"/>
      <c r="AR1316" s="215"/>
      <c r="AS1316" s="215"/>
      <c r="AT1316" s="215"/>
      <c r="AU1316" s="215"/>
      <c r="AV1316" s="215"/>
    </row>
    <row r="1317" spans="14:48" ht="37.15" customHeight="1">
      <c r="N1317" s="215"/>
      <c r="O1317" s="215"/>
      <c r="P1317" s="215"/>
      <c r="AE1317" s="215"/>
      <c r="AF1317" s="215"/>
      <c r="AG1317" s="215"/>
      <c r="AH1317" s="215"/>
      <c r="AI1317" s="215"/>
      <c r="AJ1317" s="215"/>
      <c r="AK1317" s="215"/>
      <c r="AL1317" s="215"/>
      <c r="AM1317" s="215"/>
      <c r="AN1317" s="215"/>
      <c r="AO1317" s="215"/>
      <c r="AP1317" s="215"/>
      <c r="AQ1317" s="215"/>
      <c r="AR1317" s="215"/>
      <c r="AS1317" s="215"/>
      <c r="AT1317" s="215"/>
      <c r="AU1317" s="215"/>
      <c r="AV1317" s="215"/>
    </row>
    <row r="1318" spans="14:48" ht="37.15" customHeight="1">
      <c r="N1318" s="215"/>
      <c r="O1318" s="215"/>
      <c r="P1318" s="215"/>
      <c r="AE1318" s="215"/>
      <c r="AF1318" s="215"/>
      <c r="AG1318" s="215"/>
      <c r="AH1318" s="215"/>
      <c r="AI1318" s="215"/>
      <c r="AJ1318" s="215"/>
      <c r="AK1318" s="215"/>
      <c r="AL1318" s="215"/>
      <c r="AM1318" s="215"/>
      <c r="AN1318" s="215"/>
      <c r="AO1318" s="215"/>
      <c r="AP1318" s="215"/>
      <c r="AQ1318" s="215"/>
      <c r="AR1318" s="215"/>
      <c r="AS1318" s="215"/>
      <c r="AT1318" s="215"/>
      <c r="AU1318" s="215"/>
      <c r="AV1318" s="215"/>
    </row>
    <row r="1319" spans="14:48" ht="37.15" customHeight="1">
      <c r="N1319" s="215"/>
      <c r="O1319" s="215"/>
      <c r="P1319" s="215"/>
      <c r="AE1319" s="215"/>
      <c r="AF1319" s="215"/>
      <c r="AG1319" s="215"/>
      <c r="AH1319" s="215"/>
      <c r="AI1319" s="215"/>
      <c r="AJ1319" s="215"/>
      <c r="AK1319" s="215"/>
      <c r="AL1319" s="215"/>
      <c r="AM1319" s="215"/>
      <c r="AN1319" s="215"/>
      <c r="AO1319" s="215"/>
      <c r="AP1319" s="215"/>
      <c r="AQ1319" s="215"/>
      <c r="AR1319" s="215"/>
      <c r="AS1319" s="215"/>
      <c r="AT1319" s="215"/>
      <c r="AU1319" s="215"/>
      <c r="AV1319" s="215"/>
    </row>
    <row r="1320" spans="14:48" ht="37.15" customHeight="1">
      <c r="N1320" s="215"/>
      <c r="O1320" s="215"/>
      <c r="P1320" s="215"/>
      <c r="AE1320" s="215"/>
      <c r="AF1320" s="215"/>
      <c r="AG1320" s="215"/>
      <c r="AH1320" s="215"/>
      <c r="AI1320" s="215"/>
      <c r="AJ1320" s="215"/>
      <c r="AK1320" s="215"/>
      <c r="AL1320" s="215"/>
      <c r="AM1320" s="215"/>
      <c r="AN1320" s="215"/>
      <c r="AO1320" s="215"/>
      <c r="AP1320" s="215"/>
      <c r="AQ1320" s="215"/>
      <c r="AR1320" s="215"/>
      <c r="AS1320" s="215"/>
      <c r="AT1320" s="215"/>
      <c r="AU1320" s="215"/>
      <c r="AV1320" s="215"/>
    </row>
    <row r="1321" spans="14:48" ht="37.15" customHeight="1">
      <c r="N1321" s="215"/>
      <c r="O1321" s="215"/>
      <c r="P1321" s="215"/>
      <c r="AE1321" s="215"/>
      <c r="AF1321" s="215"/>
      <c r="AG1321" s="215"/>
      <c r="AH1321" s="215"/>
      <c r="AI1321" s="215"/>
      <c r="AJ1321" s="215"/>
      <c r="AK1321" s="215"/>
      <c r="AL1321" s="215"/>
      <c r="AM1321" s="215"/>
      <c r="AN1321" s="215"/>
      <c r="AO1321" s="215"/>
      <c r="AP1321" s="215"/>
      <c r="AQ1321" s="215"/>
      <c r="AR1321" s="215"/>
      <c r="AS1321" s="215"/>
      <c r="AT1321" s="215"/>
      <c r="AU1321" s="215"/>
      <c r="AV1321" s="215"/>
    </row>
    <row r="1322" spans="14:48" ht="37.15" customHeight="1">
      <c r="N1322" s="215"/>
      <c r="O1322" s="215"/>
      <c r="P1322" s="215"/>
      <c r="AE1322" s="215"/>
      <c r="AF1322" s="215"/>
      <c r="AG1322" s="215"/>
      <c r="AH1322" s="215"/>
      <c r="AI1322" s="215"/>
      <c r="AJ1322" s="215"/>
      <c r="AK1322" s="215"/>
      <c r="AL1322" s="215"/>
      <c r="AM1322" s="215"/>
      <c r="AN1322" s="215"/>
      <c r="AO1322" s="215"/>
      <c r="AP1322" s="215"/>
      <c r="AQ1322" s="215"/>
      <c r="AR1322" s="215"/>
      <c r="AS1322" s="215"/>
      <c r="AT1322" s="215"/>
      <c r="AU1322" s="215"/>
      <c r="AV1322" s="215"/>
    </row>
    <row r="1323" spans="14:48" ht="37.15" customHeight="1">
      <c r="N1323" s="215"/>
      <c r="O1323" s="215"/>
      <c r="P1323" s="215"/>
      <c r="AE1323" s="215"/>
      <c r="AF1323" s="215"/>
      <c r="AG1323" s="215"/>
      <c r="AH1323" s="215"/>
      <c r="AI1323" s="215"/>
      <c r="AJ1323" s="215"/>
      <c r="AK1323" s="215"/>
      <c r="AL1323" s="215"/>
      <c r="AM1323" s="215"/>
      <c r="AN1323" s="215"/>
      <c r="AO1323" s="215"/>
      <c r="AP1323" s="215"/>
      <c r="AQ1323" s="215"/>
      <c r="AR1323" s="215"/>
      <c r="AS1323" s="215"/>
      <c r="AT1323" s="215"/>
      <c r="AU1323" s="215"/>
      <c r="AV1323" s="215"/>
    </row>
    <row r="1324" spans="14:48" ht="37.15" customHeight="1">
      <c r="N1324" s="215"/>
      <c r="O1324" s="215"/>
      <c r="P1324" s="215"/>
      <c r="AE1324" s="215"/>
      <c r="AF1324" s="215"/>
      <c r="AG1324" s="215"/>
      <c r="AH1324" s="215"/>
      <c r="AI1324" s="215"/>
      <c r="AJ1324" s="215"/>
      <c r="AK1324" s="215"/>
      <c r="AL1324" s="215"/>
      <c r="AM1324" s="215"/>
      <c r="AN1324" s="215"/>
      <c r="AO1324" s="215"/>
      <c r="AP1324" s="215"/>
      <c r="AQ1324" s="215"/>
      <c r="AR1324" s="215"/>
      <c r="AS1324" s="215"/>
      <c r="AT1324" s="215"/>
      <c r="AU1324" s="215"/>
      <c r="AV1324" s="215"/>
    </row>
    <row r="1325" spans="14:48" ht="37.15" customHeight="1">
      <c r="N1325" s="215"/>
      <c r="O1325" s="215"/>
      <c r="P1325" s="215"/>
      <c r="AE1325" s="215"/>
      <c r="AF1325" s="215"/>
      <c r="AG1325" s="215"/>
      <c r="AH1325" s="215"/>
      <c r="AI1325" s="215"/>
      <c r="AJ1325" s="215"/>
      <c r="AK1325" s="215"/>
      <c r="AL1325" s="215"/>
      <c r="AM1325" s="215"/>
      <c r="AN1325" s="215"/>
      <c r="AO1325" s="215"/>
      <c r="AP1325" s="215"/>
      <c r="AQ1325" s="215"/>
      <c r="AR1325" s="215"/>
      <c r="AS1325" s="215"/>
      <c r="AT1325" s="215"/>
      <c r="AU1325" s="215"/>
      <c r="AV1325" s="215"/>
    </row>
    <row r="1326" spans="14:48" ht="37.15" customHeight="1">
      <c r="N1326" s="215"/>
      <c r="O1326" s="215"/>
      <c r="P1326" s="215"/>
      <c r="AE1326" s="215"/>
      <c r="AF1326" s="215"/>
      <c r="AG1326" s="215"/>
      <c r="AH1326" s="215"/>
      <c r="AI1326" s="215"/>
      <c r="AJ1326" s="215"/>
      <c r="AK1326" s="215"/>
      <c r="AL1326" s="215"/>
      <c r="AM1326" s="215"/>
      <c r="AN1326" s="215"/>
      <c r="AO1326" s="215"/>
      <c r="AP1326" s="215"/>
      <c r="AQ1326" s="215"/>
      <c r="AR1326" s="215"/>
      <c r="AS1326" s="215"/>
      <c r="AT1326" s="215"/>
      <c r="AU1326" s="215"/>
      <c r="AV1326" s="215"/>
    </row>
    <row r="1327" spans="14:48" ht="37.15" customHeight="1">
      <c r="N1327" s="215"/>
      <c r="O1327" s="215"/>
      <c r="P1327" s="215"/>
      <c r="AE1327" s="215"/>
      <c r="AF1327" s="215"/>
      <c r="AG1327" s="215"/>
      <c r="AH1327" s="215"/>
      <c r="AI1327" s="215"/>
      <c r="AJ1327" s="215"/>
      <c r="AK1327" s="215"/>
      <c r="AL1327" s="215"/>
      <c r="AM1327" s="215"/>
      <c r="AN1327" s="215"/>
      <c r="AO1327" s="215"/>
      <c r="AP1327" s="215"/>
      <c r="AQ1327" s="215"/>
      <c r="AR1327" s="215"/>
      <c r="AS1327" s="215"/>
      <c r="AT1327" s="215"/>
      <c r="AU1327" s="215"/>
      <c r="AV1327" s="215"/>
    </row>
    <row r="1328" spans="14:48" ht="37.15" customHeight="1">
      <c r="N1328" s="215"/>
      <c r="O1328" s="215"/>
      <c r="P1328" s="215"/>
      <c r="AE1328" s="215"/>
      <c r="AF1328" s="215"/>
      <c r="AG1328" s="215"/>
      <c r="AH1328" s="215"/>
      <c r="AI1328" s="215"/>
      <c r="AJ1328" s="215"/>
      <c r="AK1328" s="215"/>
      <c r="AL1328" s="215"/>
      <c r="AM1328" s="215"/>
      <c r="AN1328" s="215"/>
      <c r="AO1328" s="215"/>
      <c r="AP1328" s="215"/>
      <c r="AQ1328" s="215"/>
      <c r="AR1328" s="215"/>
      <c r="AS1328" s="215"/>
      <c r="AT1328" s="215"/>
      <c r="AU1328" s="215"/>
      <c r="AV1328" s="215"/>
    </row>
    <row r="1329" spans="14:48" ht="37.15" customHeight="1">
      <c r="N1329" s="215"/>
      <c r="O1329" s="215"/>
      <c r="P1329" s="215"/>
      <c r="AE1329" s="215"/>
      <c r="AF1329" s="215"/>
      <c r="AG1329" s="215"/>
      <c r="AH1329" s="215"/>
      <c r="AI1329" s="215"/>
      <c r="AJ1329" s="215"/>
      <c r="AK1329" s="215"/>
      <c r="AL1329" s="215"/>
      <c r="AM1329" s="215"/>
      <c r="AN1329" s="215"/>
      <c r="AO1329" s="215"/>
      <c r="AP1329" s="215"/>
      <c r="AQ1329" s="215"/>
      <c r="AR1329" s="215"/>
      <c r="AS1329" s="215"/>
      <c r="AT1329" s="215"/>
      <c r="AU1329" s="215"/>
      <c r="AV1329" s="215"/>
    </row>
    <row r="1330" spans="14:48" ht="37.15" customHeight="1">
      <c r="N1330" s="215"/>
      <c r="O1330" s="215"/>
      <c r="P1330" s="215"/>
      <c r="AE1330" s="215"/>
      <c r="AF1330" s="215"/>
      <c r="AG1330" s="215"/>
      <c r="AH1330" s="215"/>
      <c r="AI1330" s="215"/>
      <c r="AJ1330" s="215"/>
      <c r="AK1330" s="215"/>
      <c r="AL1330" s="215"/>
      <c r="AM1330" s="215"/>
      <c r="AN1330" s="215"/>
      <c r="AO1330" s="215"/>
      <c r="AP1330" s="215"/>
      <c r="AQ1330" s="215"/>
      <c r="AR1330" s="215"/>
      <c r="AS1330" s="215"/>
      <c r="AT1330" s="215"/>
      <c r="AU1330" s="215"/>
      <c r="AV1330" s="215"/>
    </row>
    <row r="1331" spans="14:48" ht="37.15" customHeight="1">
      <c r="N1331" s="215"/>
      <c r="O1331" s="215"/>
      <c r="P1331" s="215"/>
      <c r="AE1331" s="215"/>
      <c r="AF1331" s="215"/>
      <c r="AG1331" s="215"/>
      <c r="AH1331" s="215"/>
      <c r="AI1331" s="215"/>
      <c r="AJ1331" s="215"/>
      <c r="AK1331" s="215"/>
      <c r="AL1331" s="215"/>
      <c r="AM1331" s="215"/>
      <c r="AN1331" s="215"/>
      <c r="AO1331" s="215"/>
      <c r="AP1331" s="215"/>
      <c r="AQ1331" s="215"/>
      <c r="AR1331" s="215"/>
      <c r="AS1331" s="215"/>
      <c r="AT1331" s="215"/>
      <c r="AU1331" s="215"/>
      <c r="AV1331" s="215"/>
    </row>
    <row r="1332" spans="14:48" ht="37.15" customHeight="1">
      <c r="N1332" s="215"/>
      <c r="O1332" s="215"/>
      <c r="P1332" s="215"/>
      <c r="AE1332" s="215"/>
      <c r="AF1332" s="215"/>
      <c r="AG1332" s="215"/>
      <c r="AH1332" s="215"/>
      <c r="AI1332" s="215"/>
      <c r="AJ1332" s="215"/>
      <c r="AK1332" s="215"/>
      <c r="AL1332" s="215"/>
      <c r="AM1332" s="215"/>
      <c r="AN1332" s="215"/>
      <c r="AO1332" s="215"/>
      <c r="AP1332" s="215"/>
      <c r="AQ1332" s="215"/>
      <c r="AR1332" s="215"/>
      <c r="AS1332" s="215"/>
      <c r="AT1332" s="215"/>
      <c r="AU1332" s="215"/>
      <c r="AV1332" s="215"/>
    </row>
    <row r="1333" spans="14:48" ht="37.15" customHeight="1">
      <c r="N1333" s="215"/>
      <c r="O1333" s="215"/>
      <c r="P1333" s="215"/>
      <c r="AE1333" s="215"/>
      <c r="AF1333" s="215"/>
      <c r="AG1333" s="215"/>
      <c r="AH1333" s="215"/>
      <c r="AI1333" s="215"/>
      <c r="AJ1333" s="215"/>
      <c r="AK1333" s="215"/>
      <c r="AL1333" s="215"/>
      <c r="AM1333" s="215"/>
      <c r="AN1333" s="215"/>
      <c r="AO1333" s="215"/>
      <c r="AP1333" s="215"/>
      <c r="AQ1333" s="215"/>
      <c r="AR1333" s="215"/>
      <c r="AS1333" s="215"/>
      <c r="AT1333" s="215"/>
      <c r="AU1333" s="215"/>
      <c r="AV1333" s="215"/>
    </row>
    <row r="1334" spans="14:48" ht="37.15" customHeight="1">
      <c r="N1334" s="215"/>
      <c r="O1334" s="215"/>
      <c r="P1334" s="215"/>
      <c r="AE1334" s="215"/>
      <c r="AF1334" s="215"/>
      <c r="AG1334" s="215"/>
      <c r="AH1334" s="215"/>
      <c r="AI1334" s="215"/>
      <c r="AJ1334" s="215"/>
      <c r="AK1334" s="215"/>
      <c r="AL1334" s="215"/>
      <c r="AM1334" s="215"/>
      <c r="AN1334" s="215"/>
      <c r="AO1334" s="215"/>
      <c r="AP1334" s="215"/>
      <c r="AQ1334" s="215"/>
      <c r="AR1334" s="215"/>
      <c r="AS1334" s="215"/>
      <c r="AT1334" s="215"/>
      <c r="AU1334" s="215"/>
      <c r="AV1334" s="215"/>
    </row>
    <row r="1335" spans="14:48" ht="37.15" customHeight="1">
      <c r="N1335" s="215"/>
      <c r="O1335" s="215"/>
      <c r="P1335" s="215"/>
      <c r="AE1335" s="215"/>
      <c r="AF1335" s="215"/>
      <c r="AG1335" s="215"/>
      <c r="AH1335" s="215"/>
      <c r="AI1335" s="215"/>
      <c r="AJ1335" s="215"/>
      <c r="AK1335" s="215"/>
      <c r="AL1335" s="215"/>
      <c r="AM1335" s="215"/>
      <c r="AN1335" s="215"/>
      <c r="AO1335" s="215"/>
      <c r="AP1335" s="215"/>
      <c r="AQ1335" s="215"/>
      <c r="AR1335" s="215"/>
      <c r="AS1335" s="215"/>
      <c r="AT1335" s="215"/>
      <c r="AU1335" s="215"/>
      <c r="AV1335" s="215"/>
    </row>
    <row r="1336" spans="14:48" ht="37.15" customHeight="1">
      <c r="N1336" s="215"/>
      <c r="O1336" s="215"/>
      <c r="P1336" s="215"/>
      <c r="AE1336" s="215"/>
      <c r="AF1336" s="215"/>
      <c r="AG1336" s="215"/>
      <c r="AH1336" s="215"/>
      <c r="AI1336" s="215"/>
      <c r="AJ1336" s="215"/>
      <c r="AK1336" s="215"/>
      <c r="AL1336" s="215"/>
      <c r="AM1336" s="215"/>
      <c r="AN1336" s="215"/>
      <c r="AO1336" s="215"/>
      <c r="AP1336" s="215"/>
      <c r="AQ1336" s="215"/>
      <c r="AR1336" s="215"/>
      <c r="AS1336" s="215"/>
      <c r="AT1336" s="215"/>
      <c r="AU1336" s="215"/>
      <c r="AV1336" s="215"/>
    </row>
    <row r="1337" spans="14:48" ht="37.15" customHeight="1">
      <c r="N1337" s="215"/>
      <c r="O1337" s="215"/>
      <c r="P1337" s="215"/>
      <c r="AE1337" s="215"/>
      <c r="AF1337" s="215"/>
      <c r="AG1337" s="215"/>
      <c r="AH1337" s="215"/>
      <c r="AI1337" s="215"/>
      <c r="AJ1337" s="215"/>
      <c r="AK1337" s="215"/>
      <c r="AL1337" s="215"/>
      <c r="AM1337" s="215"/>
      <c r="AN1337" s="215"/>
      <c r="AO1337" s="215"/>
      <c r="AP1337" s="215"/>
      <c r="AQ1337" s="215"/>
      <c r="AR1337" s="215"/>
      <c r="AS1337" s="215"/>
      <c r="AT1337" s="215"/>
      <c r="AU1337" s="215"/>
      <c r="AV1337" s="215"/>
    </row>
    <row r="1338" spans="14:48" ht="37.15" customHeight="1">
      <c r="N1338" s="215"/>
      <c r="O1338" s="215"/>
      <c r="P1338" s="215"/>
      <c r="AE1338" s="215"/>
      <c r="AF1338" s="215"/>
      <c r="AG1338" s="215"/>
      <c r="AH1338" s="215"/>
      <c r="AI1338" s="215"/>
      <c r="AJ1338" s="215"/>
      <c r="AK1338" s="215"/>
      <c r="AL1338" s="215"/>
      <c r="AM1338" s="215"/>
      <c r="AN1338" s="215"/>
      <c r="AO1338" s="215"/>
      <c r="AP1338" s="215"/>
      <c r="AQ1338" s="215"/>
      <c r="AR1338" s="215"/>
      <c r="AS1338" s="215"/>
      <c r="AT1338" s="215"/>
      <c r="AU1338" s="215"/>
      <c r="AV1338" s="215"/>
    </row>
    <row r="1339" spans="14:48" ht="37.15" customHeight="1">
      <c r="N1339" s="215"/>
      <c r="O1339" s="215"/>
      <c r="P1339" s="215"/>
      <c r="AE1339" s="215"/>
      <c r="AF1339" s="215"/>
      <c r="AG1339" s="215"/>
      <c r="AH1339" s="215"/>
      <c r="AI1339" s="215"/>
      <c r="AJ1339" s="215"/>
      <c r="AK1339" s="215"/>
      <c r="AL1339" s="215"/>
      <c r="AM1339" s="215"/>
      <c r="AN1339" s="215"/>
      <c r="AO1339" s="215"/>
      <c r="AP1339" s="215"/>
      <c r="AQ1339" s="215"/>
      <c r="AR1339" s="215"/>
      <c r="AS1339" s="215"/>
      <c r="AT1339" s="215"/>
      <c r="AU1339" s="215"/>
      <c r="AV1339" s="215"/>
    </row>
    <row r="1340" spans="14:48" ht="37.15" customHeight="1">
      <c r="N1340" s="215"/>
      <c r="O1340" s="215"/>
      <c r="P1340" s="215"/>
      <c r="AE1340" s="215"/>
      <c r="AF1340" s="215"/>
      <c r="AG1340" s="215"/>
      <c r="AH1340" s="215"/>
      <c r="AI1340" s="215"/>
      <c r="AJ1340" s="215"/>
      <c r="AK1340" s="215"/>
      <c r="AL1340" s="215"/>
      <c r="AM1340" s="215"/>
      <c r="AN1340" s="215"/>
      <c r="AO1340" s="215"/>
      <c r="AP1340" s="215"/>
      <c r="AQ1340" s="215"/>
      <c r="AR1340" s="215"/>
      <c r="AS1340" s="215"/>
      <c r="AT1340" s="215"/>
      <c r="AU1340" s="215"/>
      <c r="AV1340" s="215"/>
    </row>
    <row r="1341" spans="14:48" ht="37.15" customHeight="1">
      <c r="N1341" s="215"/>
      <c r="O1341" s="215"/>
      <c r="P1341" s="215"/>
      <c r="AE1341" s="215"/>
      <c r="AF1341" s="215"/>
      <c r="AG1341" s="215"/>
      <c r="AH1341" s="215"/>
      <c r="AI1341" s="215"/>
      <c r="AJ1341" s="215"/>
      <c r="AK1341" s="215"/>
      <c r="AL1341" s="215"/>
      <c r="AM1341" s="215"/>
      <c r="AN1341" s="215"/>
      <c r="AO1341" s="215"/>
      <c r="AP1341" s="215"/>
      <c r="AQ1341" s="215"/>
      <c r="AR1341" s="215"/>
      <c r="AS1341" s="215"/>
      <c r="AT1341" s="215"/>
      <c r="AU1341" s="215"/>
      <c r="AV1341" s="215"/>
    </row>
    <row r="1342" spans="14:48" ht="37.15" customHeight="1">
      <c r="N1342" s="215"/>
      <c r="O1342" s="215"/>
      <c r="P1342" s="215"/>
      <c r="AE1342" s="215"/>
      <c r="AF1342" s="215"/>
      <c r="AG1342" s="215"/>
      <c r="AH1342" s="215"/>
      <c r="AI1342" s="215"/>
      <c r="AJ1342" s="215"/>
      <c r="AK1342" s="215"/>
      <c r="AL1342" s="215"/>
      <c r="AM1342" s="215"/>
      <c r="AN1342" s="215"/>
      <c r="AO1342" s="215"/>
      <c r="AP1342" s="215"/>
      <c r="AQ1342" s="215"/>
      <c r="AR1342" s="215"/>
      <c r="AS1342" s="215"/>
      <c r="AT1342" s="215"/>
      <c r="AU1342" s="215"/>
      <c r="AV1342" s="215"/>
    </row>
    <row r="1343" spans="14:48" ht="37.15" customHeight="1">
      <c r="N1343" s="215"/>
      <c r="O1343" s="215"/>
      <c r="P1343" s="215"/>
      <c r="AE1343" s="215"/>
      <c r="AF1343" s="215"/>
      <c r="AG1343" s="215"/>
      <c r="AH1343" s="215"/>
      <c r="AI1343" s="215"/>
      <c r="AJ1343" s="215"/>
      <c r="AK1343" s="215"/>
      <c r="AL1343" s="215"/>
      <c r="AM1343" s="215"/>
      <c r="AN1343" s="215"/>
      <c r="AO1343" s="215"/>
      <c r="AP1343" s="215"/>
      <c r="AQ1343" s="215"/>
      <c r="AR1343" s="215"/>
      <c r="AS1343" s="215"/>
      <c r="AT1343" s="215"/>
      <c r="AU1343" s="215"/>
      <c r="AV1343" s="215"/>
    </row>
    <row r="1344" spans="14:48" ht="37.15" customHeight="1">
      <c r="N1344" s="215"/>
      <c r="O1344" s="215"/>
      <c r="P1344" s="215"/>
      <c r="AE1344" s="215"/>
      <c r="AF1344" s="215"/>
      <c r="AG1344" s="215"/>
      <c r="AH1344" s="215"/>
      <c r="AI1344" s="215"/>
      <c r="AJ1344" s="215"/>
      <c r="AK1344" s="215"/>
      <c r="AL1344" s="215"/>
      <c r="AM1344" s="215"/>
      <c r="AN1344" s="215"/>
      <c r="AO1344" s="215"/>
      <c r="AP1344" s="215"/>
      <c r="AQ1344" s="215"/>
      <c r="AR1344" s="215"/>
      <c r="AS1344" s="215"/>
      <c r="AT1344" s="215"/>
      <c r="AU1344" s="215"/>
      <c r="AV1344" s="215"/>
    </row>
    <row r="1345" spans="14:48" ht="37.15" customHeight="1">
      <c r="N1345" s="215"/>
      <c r="O1345" s="215"/>
      <c r="P1345" s="215"/>
      <c r="AE1345" s="215"/>
      <c r="AF1345" s="215"/>
      <c r="AG1345" s="215"/>
      <c r="AH1345" s="215"/>
      <c r="AI1345" s="215"/>
      <c r="AJ1345" s="215"/>
      <c r="AK1345" s="215"/>
      <c r="AL1345" s="215"/>
      <c r="AM1345" s="215"/>
      <c r="AN1345" s="215"/>
      <c r="AO1345" s="215"/>
      <c r="AP1345" s="215"/>
      <c r="AQ1345" s="215"/>
      <c r="AR1345" s="215"/>
      <c r="AS1345" s="215"/>
      <c r="AT1345" s="215"/>
      <c r="AU1345" s="215"/>
      <c r="AV1345" s="215"/>
    </row>
    <row r="1346" spans="14:48" ht="37.15" customHeight="1">
      <c r="N1346" s="215"/>
      <c r="O1346" s="215"/>
      <c r="P1346" s="215"/>
      <c r="AE1346" s="215"/>
      <c r="AF1346" s="215"/>
      <c r="AG1346" s="215"/>
      <c r="AH1346" s="215"/>
      <c r="AI1346" s="215"/>
      <c r="AJ1346" s="215"/>
      <c r="AK1346" s="215"/>
      <c r="AL1346" s="215"/>
      <c r="AM1346" s="215"/>
      <c r="AN1346" s="215"/>
      <c r="AO1346" s="215"/>
      <c r="AP1346" s="215"/>
      <c r="AQ1346" s="215"/>
      <c r="AR1346" s="215"/>
      <c r="AS1346" s="215"/>
      <c r="AT1346" s="215"/>
      <c r="AU1346" s="215"/>
      <c r="AV1346" s="215"/>
    </row>
    <row r="1347" spans="14:48" ht="37.15" customHeight="1">
      <c r="N1347" s="215"/>
      <c r="O1347" s="215"/>
      <c r="P1347" s="215"/>
      <c r="AE1347" s="215"/>
      <c r="AF1347" s="215"/>
      <c r="AG1347" s="215"/>
      <c r="AH1347" s="215"/>
      <c r="AI1347" s="215"/>
      <c r="AJ1347" s="215"/>
      <c r="AK1347" s="215"/>
      <c r="AL1347" s="215"/>
      <c r="AM1347" s="215"/>
      <c r="AN1347" s="215"/>
      <c r="AO1347" s="215"/>
      <c r="AP1347" s="215"/>
      <c r="AQ1347" s="215"/>
      <c r="AR1347" s="215"/>
      <c r="AS1347" s="215"/>
      <c r="AT1347" s="215"/>
      <c r="AU1347" s="215"/>
      <c r="AV1347" s="215"/>
    </row>
    <row r="1348" spans="14:48" ht="37.15" customHeight="1">
      <c r="N1348" s="215"/>
      <c r="O1348" s="215"/>
      <c r="P1348" s="215"/>
      <c r="AE1348" s="215"/>
      <c r="AF1348" s="215"/>
      <c r="AG1348" s="215"/>
      <c r="AH1348" s="215"/>
      <c r="AI1348" s="215"/>
      <c r="AJ1348" s="215"/>
      <c r="AK1348" s="215"/>
      <c r="AL1348" s="215"/>
      <c r="AM1348" s="215"/>
      <c r="AN1348" s="215"/>
      <c r="AO1348" s="215"/>
      <c r="AP1348" s="215"/>
      <c r="AQ1348" s="215"/>
      <c r="AR1348" s="215"/>
      <c r="AS1348" s="215"/>
      <c r="AT1348" s="215"/>
      <c r="AU1348" s="215"/>
      <c r="AV1348" s="215"/>
    </row>
    <row r="1349" spans="14:48" ht="37.15" customHeight="1">
      <c r="N1349" s="215"/>
      <c r="O1349" s="215"/>
      <c r="P1349" s="215"/>
      <c r="AE1349" s="215"/>
      <c r="AF1349" s="215"/>
      <c r="AG1349" s="215"/>
      <c r="AH1349" s="215"/>
      <c r="AI1349" s="215"/>
      <c r="AJ1349" s="215"/>
      <c r="AK1349" s="215"/>
      <c r="AL1349" s="215"/>
      <c r="AM1349" s="215"/>
      <c r="AN1349" s="215"/>
      <c r="AO1349" s="215"/>
      <c r="AP1349" s="215"/>
      <c r="AQ1349" s="215"/>
      <c r="AR1349" s="215"/>
      <c r="AS1349" s="215"/>
      <c r="AT1349" s="215"/>
      <c r="AU1349" s="215"/>
      <c r="AV1349" s="215"/>
    </row>
    <row r="1350" spans="14:48" ht="37.15" customHeight="1">
      <c r="N1350" s="215"/>
      <c r="O1350" s="215"/>
      <c r="P1350" s="215"/>
      <c r="AE1350" s="215"/>
      <c r="AF1350" s="215"/>
      <c r="AG1350" s="215"/>
      <c r="AH1350" s="215"/>
      <c r="AI1350" s="215"/>
      <c r="AJ1350" s="215"/>
      <c r="AK1350" s="215"/>
      <c r="AL1350" s="215"/>
      <c r="AM1350" s="215"/>
      <c r="AN1350" s="215"/>
      <c r="AO1350" s="215"/>
      <c r="AP1350" s="215"/>
      <c r="AQ1350" s="215"/>
      <c r="AR1350" s="215"/>
      <c r="AS1350" s="215"/>
      <c r="AT1350" s="215"/>
      <c r="AU1350" s="215"/>
      <c r="AV1350" s="215"/>
    </row>
    <row r="1351" spans="14:48" ht="37.15" customHeight="1">
      <c r="N1351" s="215"/>
      <c r="O1351" s="215"/>
      <c r="P1351" s="215"/>
      <c r="AE1351" s="215"/>
      <c r="AF1351" s="215"/>
      <c r="AG1351" s="215"/>
      <c r="AH1351" s="215"/>
      <c r="AI1351" s="215"/>
      <c r="AJ1351" s="215"/>
      <c r="AK1351" s="215"/>
      <c r="AL1351" s="215"/>
      <c r="AM1351" s="215"/>
      <c r="AN1351" s="215"/>
      <c r="AO1351" s="215"/>
      <c r="AP1351" s="215"/>
      <c r="AQ1351" s="215"/>
      <c r="AR1351" s="215"/>
      <c r="AS1351" s="215"/>
      <c r="AT1351" s="215"/>
      <c r="AU1351" s="215"/>
      <c r="AV1351" s="215"/>
    </row>
    <row r="1352" spans="14:48" ht="37.15" customHeight="1">
      <c r="N1352" s="215"/>
      <c r="O1352" s="215"/>
      <c r="P1352" s="215"/>
      <c r="AE1352" s="215"/>
      <c r="AF1352" s="215"/>
      <c r="AG1352" s="215"/>
      <c r="AH1352" s="215"/>
      <c r="AI1352" s="215"/>
      <c r="AJ1352" s="215"/>
      <c r="AK1352" s="215"/>
      <c r="AL1352" s="215"/>
      <c r="AM1352" s="215"/>
      <c r="AN1352" s="215"/>
      <c r="AO1352" s="215"/>
      <c r="AP1352" s="215"/>
      <c r="AQ1352" s="215"/>
      <c r="AR1352" s="215"/>
      <c r="AS1352" s="215"/>
      <c r="AT1352" s="215"/>
      <c r="AU1352" s="215"/>
      <c r="AV1352" s="215"/>
    </row>
    <row r="1353" spans="14:48" ht="37.15" customHeight="1">
      <c r="N1353" s="215"/>
      <c r="O1353" s="215"/>
      <c r="P1353" s="215"/>
      <c r="AE1353" s="215"/>
      <c r="AF1353" s="215"/>
      <c r="AG1353" s="215"/>
      <c r="AH1353" s="215"/>
      <c r="AI1353" s="215"/>
      <c r="AJ1353" s="215"/>
      <c r="AK1353" s="215"/>
      <c r="AL1353" s="215"/>
      <c r="AM1353" s="215"/>
      <c r="AN1353" s="215"/>
      <c r="AO1353" s="215"/>
      <c r="AP1353" s="215"/>
      <c r="AQ1353" s="215"/>
      <c r="AR1353" s="215"/>
      <c r="AS1353" s="215"/>
      <c r="AT1353" s="215"/>
      <c r="AU1353" s="215"/>
      <c r="AV1353" s="215"/>
    </row>
    <row r="1354" spans="14:48" ht="37.15" customHeight="1">
      <c r="N1354" s="215"/>
      <c r="O1354" s="215"/>
      <c r="P1354" s="215"/>
      <c r="AE1354" s="215"/>
      <c r="AF1354" s="215"/>
      <c r="AG1354" s="215"/>
      <c r="AH1354" s="215"/>
      <c r="AI1354" s="215"/>
      <c r="AJ1354" s="215"/>
      <c r="AK1354" s="215"/>
      <c r="AL1354" s="215"/>
      <c r="AM1354" s="215"/>
      <c r="AN1354" s="215"/>
      <c r="AO1354" s="215"/>
      <c r="AP1354" s="215"/>
      <c r="AQ1354" s="215"/>
      <c r="AR1354" s="215"/>
      <c r="AS1354" s="215"/>
      <c r="AT1354" s="215"/>
      <c r="AU1354" s="215"/>
      <c r="AV1354" s="215"/>
    </row>
    <row r="1355" spans="14:48" ht="37.15" customHeight="1">
      <c r="N1355" s="215"/>
      <c r="O1355" s="215"/>
      <c r="P1355" s="215"/>
      <c r="AE1355" s="215"/>
      <c r="AF1355" s="215"/>
      <c r="AG1355" s="215"/>
      <c r="AH1355" s="215"/>
      <c r="AI1355" s="215"/>
      <c r="AJ1355" s="215"/>
      <c r="AK1355" s="215"/>
      <c r="AL1355" s="215"/>
      <c r="AM1355" s="215"/>
      <c r="AN1355" s="215"/>
      <c r="AO1355" s="215"/>
      <c r="AP1355" s="215"/>
      <c r="AQ1355" s="215"/>
      <c r="AR1355" s="215"/>
      <c r="AS1355" s="215"/>
      <c r="AT1355" s="215"/>
      <c r="AU1355" s="215"/>
      <c r="AV1355" s="215"/>
    </row>
    <row r="1356" spans="14:48" ht="37.15" customHeight="1">
      <c r="N1356" s="215"/>
      <c r="O1356" s="215"/>
      <c r="P1356" s="215"/>
      <c r="AE1356" s="215"/>
      <c r="AF1356" s="215"/>
      <c r="AG1356" s="215"/>
      <c r="AH1356" s="215"/>
      <c r="AI1356" s="215"/>
      <c r="AJ1356" s="215"/>
      <c r="AK1356" s="215"/>
      <c r="AL1356" s="215"/>
      <c r="AM1356" s="215"/>
      <c r="AN1356" s="215"/>
      <c r="AO1356" s="215"/>
      <c r="AP1356" s="215"/>
      <c r="AQ1356" s="215"/>
      <c r="AR1356" s="215"/>
      <c r="AS1356" s="215"/>
      <c r="AT1356" s="215"/>
      <c r="AU1356" s="215"/>
      <c r="AV1356" s="215"/>
    </row>
    <row r="1357" spans="14:48" ht="37.15" customHeight="1">
      <c r="N1357" s="215"/>
      <c r="O1357" s="215"/>
      <c r="P1357" s="215"/>
      <c r="AE1357" s="215"/>
      <c r="AF1357" s="215"/>
      <c r="AG1357" s="215"/>
      <c r="AH1357" s="215"/>
      <c r="AI1357" s="215"/>
      <c r="AJ1357" s="215"/>
      <c r="AK1357" s="215"/>
      <c r="AL1357" s="215"/>
      <c r="AM1357" s="215"/>
      <c r="AN1357" s="215"/>
      <c r="AO1357" s="215"/>
      <c r="AP1357" s="215"/>
      <c r="AQ1357" s="215"/>
      <c r="AR1357" s="215"/>
      <c r="AS1357" s="215"/>
      <c r="AT1357" s="215"/>
      <c r="AU1357" s="215"/>
      <c r="AV1357" s="215"/>
    </row>
    <row r="1358" spans="14:48" ht="37.15" customHeight="1">
      <c r="N1358" s="215"/>
      <c r="O1358" s="215"/>
      <c r="P1358" s="215"/>
      <c r="AE1358" s="215"/>
      <c r="AF1358" s="215"/>
      <c r="AG1358" s="215"/>
      <c r="AH1358" s="215"/>
      <c r="AI1358" s="215"/>
      <c r="AJ1358" s="215"/>
      <c r="AK1358" s="215"/>
      <c r="AL1358" s="215"/>
      <c r="AM1358" s="215"/>
      <c r="AN1358" s="215"/>
      <c r="AO1358" s="215"/>
      <c r="AP1358" s="215"/>
      <c r="AQ1358" s="215"/>
      <c r="AR1358" s="215"/>
      <c r="AS1358" s="215"/>
      <c r="AT1358" s="215"/>
      <c r="AU1358" s="215"/>
      <c r="AV1358" s="215"/>
    </row>
    <row r="1359" spans="14:48" ht="37.15" customHeight="1">
      <c r="N1359" s="215"/>
      <c r="O1359" s="215"/>
      <c r="P1359" s="215"/>
      <c r="AE1359" s="215"/>
      <c r="AF1359" s="215"/>
      <c r="AG1359" s="215"/>
      <c r="AH1359" s="215"/>
      <c r="AI1359" s="215"/>
      <c r="AJ1359" s="215"/>
      <c r="AK1359" s="215"/>
      <c r="AL1359" s="215"/>
      <c r="AM1359" s="215"/>
      <c r="AN1359" s="215"/>
      <c r="AO1359" s="215"/>
      <c r="AP1359" s="215"/>
      <c r="AQ1359" s="215"/>
      <c r="AR1359" s="215"/>
      <c r="AS1359" s="215"/>
      <c r="AT1359" s="215"/>
      <c r="AU1359" s="215"/>
      <c r="AV1359" s="215"/>
    </row>
    <row r="1360" spans="14:48" ht="37.15" customHeight="1">
      <c r="N1360" s="215"/>
      <c r="O1360" s="215"/>
      <c r="P1360" s="215"/>
      <c r="AE1360" s="215"/>
      <c r="AF1360" s="215"/>
      <c r="AG1360" s="215"/>
      <c r="AH1360" s="215"/>
      <c r="AI1360" s="215"/>
      <c r="AJ1360" s="215"/>
      <c r="AK1360" s="215"/>
      <c r="AL1360" s="215"/>
      <c r="AM1360" s="215"/>
      <c r="AN1360" s="215"/>
      <c r="AO1360" s="215"/>
      <c r="AP1360" s="215"/>
      <c r="AQ1360" s="215"/>
      <c r="AR1360" s="215"/>
      <c r="AS1360" s="215"/>
      <c r="AT1360" s="215"/>
      <c r="AU1360" s="215"/>
      <c r="AV1360" s="215"/>
    </row>
    <row r="1361" spans="14:48" ht="37.15" customHeight="1">
      <c r="N1361" s="215"/>
      <c r="O1361" s="215"/>
      <c r="P1361" s="215"/>
      <c r="AE1361" s="215"/>
      <c r="AF1361" s="215"/>
      <c r="AG1361" s="215"/>
      <c r="AH1361" s="215"/>
      <c r="AI1361" s="215"/>
      <c r="AJ1361" s="215"/>
      <c r="AK1361" s="215"/>
      <c r="AL1361" s="215"/>
      <c r="AM1361" s="215"/>
      <c r="AN1361" s="215"/>
      <c r="AO1361" s="215"/>
      <c r="AP1361" s="215"/>
      <c r="AQ1361" s="215"/>
      <c r="AR1361" s="215"/>
      <c r="AS1361" s="215"/>
      <c r="AT1361" s="215"/>
      <c r="AU1361" s="215"/>
      <c r="AV1361" s="215"/>
    </row>
    <row r="1362" spans="14:48" ht="37.15" customHeight="1">
      <c r="N1362" s="215"/>
      <c r="O1362" s="215"/>
      <c r="P1362" s="215"/>
      <c r="AE1362" s="215"/>
      <c r="AF1362" s="215"/>
      <c r="AG1362" s="215"/>
      <c r="AH1362" s="215"/>
      <c r="AI1362" s="215"/>
      <c r="AJ1362" s="215"/>
      <c r="AK1362" s="215"/>
      <c r="AL1362" s="215"/>
      <c r="AM1362" s="215"/>
      <c r="AN1362" s="215"/>
      <c r="AO1362" s="215"/>
      <c r="AP1362" s="215"/>
      <c r="AQ1362" s="215"/>
      <c r="AR1362" s="215"/>
      <c r="AS1362" s="215"/>
      <c r="AT1362" s="215"/>
      <c r="AU1362" s="215"/>
      <c r="AV1362" s="215"/>
    </row>
    <row r="1363" spans="14:48" ht="37.15" customHeight="1">
      <c r="N1363" s="215"/>
      <c r="O1363" s="215"/>
      <c r="P1363" s="215"/>
      <c r="AE1363" s="215"/>
      <c r="AF1363" s="215"/>
      <c r="AG1363" s="215"/>
      <c r="AH1363" s="215"/>
      <c r="AI1363" s="215"/>
      <c r="AJ1363" s="215"/>
      <c r="AK1363" s="215"/>
      <c r="AL1363" s="215"/>
      <c r="AM1363" s="215"/>
      <c r="AN1363" s="215"/>
      <c r="AO1363" s="215"/>
      <c r="AP1363" s="215"/>
      <c r="AQ1363" s="215"/>
      <c r="AR1363" s="215"/>
      <c r="AS1363" s="215"/>
      <c r="AT1363" s="215"/>
      <c r="AU1363" s="215"/>
      <c r="AV1363" s="215"/>
    </row>
    <row r="1364" spans="14:48" ht="37.15" customHeight="1">
      <c r="N1364" s="215"/>
      <c r="O1364" s="215"/>
      <c r="P1364" s="215"/>
      <c r="AE1364" s="215"/>
      <c r="AF1364" s="215"/>
      <c r="AG1364" s="215"/>
      <c r="AH1364" s="215"/>
      <c r="AI1364" s="215"/>
      <c r="AJ1364" s="215"/>
      <c r="AK1364" s="215"/>
      <c r="AL1364" s="215"/>
      <c r="AM1364" s="215"/>
      <c r="AN1364" s="215"/>
      <c r="AO1364" s="215"/>
      <c r="AP1364" s="215"/>
      <c r="AQ1364" s="215"/>
      <c r="AR1364" s="215"/>
      <c r="AS1364" s="215"/>
      <c r="AT1364" s="215"/>
      <c r="AU1364" s="215"/>
      <c r="AV1364" s="215"/>
    </row>
    <row r="1365" spans="14:48" ht="37.15" customHeight="1">
      <c r="N1365" s="215"/>
      <c r="O1365" s="215"/>
      <c r="P1365" s="215"/>
      <c r="AE1365" s="215"/>
      <c r="AF1365" s="215"/>
      <c r="AG1365" s="215"/>
      <c r="AH1365" s="215"/>
      <c r="AI1365" s="215"/>
      <c r="AJ1365" s="215"/>
      <c r="AK1365" s="215"/>
      <c r="AL1365" s="215"/>
      <c r="AM1365" s="215"/>
      <c r="AN1365" s="215"/>
      <c r="AO1365" s="215"/>
      <c r="AP1365" s="215"/>
      <c r="AQ1365" s="215"/>
      <c r="AR1365" s="215"/>
      <c r="AS1365" s="215"/>
      <c r="AT1365" s="215"/>
      <c r="AU1365" s="215"/>
      <c r="AV1365" s="215"/>
    </row>
    <row r="1366" spans="14:48" ht="37.15" customHeight="1">
      <c r="N1366" s="215"/>
      <c r="O1366" s="215"/>
      <c r="P1366" s="215"/>
      <c r="AE1366" s="215"/>
      <c r="AF1366" s="215"/>
      <c r="AG1366" s="215"/>
      <c r="AH1366" s="215"/>
      <c r="AI1366" s="215"/>
      <c r="AJ1366" s="215"/>
      <c r="AK1366" s="215"/>
      <c r="AL1366" s="215"/>
      <c r="AM1366" s="215"/>
      <c r="AN1366" s="215"/>
      <c r="AO1366" s="215"/>
      <c r="AP1366" s="215"/>
      <c r="AQ1366" s="215"/>
      <c r="AR1366" s="215"/>
      <c r="AS1366" s="215"/>
      <c r="AT1366" s="215"/>
      <c r="AU1366" s="215"/>
      <c r="AV1366" s="215"/>
    </row>
    <row r="1367" spans="14:48" ht="37.15" customHeight="1">
      <c r="N1367" s="215"/>
      <c r="O1367" s="215"/>
      <c r="P1367" s="215"/>
      <c r="AE1367" s="215"/>
      <c r="AF1367" s="215"/>
      <c r="AG1367" s="215"/>
      <c r="AH1367" s="215"/>
      <c r="AI1367" s="215"/>
      <c r="AJ1367" s="215"/>
      <c r="AK1367" s="215"/>
      <c r="AL1367" s="215"/>
      <c r="AM1367" s="215"/>
      <c r="AN1367" s="215"/>
      <c r="AO1367" s="215"/>
      <c r="AP1367" s="215"/>
      <c r="AQ1367" s="215"/>
      <c r="AR1367" s="215"/>
      <c r="AS1367" s="215"/>
      <c r="AT1367" s="215"/>
      <c r="AU1367" s="215"/>
      <c r="AV1367" s="215"/>
    </row>
    <row r="1368" spans="14:48" ht="37.15" customHeight="1">
      <c r="N1368" s="215"/>
      <c r="O1368" s="215"/>
      <c r="P1368" s="215"/>
      <c r="AE1368" s="215"/>
      <c r="AF1368" s="215"/>
      <c r="AG1368" s="215"/>
      <c r="AH1368" s="215"/>
      <c r="AI1368" s="215"/>
      <c r="AJ1368" s="215"/>
      <c r="AK1368" s="215"/>
      <c r="AL1368" s="215"/>
      <c r="AM1368" s="215"/>
      <c r="AN1368" s="215"/>
      <c r="AO1368" s="215"/>
      <c r="AP1368" s="215"/>
      <c r="AQ1368" s="215"/>
      <c r="AR1368" s="215"/>
      <c r="AS1368" s="215"/>
      <c r="AT1368" s="215"/>
      <c r="AU1368" s="215"/>
      <c r="AV1368" s="215"/>
    </row>
    <row r="1369" spans="14:48" ht="37.15" customHeight="1">
      <c r="N1369" s="215"/>
      <c r="O1369" s="215"/>
      <c r="P1369" s="215"/>
      <c r="AE1369" s="215"/>
      <c r="AF1369" s="215"/>
      <c r="AG1369" s="215"/>
      <c r="AH1369" s="215"/>
      <c r="AI1369" s="215"/>
      <c r="AJ1369" s="215"/>
      <c r="AK1369" s="215"/>
      <c r="AL1369" s="215"/>
      <c r="AM1369" s="215"/>
      <c r="AN1369" s="215"/>
      <c r="AO1369" s="215"/>
      <c r="AP1369" s="215"/>
      <c r="AQ1369" s="215"/>
      <c r="AR1369" s="215"/>
      <c r="AS1369" s="215"/>
      <c r="AT1369" s="215"/>
      <c r="AU1369" s="215"/>
      <c r="AV1369" s="215"/>
    </row>
    <row r="1370" spans="14:48" ht="37.15" customHeight="1">
      <c r="N1370" s="215"/>
      <c r="O1370" s="215"/>
      <c r="P1370" s="215"/>
      <c r="AE1370" s="215"/>
      <c r="AF1370" s="215"/>
      <c r="AG1370" s="215"/>
      <c r="AH1370" s="215"/>
      <c r="AI1370" s="215"/>
      <c r="AJ1370" s="215"/>
      <c r="AK1370" s="215"/>
      <c r="AL1370" s="215"/>
      <c r="AM1370" s="215"/>
      <c r="AN1370" s="215"/>
      <c r="AO1370" s="215"/>
      <c r="AP1370" s="215"/>
      <c r="AQ1370" s="215"/>
      <c r="AR1370" s="215"/>
      <c r="AS1370" s="215"/>
      <c r="AT1370" s="215"/>
      <c r="AU1370" s="215"/>
      <c r="AV1370" s="215"/>
    </row>
    <row r="1371" spans="14:48" ht="37.15" customHeight="1">
      <c r="N1371" s="215"/>
      <c r="O1371" s="215"/>
      <c r="P1371" s="215"/>
      <c r="AE1371" s="215"/>
      <c r="AF1371" s="215"/>
      <c r="AG1371" s="215"/>
      <c r="AH1371" s="215"/>
      <c r="AI1371" s="215"/>
      <c r="AJ1371" s="215"/>
      <c r="AK1371" s="215"/>
      <c r="AL1371" s="215"/>
      <c r="AM1371" s="215"/>
      <c r="AN1371" s="215"/>
      <c r="AO1371" s="215"/>
      <c r="AP1371" s="215"/>
      <c r="AQ1371" s="215"/>
      <c r="AR1371" s="215"/>
      <c r="AS1371" s="215"/>
      <c r="AT1371" s="215"/>
      <c r="AU1371" s="215"/>
      <c r="AV1371" s="215"/>
    </row>
    <row r="1372" spans="14:48" ht="37.15" customHeight="1">
      <c r="N1372" s="215"/>
      <c r="O1372" s="215"/>
      <c r="P1372" s="215"/>
      <c r="AE1372" s="215"/>
      <c r="AF1372" s="215"/>
      <c r="AG1372" s="215"/>
      <c r="AH1372" s="215"/>
      <c r="AI1372" s="215"/>
      <c r="AJ1372" s="215"/>
      <c r="AK1372" s="215"/>
      <c r="AL1372" s="215"/>
      <c r="AM1372" s="215"/>
      <c r="AN1372" s="215"/>
      <c r="AO1372" s="215"/>
      <c r="AP1372" s="215"/>
      <c r="AQ1372" s="215"/>
      <c r="AR1372" s="215"/>
      <c r="AS1372" s="215"/>
      <c r="AT1372" s="215"/>
      <c r="AU1372" s="215"/>
      <c r="AV1372" s="215"/>
    </row>
    <row r="1373" spans="14:48" ht="37.15" customHeight="1">
      <c r="N1373" s="215"/>
      <c r="O1373" s="215"/>
      <c r="P1373" s="215"/>
      <c r="AE1373" s="215"/>
      <c r="AF1373" s="215"/>
      <c r="AG1373" s="215"/>
      <c r="AH1373" s="215"/>
      <c r="AI1373" s="215"/>
      <c r="AJ1373" s="215"/>
      <c r="AK1373" s="215"/>
      <c r="AL1373" s="215"/>
      <c r="AM1373" s="215"/>
      <c r="AN1373" s="215"/>
      <c r="AO1373" s="215"/>
      <c r="AP1373" s="215"/>
      <c r="AQ1373" s="215"/>
      <c r="AR1373" s="215"/>
      <c r="AS1373" s="215"/>
      <c r="AT1373" s="215"/>
      <c r="AU1373" s="215"/>
      <c r="AV1373" s="215"/>
    </row>
    <row r="1374" spans="14:48" ht="37.15" customHeight="1">
      <c r="N1374" s="215"/>
      <c r="O1374" s="215"/>
      <c r="P1374" s="215"/>
      <c r="AE1374" s="215"/>
      <c r="AF1374" s="215"/>
      <c r="AG1374" s="215"/>
      <c r="AH1374" s="215"/>
      <c r="AI1374" s="215"/>
      <c r="AJ1374" s="215"/>
      <c r="AK1374" s="215"/>
      <c r="AL1374" s="215"/>
      <c r="AM1374" s="215"/>
      <c r="AN1374" s="215"/>
      <c r="AO1374" s="215"/>
      <c r="AP1374" s="215"/>
      <c r="AQ1374" s="215"/>
      <c r="AR1374" s="215"/>
      <c r="AS1374" s="215"/>
      <c r="AT1374" s="215"/>
      <c r="AU1374" s="215"/>
      <c r="AV1374" s="215"/>
    </row>
    <row r="1375" spans="14:48" ht="37.15" customHeight="1">
      <c r="N1375" s="215"/>
      <c r="O1375" s="215"/>
      <c r="P1375" s="215"/>
      <c r="AE1375" s="215"/>
      <c r="AF1375" s="215"/>
      <c r="AG1375" s="215"/>
      <c r="AH1375" s="215"/>
      <c r="AI1375" s="215"/>
      <c r="AJ1375" s="215"/>
      <c r="AK1375" s="215"/>
      <c r="AL1375" s="215"/>
      <c r="AM1375" s="215"/>
      <c r="AN1375" s="215"/>
      <c r="AO1375" s="215"/>
      <c r="AP1375" s="215"/>
      <c r="AQ1375" s="215"/>
      <c r="AR1375" s="215"/>
      <c r="AS1375" s="215"/>
      <c r="AT1375" s="215"/>
      <c r="AU1375" s="215"/>
      <c r="AV1375" s="215"/>
    </row>
    <row r="1376" spans="14:48" ht="37.15" customHeight="1">
      <c r="N1376" s="215"/>
      <c r="O1376" s="215"/>
      <c r="P1376" s="215"/>
      <c r="AE1376" s="215"/>
      <c r="AF1376" s="215"/>
      <c r="AG1376" s="215"/>
      <c r="AH1376" s="215"/>
      <c r="AI1376" s="215"/>
      <c r="AJ1376" s="215"/>
      <c r="AK1376" s="215"/>
      <c r="AL1376" s="215"/>
      <c r="AM1376" s="215"/>
      <c r="AN1376" s="215"/>
      <c r="AO1376" s="215"/>
      <c r="AP1376" s="215"/>
      <c r="AQ1376" s="215"/>
      <c r="AR1376" s="215"/>
      <c r="AS1376" s="215"/>
      <c r="AT1376" s="215"/>
      <c r="AU1376" s="215"/>
      <c r="AV1376" s="215"/>
    </row>
    <row r="1377" spans="14:48" ht="37.15" customHeight="1">
      <c r="N1377" s="215"/>
      <c r="O1377" s="215"/>
      <c r="P1377" s="215"/>
      <c r="AE1377" s="215"/>
      <c r="AF1377" s="215"/>
      <c r="AG1377" s="215"/>
      <c r="AH1377" s="215"/>
      <c r="AI1377" s="215"/>
      <c r="AJ1377" s="215"/>
      <c r="AK1377" s="215"/>
      <c r="AL1377" s="215"/>
      <c r="AM1377" s="215"/>
      <c r="AN1377" s="215"/>
      <c r="AO1377" s="215"/>
      <c r="AP1377" s="215"/>
      <c r="AQ1377" s="215"/>
      <c r="AR1377" s="215"/>
      <c r="AS1377" s="215"/>
      <c r="AT1377" s="215"/>
      <c r="AU1377" s="215"/>
      <c r="AV1377" s="215"/>
    </row>
    <row r="1378" spans="14:48" ht="37.15" customHeight="1">
      <c r="N1378" s="215"/>
      <c r="O1378" s="215"/>
      <c r="P1378" s="215"/>
      <c r="AE1378" s="215"/>
      <c r="AF1378" s="215"/>
      <c r="AG1378" s="215"/>
      <c r="AH1378" s="215"/>
      <c r="AI1378" s="215"/>
      <c r="AJ1378" s="215"/>
      <c r="AK1378" s="215"/>
      <c r="AL1378" s="215"/>
      <c r="AM1378" s="215"/>
      <c r="AN1378" s="215"/>
      <c r="AO1378" s="215"/>
      <c r="AP1378" s="215"/>
      <c r="AQ1378" s="215"/>
      <c r="AR1378" s="215"/>
      <c r="AS1378" s="215"/>
      <c r="AT1378" s="215"/>
      <c r="AU1378" s="215"/>
      <c r="AV1378" s="215"/>
    </row>
    <row r="1379" spans="14:48" ht="37.15" customHeight="1">
      <c r="N1379" s="215"/>
      <c r="O1379" s="215"/>
      <c r="P1379" s="215"/>
      <c r="AE1379" s="215"/>
      <c r="AF1379" s="215"/>
      <c r="AG1379" s="215"/>
      <c r="AH1379" s="215"/>
      <c r="AI1379" s="215"/>
      <c r="AJ1379" s="215"/>
      <c r="AK1379" s="215"/>
      <c r="AL1379" s="215"/>
      <c r="AM1379" s="215"/>
      <c r="AN1379" s="215"/>
      <c r="AO1379" s="215"/>
      <c r="AP1379" s="215"/>
      <c r="AQ1379" s="215"/>
      <c r="AR1379" s="215"/>
      <c r="AS1379" s="215"/>
      <c r="AT1379" s="215"/>
      <c r="AU1379" s="215"/>
      <c r="AV1379" s="215"/>
    </row>
    <row r="1380" spans="14:48" ht="37.15" customHeight="1">
      <c r="N1380" s="215"/>
      <c r="O1380" s="215"/>
      <c r="P1380" s="215"/>
      <c r="AE1380" s="215"/>
      <c r="AF1380" s="215"/>
      <c r="AG1380" s="215"/>
      <c r="AH1380" s="215"/>
      <c r="AI1380" s="215"/>
      <c r="AJ1380" s="215"/>
      <c r="AK1380" s="215"/>
      <c r="AL1380" s="215"/>
      <c r="AM1380" s="215"/>
      <c r="AN1380" s="215"/>
      <c r="AO1380" s="215"/>
      <c r="AP1380" s="215"/>
      <c r="AQ1380" s="215"/>
      <c r="AR1380" s="215"/>
      <c r="AS1380" s="215"/>
      <c r="AT1380" s="215"/>
      <c r="AU1380" s="215"/>
      <c r="AV1380" s="215"/>
    </row>
    <row r="1381" spans="14:48" ht="37.15" customHeight="1">
      <c r="N1381" s="215"/>
      <c r="O1381" s="215"/>
      <c r="P1381" s="215"/>
      <c r="AE1381" s="215"/>
      <c r="AF1381" s="215"/>
      <c r="AG1381" s="215"/>
      <c r="AH1381" s="215"/>
      <c r="AI1381" s="215"/>
      <c r="AJ1381" s="215"/>
      <c r="AK1381" s="215"/>
      <c r="AL1381" s="215"/>
      <c r="AM1381" s="215"/>
      <c r="AN1381" s="215"/>
      <c r="AO1381" s="215"/>
      <c r="AP1381" s="215"/>
      <c r="AQ1381" s="215"/>
      <c r="AR1381" s="215"/>
      <c r="AS1381" s="215"/>
      <c r="AT1381" s="215"/>
      <c r="AU1381" s="215"/>
      <c r="AV1381" s="215"/>
    </row>
    <row r="1382" spans="14:48" ht="37.15" customHeight="1">
      <c r="N1382" s="215"/>
      <c r="O1382" s="215"/>
      <c r="P1382" s="215"/>
      <c r="AE1382" s="215"/>
      <c r="AF1382" s="215"/>
      <c r="AG1382" s="215"/>
      <c r="AH1382" s="215"/>
      <c r="AI1382" s="215"/>
      <c r="AJ1382" s="215"/>
      <c r="AK1382" s="215"/>
      <c r="AL1382" s="215"/>
      <c r="AM1382" s="215"/>
      <c r="AN1382" s="215"/>
      <c r="AO1382" s="215"/>
      <c r="AP1382" s="215"/>
      <c r="AQ1382" s="215"/>
      <c r="AR1382" s="215"/>
      <c r="AS1382" s="215"/>
      <c r="AT1382" s="215"/>
      <c r="AU1382" s="215"/>
      <c r="AV1382" s="215"/>
    </row>
    <row r="1383" spans="14:48" ht="37.15" customHeight="1">
      <c r="N1383" s="215"/>
      <c r="O1383" s="215"/>
      <c r="P1383" s="215"/>
      <c r="AE1383" s="215"/>
      <c r="AF1383" s="215"/>
      <c r="AG1383" s="215"/>
      <c r="AH1383" s="215"/>
      <c r="AI1383" s="215"/>
      <c r="AJ1383" s="215"/>
      <c r="AK1383" s="215"/>
      <c r="AL1383" s="215"/>
      <c r="AM1383" s="215"/>
      <c r="AN1383" s="215"/>
      <c r="AO1383" s="215"/>
      <c r="AP1383" s="215"/>
      <c r="AQ1383" s="215"/>
      <c r="AR1383" s="215"/>
      <c r="AS1383" s="215"/>
      <c r="AT1383" s="215"/>
      <c r="AU1383" s="215"/>
      <c r="AV1383" s="215"/>
    </row>
    <row r="1384" spans="14:48" ht="37.15" customHeight="1">
      <c r="N1384" s="215"/>
      <c r="O1384" s="215"/>
      <c r="P1384" s="215"/>
      <c r="AE1384" s="215"/>
      <c r="AF1384" s="215"/>
      <c r="AG1384" s="215"/>
      <c r="AH1384" s="215"/>
      <c r="AI1384" s="215"/>
      <c r="AJ1384" s="215"/>
      <c r="AK1384" s="215"/>
      <c r="AL1384" s="215"/>
      <c r="AM1384" s="215"/>
      <c r="AN1384" s="215"/>
      <c r="AO1384" s="215"/>
      <c r="AP1384" s="215"/>
      <c r="AQ1384" s="215"/>
      <c r="AR1384" s="215"/>
      <c r="AS1384" s="215"/>
      <c r="AT1384" s="215"/>
      <c r="AU1384" s="215"/>
      <c r="AV1384" s="215"/>
    </row>
    <row r="1385" spans="14:48" ht="37.15" customHeight="1">
      <c r="N1385" s="215"/>
      <c r="O1385" s="215"/>
      <c r="P1385" s="215"/>
      <c r="AE1385" s="215"/>
      <c r="AF1385" s="215"/>
      <c r="AG1385" s="215"/>
      <c r="AH1385" s="215"/>
      <c r="AI1385" s="215"/>
      <c r="AJ1385" s="215"/>
      <c r="AK1385" s="215"/>
      <c r="AL1385" s="215"/>
      <c r="AM1385" s="215"/>
      <c r="AN1385" s="215"/>
      <c r="AO1385" s="215"/>
      <c r="AP1385" s="215"/>
      <c r="AQ1385" s="215"/>
      <c r="AR1385" s="215"/>
      <c r="AS1385" s="215"/>
      <c r="AT1385" s="215"/>
      <c r="AU1385" s="215"/>
      <c r="AV1385" s="215"/>
    </row>
    <row r="1386" spans="14:48" ht="37.15" customHeight="1">
      <c r="N1386" s="215"/>
      <c r="O1386" s="215"/>
      <c r="P1386" s="215"/>
      <c r="AE1386" s="215"/>
      <c r="AF1386" s="215"/>
      <c r="AG1386" s="215"/>
      <c r="AH1386" s="215"/>
      <c r="AI1386" s="215"/>
      <c r="AJ1386" s="215"/>
      <c r="AK1386" s="215"/>
      <c r="AL1386" s="215"/>
      <c r="AM1386" s="215"/>
      <c r="AN1386" s="215"/>
      <c r="AO1386" s="215"/>
      <c r="AP1386" s="215"/>
      <c r="AQ1386" s="215"/>
      <c r="AR1386" s="215"/>
      <c r="AS1386" s="215"/>
      <c r="AT1386" s="215"/>
      <c r="AU1386" s="215"/>
      <c r="AV1386" s="215"/>
    </row>
    <row r="1387" spans="14:48" ht="37.15" customHeight="1">
      <c r="N1387" s="215"/>
      <c r="O1387" s="215"/>
      <c r="P1387" s="215"/>
      <c r="AE1387" s="215"/>
      <c r="AF1387" s="215"/>
      <c r="AG1387" s="215"/>
      <c r="AH1387" s="215"/>
      <c r="AI1387" s="215"/>
      <c r="AJ1387" s="215"/>
      <c r="AK1387" s="215"/>
      <c r="AL1387" s="215"/>
      <c r="AM1387" s="215"/>
      <c r="AN1387" s="215"/>
      <c r="AO1387" s="215"/>
      <c r="AP1387" s="215"/>
      <c r="AQ1387" s="215"/>
      <c r="AR1387" s="215"/>
      <c r="AS1387" s="215"/>
      <c r="AT1387" s="215"/>
      <c r="AU1387" s="215"/>
      <c r="AV1387" s="215"/>
    </row>
    <row r="1388" spans="14:48" ht="37.15" customHeight="1">
      <c r="N1388" s="215"/>
      <c r="O1388" s="215"/>
      <c r="P1388" s="215"/>
      <c r="AE1388" s="215"/>
      <c r="AF1388" s="215"/>
      <c r="AG1388" s="215"/>
      <c r="AH1388" s="215"/>
      <c r="AI1388" s="215"/>
      <c r="AJ1388" s="215"/>
      <c r="AK1388" s="215"/>
      <c r="AL1388" s="215"/>
      <c r="AM1388" s="215"/>
      <c r="AN1388" s="215"/>
      <c r="AO1388" s="215"/>
      <c r="AP1388" s="215"/>
      <c r="AQ1388" s="215"/>
      <c r="AR1388" s="215"/>
      <c r="AS1388" s="215"/>
      <c r="AT1388" s="215"/>
      <c r="AU1388" s="215"/>
      <c r="AV1388" s="215"/>
    </row>
    <row r="1389" spans="14:48" ht="37.15" customHeight="1">
      <c r="N1389" s="215"/>
      <c r="O1389" s="215"/>
      <c r="P1389" s="215"/>
      <c r="AE1389" s="215"/>
      <c r="AF1389" s="215"/>
      <c r="AG1389" s="215"/>
      <c r="AH1389" s="215"/>
      <c r="AI1389" s="215"/>
      <c r="AJ1389" s="215"/>
      <c r="AK1389" s="215"/>
      <c r="AL1389" s="215"/>
      <c r="AM1389" s="215"/>
      <c r="AN1389" s="215"/>
      <c r="AO1389" s="215"/>
      <c r="AP1389" s="215"/>
      <c r="AQ1389" s="215"/>
      <c r="AR1389" s="215"/>
      <c r="AS1389" s="215"/>
      <c r="AT1389" s="215"/>
      <c r="AU1389" s="215"/>
      <c r="AV1389" s="215"/>
    </row>
    <row r="1390" spans="14:48" ht="37.15" customHeight="1">
      <c r="N1390" s="215"/>
      <c r="O1390" s="215"/>
      <c r="P1390" s="215"/>
      <c r="AE1390" s="215"/>
      <c r="AF1390" s="215"/>
      <c r="AG1390" s="215"/>
      <c r="AH1390" s="215"/>
      <c r="AI1390" s="215"/>
      <c r="AJ1390" s="215"/>
      <c r="AK1390" s="215"/>
      <c r="AL1390" s="215"/>
      <c r="AM1390" s="215"/>
      <c r="AN1390" s="215"/>
      <c r="AO1390" s="215"/>
      <c r="AP1390" s="215"/>
      <c r="AQ1390" s="215"/>
      <c r="AR1390" s="215"/>
      <c r="AS1390" s="215"/>
      <c r="AT1390" s="215"/>
      <c r="AU1390" s="215"/>
      <c r="AV1390" s="215"/>
    </row>
    <row r="1391" spans="14:48" ht="37.15" customHeight="1">
      <c r="N1391" s="215"/>
      <c r="O1391" s="215"/>
      <c r="P1391" s="215"/>
      <c r="AE1391" s="215"/>
      <c r="AF1391" s="215"/>
      <c r="AG1391" s="215"/>
      <c r="AH1391" s="215"/>
      <c r="AI1391" s="215"/>
      <c r="AJ1391" s="215"/>
      <c r="AK1391" s="215"/>
      <c r="AL1391" s="215"/>
      <c r="AM1391" s="215"/>
      <c r="AN1391" s="215"/>
      <c r="AO1391" s="215"/>
      <c r="AP1391" s="215"/>
      <c r="AQ1391" s="215"/>
      <c r="AR1391" s="215"/>
      <c r="AS1391" s="215"/>
      <c r="AT1391" s="215"/>
      <c r="AU1391" s="215"/>
      <c r="AV1391" s="215"/>
    </row>
    <row r="1392" spans="14:48" ht="37.15" customHeight="1">
      <c r="N1392" s="215"/>
      <c r="O1392" s="215"/>
      <c r="P1392" s="215"/>
      <c r="AE1392" s="215"/>
      <c r="AF1392" s="215"/>
      <c r="AG1392" s="215"/>
      <c r="AH1392" s="215"/>
      <c r="AI1392" s="215"/>
      <c r="AJ1392" s="215"/>
      <c r="AK1392" s="215"/>
      <c r="AL1392" s="215"/>
      <c r="AM1392" s="215"/>
      <c r="AN1392" s="215"/>
      <c r="AO1392" s="215"/>
      <c r="AP1392" s="215"/>
      <c r="AQ1392" s="215"/>
      <c r="AR1392" s="215"/>
      <c r="AS1392" s="215"/>
      <c r="AT1392" s="215"/>
      <c r="AU1392" s="215"/>
      <c r="AV1392" s="215"/>
    </row>
    <row r="1393" spans="14:48" ht="37.15" customHeight="1">
      <c r="N1393" s="215"/>
      <c r="O1393" s="215"/>
      <c r="P1393" s="215"/>
      <c r="AE1393" s="215"/>
      <c r="AF1393" s="215"/>
      <c r="AG1393" s="215"/>
      <c r="AH1393" s="215"/>
      <c r="AI1393" s="215"/>
      <c r="AJ1393" s="215"/>
      <c r="AK1393" s="215"/>
      <c r="AL1393" s="215"/>
      <c r="AM1393" s="215"/>
      <c r="AN1393" s="215"/>
      <c r="AO1393" s="215"/>
      <c r="AP1393" s="215"/>
      <c r="AQ1393" s="215"/>
      <c r="AR1393" s="215"/>
      <c r="AS1393" s="215"/>
      <c r="AT1393" s="215"/>
      <c r="AU1393" s="215"/>
      <c r="AV1393" s="215"/>
    </row>
    <row r="1394" spans="14:48" ht="37.15" customHeight="1">
      <c r="N1394" s="215"/>
      <c r="O1394" s="215"/>
      <c r="P1394" s="215"/>
      <c r="AE1394" s="215"/>
      <c r="AF1394" s="215"/>
      <c r="AG1394" s="215"/>
      <c r="AH1394" s="215"/>
      <c r="AI1394" s="215"/>
      <c r="AJ1394" s="215"/>
      <c r="AK1394" s="215"/>
      <c r="AL1394" s="215"/>
      <c r="AM1394" s="215"/>
      <c r="AN1394" s="215"/>
      <c r="AO1394" s="215"/>
      <c r="AP1394" s="215"/>
      <c r="AQ1394" s="215"/>
      <c r="AR1394" s="215"/>
      <c r="AS1394" s="215"/>
      <c r="AT1394" s="215"/>
      <c r="AU1394" s="215"/>
      <c r="AV1394" s="215"/>
    </row>
    <row r="1395" spans="14:48" ht="37.15" customHeight="1">
      <c r="N1395" s="215"/>
      <c r="O1395" s="215"/>
      <c r="P1395" s="215"/>
      <c r="AE1395" s="215"/>
      <c r="AF1395" s="215"/>
      <c r="AG1395" s="215"/>
      <c r="AH1395" s="215"/>
      <c r="AI1395" s="215"/>
      <c r="AJ1395" s="215"/>
      <c r="AK1395" s="215"/>
      <c r="AL1395" s="215"/>
      <c r="AM1395" s="215"/>
      <c r="AN1395" s="215"/>
      <c r="AO1395" s="215"/>
      <c r="AP1395" s="215"/>
      <c r="AQ1395" s="215"/>
      <c r="AR1395" s="215"/>
      <c r="AS1395" s="215"/>
      <c r="AT1395" s="215"/>
      <c r="AU1395" s="215"/>
      <c r="AV1395" s="215"/>
    </row>
    <row r="1396" spans="14:48" ht="37.15" customHeight="1">
      <c r="N1396" s="215"/>
      <c r="O1396" s="215"/>
      <c r="P1396" s="215"/>
      <c r="AE1396" s="215"/>
      <c r="AF1396" s="215"/>
      <c r="AG1396" s="215"/>
      <c r="AH1396" s="215"/>
      <c r="AI1396" s="215"/>
      <c r="AJ1396" s="215"/>
      <c r="AK1396" s="215"/>
      <c r="AL1396" s="215"/>
      <c r="AM1396" s="215"/>
      <c r="AN1396" s="215"/>
      <c r="AO1396" s="215"/>
      <c r="AP1396" s="215"/>
      <c r="AQ1396" s="215"/>
      <c r="AR1396" s="215"/>
      <c r="AS1396" s="215"/>
      <c r="AT1396" s="215"/>
      <c r="AU1396" s="215"/>
      <c r="AV1396" s="215"/>
    </row>
    <row r="1397" spans="14:48" ht="37.15" customHeight="1">
      <c r="N1397" s="215"/>
      <c r="O1397" s="215"/>
      <c r="P1397" s="215"/>
      <c r="AE1397" s="215"/>
      <c r="AF1397" s="215"/>
      <c r="AG1397" s="215"/>
      <c r="AH1397" s="215"/>
      <c r="AI1397" s="215"/>
      <c r="AJ1397" s="215"/>
      <c r="AK1397" s="215"/>
      <c r="AL1397" s="215"/>
      <c r="AM1397" s="215"/>
      <c r="AN1397" s="215"/>
      <c r="AO1397" s="215"/>
      <c r="AP1397" s="215"/>
      <c r="AQ1397" s="215"/>
      <c r="AR1397" s="215"/>
      <c r="AS1397" s="215"/>
      <c r="AT1397" s="215"/>
      <c r="AU1397" s="215"/>
      <c r="AV1397" s="215"/>
    </row>
    <row r="1398" spans="14:48" ht="37.15" customHeight="1">
      <c r="N1398" s="215"/>
      <c r="O1398" s="215"/>
      <c r="P1398" s="215"/>
      <c r="AE1398" s="215"/>
      <c r="AF1398" s="215"/>
      <c r="AG1398" s="215"/>
      <c r="AH1398" s="215"/>
      <c r="AI1398" s="215"/>
      <c r="AJ1398" s="215"/>
      <c r="AK1398" s="215"/>
      <c r="AL1398" s="215"/>
      <c r="AM1398" s="215"/>
      <c r="AN1398" s="215"/>
      <c r="AO1398" s="215"/>
      <c r="AP1398" s="215"/>
      <c r="AQ1398" s="215"/>
      <c r="AR1398" s="215"/>
      <c r="AS1398" s="215"/>
      <c r="AT1398" s="215"/>
      <c r="AU1398" s="215"/>
      <c r="AV1398" s="215"/>
    </row>
    <row r="1399" spans="14:48" ht="37.15" customHeight="1">
      <c r="N1399" s="215"/>
      <c r="O1399" s="215"/>
      <c r="P1399" s="215"/>
      <c r="AE1399" s="215"/>
      <c r="AF1399" s="215"/>
      <c r="AG1399" s="215"/>
      <c r="AH1399" s="215"/>
      <c r="AI1399" s="215"/>
      <c r="AJ1399" s="215"/>
      <c r="AK1399" s="215"/>
      <c r="AL1399" s="215"/>
      <c r="AM1399" s="215"/>
      <c r="AN1399" s="215"/>
      <c r="AO1399" s="215"/>
      <c r="AP1399" s="215"/>
      <c r="AQ1399" s="215"/>
      <c r="AR1399" s="215"/>
      <c r="AS1399" s="215"/>
      <c r="AT1399" s="215"/>
      <c r="AU1399" s="215"/>
      <c r="AV1399" s="215"/>
    </row>
    <row r="1400" spans="14:48" ht="37.15" customHeight="1">
      <c r="N1400" s="215"/>
      <c r="O1400" s="215"/>
      <c r="P1400" s="215"/>
      <c r="AE1400" s="215"/>
      <c r="AF1400" s="215"/>
      <c r="AG1400" s="215"/>
      <c r="AH1400" s="215"/>
      <c r="AI1400" s="215"/>
      <c r="AJ1400" s="215"/>
      <c r="AK1400" s="215"/>
      <c r="AL1400" s="215"/>
      <c r="AM1400" s="215"/>
      <c r="AN1400" s="215"/>
      <c r="AO1400" s="215"/>
      <c r="AP1400" s="215"/>
      <c r="AQ1400" s="215"/>
      <c r="AR1400" s="215"/>
      <c r="AS1400" s="215"/>
      <c r="AT1400" s="215"/>
      <c r="AU1400" s="215"/>
      <c r="AV1400" s="215"/>
    </row>
    <row r="1401" spans="14:48" ht="37.15" customHeight="1">
      <c r="N1401" s="215"/>
      <c r="O1401" s="215"/>
      <c r="P1401" s="215"/>
      <c r="AE1401" s="215"/>
      <c r="AF1401" s="215"/>
      <c r="AG1401" s="215"/>
      <c r="AH1401" s="215"/>
      <c r="AI1401" s="215"/>
      <c r="AJ1401" s="215"/>
      <c r="AK1401" s="215"/>
      <c r="AL1401" s="215"/>
      <c r="AM1401" s="215"/>
      <c r="AN1401" s="215"/>
      <c r="AO1401" s="215"/>
      <c r="AP1401" s="215"/>
      <c r="AQ1401" s="215"/>
      <c r="AR1401" s="215"/>
      <c r="AS1401" s="215"/>
      <c r="AT1401" s="215"/>
      <c r="AU1401" s="215"/>
      <c r="AV1401" s="215"/>
    </row>
    <row r="1402" spans="14:48" ht="37.15" customHeight="1">
      <c r="N1402" s="215"/>
      <c r="O1402" s="215"/>
      <c r="P1402" s="215"/>
      <c r="AE1402" s="215"/>
      <c r="AF1402" s="215"/>
      <c r="AG1402" s="215"/>
      <c r="AH1402" s="215"/>
      <c r="AI1402" s="215"/>
      <c r="AJ1402" s="215"/>
      <c r="AK1402" s="215"/>
      <c r="AL1402" s="215"/>
      <c r="AM1402" s="215"/>
      <c r="AN1402" s="215"/>
      <c r="AO1402" s="215"/>
      <c r="AP1402" s="215"/>
      <c r="AQ1402" s="215"/>
      <c r="AR1402" s="215"/>
      <c r="AS1402" s="215"/>
      <c r="AT1402" s="215"/>
      <c r="AU1402" s="215"/>
      <c r="AV1402" s="215"/>
    </row>
    <row r="1403" spans="14:48" ht="37.15" customHeight="1">
      <c r="N1403" s="215"/>
      <c r="O1403" s="215"/>
      <c r="P1403" s="215"/>
      <c r="AE1403" s="215"/>
      <c r="AF1403" s="215"/>
      <c r="AG1403" s="215"/>
      <c r="AH1403" s="215"/>
      <c r="AI1403" s="215"/>
      <c r="AJ1403" s="215"/>
      <c r="AK1403" s="215"/>
      <c r="AL1403" s="215"/>
      <c r="AM1403" s="215"/>
      <c r="AN1403" s="215"/>
      <c r="AO1403" s="215"/>
      <c r="AP1403" s="215"/>
      <c r="AQ1403" s="215"/>
      <c r="AR1403" s="215"/>
      <c r="AS1403" s="215"/>
      <c r="AT1403" s="215"/>
      <c r="AU1403" s="215"/>
      <c r="AV1403" s="215"/>
    </row>
    <row r="1404" spans="14:48" ht="37.15" customHeight="1">
      <c r="N1404" s="215"/>
      <c r="O1404" s="215"/>
      <c r="P1404" s="215"/>
      <c r="AE1404" s="215"/>
      <c r="AF1404" s="215"/>
      <c r="AG1404" s="215"/>
      <c r="AH1404" s="215"/>
      <c r="AI1404" s="215"/>
      <c r="AJ1404" s="215"/>
      <c r="AK1404" s="215"/>
      <c r="AL1404" s="215"/>
      <c r="AM1404" s="215"/>
      <c r="AN1404" s="215"/>
      <c r="AO1404" s="215"/>
      <c r="AP1404" s="215"/>
      <c r="AQ1404" s="215"/>
      <c r="AR1404" s="215"/>
      <c r="AS1404" s="215"/>
      <c r="AT1404" s="215"/>
      <c r="AU1404" s="215"/>
      <c r="AV1404" s="215"/>
    </row>
    <row r="1405" spans="14:48" ht="37.15" customHeight="1">
      <c r="N1405" s="215"/>
      <c r="O1405" s="215"/>
      <c r="P1405" s="215"/>
      <c r="AE1405" s="215"/>
      <c r="AF1405" s="215"/>
      <c r="AG1405" s="215"/>
      <c r="AH1405" s="215"/>
      <c r="AI1405" s="215"/>
      <c r="AJ1405" s="215"/>
      <c r="AK1405" s="215"/>
      <c r="AL1405" s="215"/>
      <c r="AM1405" s="215"/>
      <c r="AN1405" s="215"/>
      <c r="AO1405" s="215"/>
      <c r="AP1405" s="215"/>
      <c r="AQ1405" s="215"/>
      <c r="AR1405" s="215"/>
      <c r="AS1405" s="215"/>
      <c r="AT1405" s="215"/>
      <c r="AU1405" s="215"/>
      <c r="AV1405" s="215"/>
    </row>
    <row r="1406" spans="14:48" ht="37.15" customHeight="1">
      <c r="N1406" s="215"/>
      <c r="O1406" s="215"/>
      <c r="P1406" s="215"/>
      <c r="AE1406" s="215"/>
      <c r="AF1406" s="215"/>
      <c r="AG1406" s="215"/>
      <c r="AH1406" s="215"/>
      <c r="AI1406" s="215"/>
      <c r="AJ1406" s="215"/>
      <c r="AK1406" s="215"/>
      <c r="AL1406" s="215"/>
      <c r="AM1406" s="215"/>
      <c r="AN1406" s="215"/>
      <c r="AO1406" s="215"/>
      <c r="AP1406" s="215"/>
      <c r="AQ1406" s="215"/>
      <c r="AR1406" s="215"/>
      <c r="AS1406" s="215"/>
      <c r="AT1406" s="215"/>
      <c r="AU1406" s="215"/>
      <c r="AV1406" s="215"/>
    </row>
    <row r="1407" spans="14:48" ht="37.15" customHeight="1">
      <c r="N1407" s="215"/>
      <c r="O1407" s="215"/>
      <c r="P1407" s="215"/>
      <c r="AE1407" s="215"/>
      <c r="AF1407" s="215"/>
      <c r="AG1407" s="215"/>
      <c r="AH1407" s="215"/>
      <c r="AI1407" s="215"/>
      <c r="AJ1407" s="215"/>
      <c r="AK1407" s="215"/>
      <c r="AL1407" s="215"/>
      <c r="AM1407" s="215"/>
      <c r="AN1407" s="215"/>
      <c r="AO1407" s="215"/>
      <c r="AP1407" s="215"/>
      <c r="AQ1407" s="215"/>
      <c r="AR1407" s="215"/>
      <c r="AS1407" s="215"/>
      <c r="AT1407" s="215"/>
      <c r="AU1407" s="215"/>
      <c r="AV1407" s="215"/>
    </row>
    <row r="1408" spans="14:48" ht="37.15" customHeight="1">
      <c r="N1408" s="215"/>
      <c r="O1408" s="215"/>
      <c r="P1408" s="215"/>
      <c r="AE1408" s="215"/>
      <c r="AF1408" s="215"/>
      <c r="AG1408" s="215"/>
      <c r="AH1408" s="215"/>
      <c r="AI1408" s="215"/>
      <c r="AJ1408" s="215"/>
      <c r="AK1408" s="215"/>
      <c r="AL1408" s="215"/>
      <c r="AM1408" s="215"/>
      <c r="AN1408" s="215"/>
      <c r="AO1408" s="215"/>
      <c r="AP1408" s="215"/>
      <c r="AQ1408" s="215"/>
      <c r="AR1408" s="215"/>
      <c r="AS1408" s="215"/>
      <c r="AT1408" s="215"/>
      <c r="AU1408" s="215"/>
      <c r="AV1408" s="215"/>
    </row>
    <row r="1409" spans="14:48" ht="37.15" customHeight="1">
      <c r="N1409" s="215"/>
      <c r="O1409" s="215"/>
      <c r="P1409" s="215"/>
      <c r="AE1409" s="215"/>
      <c r="AF1409" s="215"/>
      <c r="AG1409" s="215"/>
      <c r="AH1409" s="215"/>
      <c r="AI1409" s="215"/>
      <c r="AJ1409" s="215"/>
      <c r="AK1409" s="215"/>
      <c r="AL1409" s="215"/>
      <c r="AM1409" s="215"/>
      <c r="AN1409" s="215"/>
      <c r="AO1409" s="215"/>
      <c r="AP1409" s="215"/>
      <c r="AQ1409" s="215"/>
      <c r="AR1409" s="215"/>
      <c r="AS1409" s="215"/>
      <c r="AT1409" s="215"/>
      <c r="AU1409" s="215"/>
      <c r="AV1409" s="215"/>
    </row>
    <row r="1410" spans="14:48" ht="37.15" customHeight="1">
      <c r="N1410" s="215"/>
      <c r="O1410" s="215"/>
      <c r="P1410" s="215"/>
      <c r="AE1410" s="215"/>
      <c r="AF1410" s="215"/>
      <c r="AG1410" s="215"/>
      <c r="AH1410" s="215"/>
      <c r="AI1410" s="215"/>
      <c r="AJ1410" s="215"/>
      <c r="AK1410" s="215"/>
      <c r="AL1410" s="215"/>
      <c r="AM1410" s="215"/>
      <c r="AN1410" s="215"/>
      <c r="AO1410" s="215"/>
      <c r="AP1410" s="215"/>
      <c r="AQ1410" s="215"/>
      <c r="AR1410" s="215"/>
      <c r="AS1410" s="215"/>
      <c r="AT1410" s="215"/>
      <c r="AU1410" s="215"/>
      <c r="AV1410" s="215"/>
    </row>
    <row r="1411" spans="14:48" ht="37.15" customHeight="1">
      <c r="N1411" s="215"/>
      <c r="O1411" s="215"/>
      <c r="P1411" s="215"/>
      <c r="AE1411" s="215"/>
      <c r="AF1411" s="215"/>
      <c r="AG1411" s="215"/>
      <c r="AH1411" s="215"/>
      <c r="AI1411" s="215"/>
      <c r="AJ1411" s="215"/>
      <c r="AK1411" s="215"/>
      <c r="AL1411" s="215"/>
      <c r="AM1411" s="215"/>
      <c r="AN1411" s="215"/>
      <c r="AO1411" s="215"/>
      <c r="AP1411" s="215"/>
      <c r="AQ1411" s="215"/>
      <c r="AR1411" s="215"/>
      <c r="AS1411" s="215"/>
      <c r="AT1411" s="215"/>
      <c r="AU1411" s="215"/>
      <c r="AV1411" s="215"/>
    </row>
    <row r="1412" spans="14:48" ht="37.15" customHeight="1">
      <c r="N1412" s="215"/>
      <c r="O1412" s="215"/>
      <c r="P1412" s="215"/>
      <c r="AE1412" s="215"/>
      <c r="AF1412" s="215"/>
      <c r="AG1412" s="215"/>
      <c r="AH1412" s="215"/>
      <c r="AI1412" s="215"/>
      <c r="AJ1412" s="215"/>
      <c r="AK1412" s="215"/>
      <c r="AL1412" s="215"/>
      <c r="AM1412" s="215"/>
      <c r="AN1412" s="215"/>
      <c r="AO1412" s="215"/>
      <c r="AP1412" s="215"/>
      <c r="AQ1412" s="215"/>
      <c r="AR1412" s="215"/>
      <c r="AS1412" s="215"/>
      <c r="AT1412" s="215"/>
      <c r="AU1412" s="215"/>
      <c r="AV1412" s="215"/>
    </row>
    <row r="1413" spans="14:48" ht="37.15" customHeight="1">
      <c r="N1413" s="215"/>
      <c r="O1413" s="215"/>
      <c r="P1413" s="215"/>
      <c r="AE1413" s="215"/>
      <c r="AF1413" s="215"/>
      <c r="AG1413" s="215"/>
      <c r="AH1413" s="215"/>
      <c r="AI1413" s="215"/>
      <c r="AJ1413" s="215"/>
      <c r="AK1413" s="215"/>
      <c r="AL1413" s="215"/>
      <c r="AM1413" s="215"/>
      <c r="AN1413" s="215"/>
      <c r="AO1413" s="215"/>
      <c r="AP1413" s="215"/>
      <c r="AQ1413" s="215"/>
      <c r="AR1413" s="215"/>
      <c r="AS1413" s="215"/>
      <c r="AT1413" s="215"/>
      <c r="AU1413" s="215"/>
      <c r="AV1413" s="215"/>
    </row>
    <row r="1414" spans="14:48" ht="37.15" customHeight="1">
      <c r="N1414" s="215"/>
      <c r="O1414" s="215"/>
      <c r="P1414" s="215"/>
      <c r="AE1414" s="215"/>
      <c r="AF1414" s="215"/>
      <c r="AG1414" s="215"/>
      <c r="AH1414" s="215"/>
      <c r="AI1414" s="215"/>
      <c r="AJ1414" s="215"/>
      <c r="AK1414" s="215"/>
      <c r="AL1414" s="215"/>
      <c r="AM1414" s="215"/>
      <c r="AN1414" s="215"/>
      <c r="AO1414" s="215"/>
      <c r="AP1414" s="215"/>
      <c r="AQ1414" s="215"/>
      <c r="AR1414" s="215"/>
      <c r="AS1414" s="215"/>
      <c r="AT1414" s="215"/>
      <c r="AU1414" s="215"/>
      <c r="AV1414" s="215"/>
    </row>
    <row r="1415" spans="14:48" ht="37.15" customHeight="1">
      <c r="N1415" s="215"/>
      <c r="O1415" s="215"/>
      <c r="P1415" s="215"/>
      <c r="AE1415" s="215"/>
      <c r="AF1415" s="215"/>
      <c r="AG1415" s="215"/>
      <c r="AH1415" s="215"/>
      <c r="AI1415" s="215"/>
      <c r="AJ1415" s="215"/>
      <c r="AK1415" s="215"/>
      <c r="AL1415" s="215"/>
      <c r="AM1415" s="215"/>
      <c r="AN1415" s="215"/>
      <c r="AO1415" s="215"/>
      <c r="AP1415" s="215"/>
      <c r="AQ1415" s="215"/>
      <c r="AR1415" s="215"/>
      <c r="AS1415" s="215"/>
      <c r="AT1415" s="215"/>
      <c r="AU1415" s="215"/>
      <c r="AV1415" s="215"/>
    </row>
    <row r="1416" spans="14:48" ht="37.15" customHeight="1">
      <c r="N1416" s="215"/>
      <c r="O1416" s="215"/>
      <c r="P1416" s="215"/>
      <c r="AE1416" s="215"/>
      <c r="AF1416" s="215"/>
      <c r="AG1416" s="215"/>
      <c r="AH1416" s="215"/>
      <c r="AI1416" s="215"/>
      <c r="AJ1416" s="215"/>
      <c r="AK1416" s="215"/>
      <c r="AL1416" s="215"/>
      <c r="AM1416" s="215"/>
      <c r="AN1416" s="215"/>
      <c r="AO1416" s="215"/>
      <c r="AP1416" s="215"/>
      <c r="AQ1416" s="215"/>
      <c r="AR1416" s="215"/>
      <c r="AS1416" s="215"/>
      <c r="AT1416" s="215"/>
      <c r="AU1416" s="215"/>
      <c r="AV1416" s="215"/>
    </row>
    <row r="1417" spans="14:48" ht="37.15" customHeight="1">
      <c r="N1417" s="215"/>
      <c r="O1417" s="215"/>
      <c r="P1417" s="215"/>
      <c r="AE1417" s="215"/>
      <c r="AF1417" s="215"/>
      <c r="AG1417" s="215"/>
      <c r="AH1417" s="215"/>
      <c r="AI1417" s="215"/>
      <c r="AJ1417" s="215"/>
      <c r="AK1417" s="215"/>
      <c r="AL1417" s="215"/>
      <c r="AM1417" s="215"/>
      <c r="AN1417" s="215"/>
      <c r="AO1417" s="215"/>
      <c r="AP1417" s="215"/>
      <c r="AQ1417" s="215"/>
      <c r="AR1417" s="215"/>
      <c r="AS1417" s="215"/>
      <c r="AT1417" s="215"/>
      <c r="AU1417" s="215"/>
      <c r="AV1417" s="215"/>
    </row>
    <row r="1418" spans="14:48" ht="37.15" customHeight="1">
      <c r="N1418" s="215"/>
      <c r="O1418" s="215"/>
      <c r="P1418" s="215"/>
      <c r="AE1418" s="215"/>
      <c r="AF1418" s="215"/>
      <c r="AG1418" s="215"/>
      <c r="AH1418" s="215"/>
      <c r="AI1418" s="215"/>
      <c r="AJ1418" s="215"/>
      <c r="AK1418" s="215"/>
      <c r="AL1418" s="215"/>
      <c r="AM1418" s="215"/>
      <c r="AN1418" s="215"/>
      <c r="AO1418" s="215"/>
      <c r="AP1418" s="215"/>
      <c r="AQ1418" s="215"/>
      <c r="AR1418" s="215"/>
      <c r="AS1418" s="215"/>
      <c r="AT1418" s="215"/>
      <c r="AU1418" s="215"/>
      <c r="AV1418" s="215"/>
    </row>
    <row r="1419" spans="14:48" ht="37.15" customHeight="1">
      <c r="N1419" s="215"/>
      <c r="O1419" s="215"/>
      <c r="P1419" s="215"/>
      <c r="AE1419" s="215"/>
      <c r="AF1419" s="215"/>
      <c r="AG1419" s="215"/>
      <c r="AH1419" s="215"/>
      <c r="AI1419" s="215"/>
      <c r="AJ1419" s="215"/>
      <c r="AK1419" s="215"/>
      <c r="AL1419" s="215"/>
      <c r="AM1419" s="215"/>
      <c r="AN1419" s="215"/>
      <c r="AO1419" s="215"/>
      <c r="AP1419" s="215"/>
      <c r="AQ1419" s="215"/>
      <c r="AR1419" s="215"/>
      <c r="AS1419" s="215"/>
      <c r="AT1419" s="215"/>
      <c r="AU1419" s="215"/>
      <c r="AV1419" s="215"/>
    </row>
    <row r="1420" spans="14:48" ht="37.15" customHeight="1">
      <c r="N1420" s="215"/>
      <c r="O1420" s="215"/>
      <c r="P1420" s="215"/>
      <c r="AE1420" s="215"/>
      <c r="AF1420" s="215"/>
      <c r="AG1420" s="215"/>
      <c r="AH1420" s="215"/>
      <c r="AI1420" s="215"/>
      <c r="AJ1420" s="215"/>
      <c r="AK1420" s="215"/>
      <c r="AL1420" s="215"/>
      <c r="AM1420" s="215"/>
      <c r="AN1420" s="215"/>
      <c r="AO1420" s="215"/>
      <c r="AP1420" s="215"/>
      <c r="AQ1420" s="215"/>
      <c r="AR1420" s="215"/>
      <c r="AS1420" s="215"/>
      <c r="AT1420" s="215"/>
      <c r="AU1420" s="215"/>
      <c r="AV1420" s="215"/>
    </row>
    <row r="1421" spans="14:48" ht="37.15" customHeight="1">
      <c r="N1421" s="215"/>
      <c r="O1421" s="215"/>
      <c r="P1421" s="215"/>
      <c r="AE1421" s="215"/>
      <c r="AF1421" s="215"/>
      <c r="AG1421" s="215"/>
      <c r="AH1421" s="215"/>
      <c r="AI1421" s="215"/>
      <c r="AJ1421" s="215"/>
      <c r="AK1421" s="215"/>
      <c r="AL1421" s="215"/>
      <c r="AM1421" s="215"/>
      <c r="AN1421" s="215"/>
      <c r="AO1421" s="215"/>
      <c r="AP1421" s="215"/>
      <c r="AQ1421" s="215"/>
      <c r="AR1421" s="215"/>
      <c r="AS1421" s="215"/>
      <c r="AT1421" s="215"/>
      <c r="AU1421" s="215"/>
      <c r="AV1421" s="215"/>
    </row>
    <row r="1422" spans="14:48" ht="37.15" customHeight="1">
      <c r="N1422" s="215"/>
      <c r="O1422" s="215"/>
      <c r="P1422" s="215"/>
      <c r="AE1422" s="215"/>
      <c r="AF1422" s="215"/>
      <c r="AG1422" s="215"/>
      <c r="AH1422" s="215"/>
      <c r="AI1422" s="215"/>
      <c r="AJ1422" s="215"/>
      <c r="AK1422" s="215"/>
      <c r="AL1422" s="215"/>
      <c r="AM1422" s="215"/>
      <c r="AN1422" s="215"/>
      <c r="AO1422" s="215"/>
      <c r="AP1422" s="215"/>
      <c r="AQ1422" s="215"/>
      <c r="AR1422" s="215"/>
      <c r="AS1422" s="215"/>
      <c r="AT1422" s="215"/>
      <c r="AU1422" s="215"/>
      <c r="AV1422" s="215"/>
    </row>
    <row r="1423" spans="14:48" ht="37.15" customHeight="1">
      <c r="N1423" s="215"/>
      <c r="O1423" s="215"/>
      <c r="P1423" s="215"/>
      <c r="AE1423" s="215"/>
      <c r="AF1423" s="215"/>
      <c r="AG1423" s="215"/>
      <c r="AH1423" s="215"/>
      <c r="AI1423" s="215"/>
      <c r="AJ1423" s="215"/>
      <c r="AK1423" s="215"/>
      <c r="AL1423" s="215"/>
      <c r="AM1423" s="215"/>
      <c r="AN1423" s="215"/>
      <c r="AO1423" s="215"/>
      <c r="AP1423" s="215"/>
      <c r="AQ1423" s="215"/>
      <c r="AR1423" s="215"/>
      <c r="AS1423" s="215"/>
      <c r="AT1423" s="215"/>
      <c r="AU1423" s="215"/>
      <c r="AV1423" s="215"/>
    </row>
    <row r="1424" spans="14:48" ht="37.15" customHeight="1">
      <c r="N1424" s="215"/>
      <c r="O1424" s="215"/>
      <c r="P1424" s="215"/>
      <c r="AE1424" s="215"/>
      <c r="AF1424" s="215"/>
      <c r="AG1424" s="215"/>
      <c r="AH1424" s="215"/>
      <c r="AI1424" s="215"/>
      <c r="AJ1424" s="215"/>
      <c r="AK1424" s="215"/>
      <c r="AL1424" s="215"/>
      <c r="AM1424" s="215"/>
      <c r="AN1424" s="215"/>
      <c r="AO1424" s="215"/>
      <c r="AP1424" s="215"/>
      <c r="AQ1424" s="215"/>
      <c r="AR1424" s="215"/>
      <c r="AS1424" s="215"/>
      <c r="AT1424" s="215"/>
      <c r="AU1424" s="215"/>
      <c r="AV1424" s="215"/>
    </row>
    <row r="1425" spans="14:48" ht="37.15" customHeight="1">
      <c r="N1425" s="215"/>
      <c r="O1425" s="215"/>
      <c r="P1425" s="215"/>
      <c r="AE1425" s="215"/>
      <c r="AF1425" s="215"/>
      <c r="AG1425" s="215"/>
      <c r="AH1425" s="215"/>
      <c r="AI1425" s="215"/>
      <c r="AJ1425" s="215"/>
      <c r="AK1425" s="215"/>
      <c r="AL1425" s="215"/>
      <c r="AM1425" s="215"/>
      <c r="AN1425" s="215"/>
      <c r="AO1425" s="215"/>
      <c r="AP1425" s="215"/>
      <c r="AQ1425" s="215"/>
      <c r="AR1425" s="215"/>
      <c r="AS1425" s="215"/>
      <c r="AT1425" s="215"/>
      <c r="AU1425" s="215"/>
      <c r="AV1425" s="215"/>
    </row>
    <row r="1426" spans="14:48" ht="37.15" customHeight="1">
      <c r="N1426" s="215"/>
      <c r="O1426" s="215"/>
      <c r="P1426" s="215"/>
      <c r="AE1426" s="215"/>
      <c r="AF1426" s="215"/>
      <c r="AG1426" s="215"/>
      <c r="AH1426" s="215"/>
      <c r="AI1426" s="215"/>
      <c r="AJ1426" s="215"/>
      <c r="AK1426" s="215"/>
      <c r="AL1426" s="215"/>
      <c r="AM1426" s="215"/>
      <c r="AN1426" s="215"/>
      <c r="AO1426" s="215"/>
      <c r="AP1426" s="215"/>
      <c r="AQ1426" s="215"/>
      <c r="AR1426" s="215"/>
      <c r="AS1426" s="215"/>
      <c r="AT1426" s="215"/>
      <c r="AU1426" s="215"/>
      <c r="AV1426" s="215"/>
    </row>
    <row r="1427" spans="14:48" ht="37.15" customHeight="1">
      <c r="N1427" s="215"/>
      <c r="O1427" s="215"/>
      <c r="P1427" s="215"/>
      <c r="AE1427" s="215"/>
      <c r="AF1427" s="215"/>
      <c r="AG1427" s="215"/>
      <c r="AH1427" s="215"/>
      <c r="AI1427" s="215"/>
      <c r="AJ1427" s="215"/>
      <c r="AK1427" s="215"/>
      <c r="AL1427" s="215"/>
      <c r="AM1427" s="215"/>
      <c r="AN1427" s="215"/>
      <c r="AO1427" s="215"/>
      <c r="AP1427" s="215"/>
      <c r="AQ1427" s="215"/>
      <c r="AR1427" s="215"/>
      <c r="AS1427" s="215"/>
      <c r="AT1427" s="215"/>
      <c r="AU1427" s="215"/>
      <c r="AV1427" s="215"/>
    </row>
    <row r="1428" spans="14:48" ht="37.15" customHeight="1">
      <c r="N1428" s="215"/>
      <c r="O1428" s="215"/>
      <c r="P1428" s="215"/>
      <c r="AE1428" s="215"/>
      <c r="AF1428" s="215"/>
      <c r="AG1428" s="215"/>
      <c r="AH1428" s="215"/>
      <c r="AI1428" s="215"/>
      <c r="AJ1428" s="215"/>
      <c r="AK1428" s="215"/>
      <c r="AL1428" s="215"/>
      <c r="AM1428" s="215"/>
      <c r="AN1428" s="215"/>
      <c r="AO1428" s="215"/>
      <c r="AP1428" s="215"/>
      <c r="AQ1428" s="215"/>
      <c r="AR1428" s="215"/>
      <c r="AS1428" s="215"/>
      <c r="AT1428" s="215"/>
      <c r="AU1428" s="215"/>
      <c r="AV1428" s="215"/>
    </row>
    <row r="1429" spans="14:48" ht="37.15" customHeight="1">
      <c r="N1429" s="215"/>
      <c r="O1429" s="215"/>
      <c r="P1429" s="215"/>
      <c r="AE1429" s="215"/>
      <c r="AF1429" s="215"/>
      <c r="AG1429" s="215"/>
      <c r="AH1429" s="215"/>
      <c r="AI1429" s="215"/>
      <c r="AJ1429" s="215"/>
      <c r="AK1429" s="215"/>
      <c r="AL1429" s="215"/>
      <c r="AM1429" s="215"/>
      <c r="AN1429" s="215"/>
      <c r="AO1429" s="215"/>
      <c r="AP1429" s="215"/>
      <c r="AQ1429" s="215"/>
      <c r="AR1429" s="215"/>
      <c r="AS1429" s="215"/>
      <c r="AT1429" s="215"/>
      <c r="AU1429" s="215"/>
      <c r="AV1429" s="215"/>
    </row>
    <row r="1430" spans="14:48" ht="37.15" customHeight="1">
      <c r="N1430" s="215"/>
      <c r="O1430" s="215"/>
      <c r="P1430" s="215"/>
      <c r="AE1430" s="215"/>
      <c r="AF1430" s="215"/>
      <c r="AG1430" s="215"/>
      <c r="AH1430" s="215"/>
      <c r="AI1430" s="215"/>
      <c r="AJ1430" s="215"/>
      <c r="AK1430" s="215"/>
      <c r="AL1430" s="215"/>
      <c r="AM1430" s="215"/>
      <c r="AN1430" s="215"/>
      <c r="AO1430" s="215"/>
      <c r="AP1430" s="215"/>
      <c r="AQ1430" s="215"/>
      <c r="AR1430" s="215"/>
      <c r="AS1430" s="215"/>
      <c r="AT1430" s="215"/>
      <c r="AU1430" s="215"/>
      <c r="AV1430" s="215"/>
    </row>
    <row r="1431" spans="14:48" ht="37.15" customHeight="1">
      <c r="N1431" s="215"/>
      <c r="O1431" s="215"/>
      <c r="P1431" s="215"/>
      <c r="AE1431" s="215"/>
      <c r="AF1431" s="215"/>
      <c r="AG1431" s="215"/>
      <c r="AH1431" s="215"/>
      <c r="AI1431" s="215"/>
      <c r="AJ1431" s="215"/>
      <c r="AK1431" s="215"/>
      <c r="AL1431" s="215"/>
      <c r="AM1431" s="215"/>
      <c r="AN1431" s="215"/>
      <c r="AO1431" s="215"/>
      <c r="AP1431" s="215"/>
      <c r="AQ1431" s="215"/>
      <c r="AR1431" s="215"/>
      <c r="AS1431" s="215"/>
      <c r="AT1431" s="215"/>
      <c r="AU1431" s="215"/>
      <c r="AV1431" s="215"/>
    </row>
    <row r="1432" spans="14:48" ht="37.15" customHeight="1">
      <c r="N1432" s="215"/>
      <c r="O1432" s="215"/>
      <c r="P1432" s="215"/>
      <c r="AE1432" s="215"/>
      <c r="AF1432" s="215"/>
      <c r="AG1432" s="215"/>
      <c r="AH1432" s="215"/>
      <c r="AI1432" s="215"/>
      <c r="AJ1432" s="215"/>
      <c r="AK1432" s="215"/>
      <c r="AL1432" s="215"/>
      <c r="AM1432" s="215"/>
      <c r="AN1432" s="215"/>
      <c r="AO1432" s="215"/>
      <c r="AP1432" s="215"/>
      <c r="AQ1432" s="215"/>
      <c r="AR1432" s="215"/>
      <c r="AS1432" s="215"/>
      <c r="AT1432" s="215"/>
      <c r="AU1432" s="215"/>
      <c r="AV1432" s="215"/>
    </row>
    <row r="1433" spans="14:48" ht="37.15" customHeight="1">
      <c r="N1433" s="215"/>
      <c r="O1433" s="215"/>
      <c r="P1433" s="215"/>
      <c r="AE1433" s="215"/>
      <c r="AF1433" s="215"/>
      <c r="AG1433" s="215"/>
      <c r="AH1433" s="215"/>
      <c r="AI1433" s="215"/>
      <c r="AJ1433" s="215"/>
      <c r="AK1433" s="215"/>
      <c r="AL1433" s="215"/>
      <c r="AM1433" s="215"/>
      <c r="AN1433" s="215"/>
      <c r="AO1433" s="215"/>
      <c r="AP1433" s="215"/>
      <c r="AQ1433" s="215"/>
      <c r="AR1433" s="215"/>
      <c r="AS1433" s="215"/>
      <c r="AT1433" s="215"/>
      <c r="AU1433" s="215"/>
      <c r="AV1433" s="215"/>
    </row>
    <row r="1434" spans="14:48" ht="37.15" customHeight="1">
      <c r="N1434" s="215"/>
      <c r="O1434" s="215"/>
      <c r="P1434" s="215"/>
      <c r="AE1434" s="215"/>
      <c r="AF1434" s="215"/>
      <c r="AG1434" s="215"/>
      <c r="AH1434" s="215"/>
      <c r="AI1434" s="215"/>
      <c r="AJ1434" s="215"/>
      <c r="AK1434" s="215"/>
      <c r="AL1434" s="215"/>
      <c r="AM1434" s="215"/>
      <c r="AN1434" s="215"/>
      <c r="AO1434" s="215"/>
      <c r="AP1434" s="215"/>
      <c r="AQ1434" s="215"/>
      <c r="AR1434" s="215"/>
      <c r="AS1434" s="215"/>
      <c r="AT1434" s="215"/>
      <c r="AU1434" s="215"/>
      <c r="AV1434" s="215"/>
    </row>
    <row r="1435" spans="14:48" ht="37.15" customHeight="1">
      <c r="N1435" s="215"/>
      <c r="O1435" s="215"/>
      <c r="P1435" s="215"/>
      <c r="AE1435" s="215"/>
      <c r="AF1435" s="215"/>
      <c r="AG1435" s="215"/>
      <c r="AH1435" s="215"/>
      <c r="AI1435" s="215"/>
      <c r="AJ1435" s="215"/>
      <c r="AK1435" s="215"/>
      <c r="AL1435" s="215"/>
      <c r="AM1435" s="215"/>
      <c r="AN1435" s="215"/>
      <c r="AO1435" s="215"/>
      <c r="AP1435" s="215"/>
      <c r="AQ1435" s="215"/>
      <c r="AR1435" s="215"/>
      <c r="AS1435" s="215"/>
      <c r="AT1435" s="215"/>
      <c r="AU1435" s="215"/>
      <c r="AV1435" s="215"/>
    </row>
    <row r="1436" spans="14:48" ht="37.15" customHeight="1">
      <c r="N1436" s="215"/>
      <c r="O1436" s="215"/>
      <c r="P1436" s="215"/>
      <c r="AE1436" s="215"/>
      <c r="AF1436" s="215"/>
      <c r="AG1436" s="215"/>
      <c r="AH1436" s="215"/>
      <c r="AI1436" s="215"/>
      <c r="AJ1436" s="215"/>
      <c r="AK1436" s="215"/>
      <c r="AL1436" s="215"/>
      <c r="AM1436" s="215"/>
      <c r="AN1436" s="215"/>
      <c r="AO1436" s="215"/>
      <c r="AP1436" s="215"/>
      <c r="AQ1436" s="215"/>
      <c r="AR1436" s="215"/>
      <c r="AS1436" s="215"/>
      <c r="AT1436" s="215"/>
      <c r="AU1436" s="215"/>
      <c r="AV1436" s="215"/>
    </row>
    <row r="1437" spans="14:48" ht="37.15" customHeight="1">
      <c r="N1437" s="215"/>
      <c r="O1437" s="215"/>
      <c r="P1437" s="215"/>
      <c r="AE1437" s="215"/>
      <c r="AF1437" s="215"/>
      <c r="AG1437" s="215"/>
      <c r="AH1437" s="215"/>
      <c r="AI1437" s="215"/>
      <c r="AJ1437" s="215"/>
      <c r="AK1437" s="215"/>
      <c r="AL1437" s="215"/>
      <c r="AM1437" s="215"/>
      <c r="AN1437" s="215"/>
      <c r="AO1437" s="215"/>
      <c r="AP1437" s="215"/>
      <c r="AQ1437" s="215"/>
      <c r="AR1437" s="215"/>
      <c r="AS1437" s="215"/>
      <c r="AT1437" s="215"/>
      <c r="AU1437" s="215"/>
      <c r="AV1437" s="215"/>
    </row>
    <row r="1438" spans="14:48" ht="37.15" customHeight="1">
      <c r="N1438" s="215"/>
      <c r="O1438" s="215"/>
      <c r="P1438" s="215"/>
      <c r="AE1438" s="215"/>
      <c r="AF1438" s="215"/>
      <c r="AG1438" s="215"/>
      <c r="AH1438" s="215"/>
      <c r="AI1438" s="215"/>
      <c r="AJ1438" s="215"/>
      <c r="AK1438" s="215"/>
      <c r="AL1438" s="215"/>
      <c r="AM1438" s="215"/>
      <c r="AN1438" s="215"/>
      <c r="AO1438" s="215"/>
      <c r="AP1438" s="215"/>
      <c r="AQ1438" s="215"/>
      <c r="AR1438" s="215"/>
      <c r="AS1438" s="215"/>
      <c r="AT1438" s="215"/>
      <c r="AU1438" s="215"/>
      <c r="AV1438" s="215"/>
    </row>
    <row r="1439" spans="14:48" ht="37.15" customHeight="1">
      <c r="N1439" s="215"/>
      <c r="O1439" s="215"/>
      <c r="P1439" s="215"/>
      <c r="AE1439" s="215"/>
      <c r="AF1439" s="215"/>
      <c r="AG1439" s="215"/>
      <c r="AH1439" s="215"/>
      <c r="AI1439" s="215"/>
      <c r="AJ1439" s="215"/>
      <c r="AK1439" s="215"/>
      <c r="AL1439" s="215"/>
      <c r="AM1439" s="215"/>
      <c r="AN1439" s="215"/>
      <c r="AO1439" s="215"/>
      <c r="AP1439" s="215"/>
      <c r="AQ1439" s="215"/>
      <c r="AR1439" s="215"/>
      <c r="AS1439" s="215"/>
      <c r="AT1439" s="215"/>
      <c r="AU1439" s="215"/>
      <c r="AV1439" s="215"/>
    </row>
    <row r="1440" spans="14:48" ht="37.15" customHeight="1">
      <c r="N1440" s="215"/>
      <c r="O1440" s="215"/>
      <c r="P1440" s="215"/>
      <c r="AE1440" s="215"/>
      <c r="AF1440" s="215"/>
      <c r="AG1440" s="215"/>
      <c r="AH1440" s="215"/>
      <c r="AI1440" s="215"/>
      <c r="AJ1440" s="215"/>
      <c r="AK1440" s="215"/>
      <c r="AL1440" s="215"/>
      <c r="AM1440" s="215"/>
      <c r="AN1440" s="215"/>
      <c r="AO1440" s="215"/>
      <c r="AP1440" s="215"/>
      <c r="AQ1440" s="215"/>
      <c r="AR1440" s="215"/>
      <c r="AS1440" s="215"/>
      <c r="AT1440" s="215"/>
      <c r="AU1440" s="215"/>
      <c r="AV1440" s="215"/>
    </row>
    <row r="1441" spans="14:48" ht="37.15" customHeight="1">
      <c r="N1441" s="215"/>
      <c r="O1441" s="215"/>
      <c r="P1441" s="215"/>
      <c r="AE1441" s="215"/>
      <c r="AF1441" s="215"/>
      <c r="AG1441" s="215"/>
      <c r="AH1441" s="215"/>
      <c r="AI1441" s="215"/>
      <c r="AJ1441" s="215"/>
      <c r="AK1441" s="215"/>
      <c r="AL1441" s="215"/>
      <c r="AM1441" s="215"/>
      <c r="AN1441" s="215"/>
      <c r="AO1441" s="215"/>
      <c r="AP1441" s="215"/>
      <c r="AQ1441" s="215"/>
      <c r="AR1441" s="215"/>
      <c r="AS1441" s="215"/>
      <c r="AT1441" s="215"/>
      <c r="AU1441" s="215"/>
      <c r="AV1441" s="215"/>
    </row>
    <row r="1442" spans="14:48" ht="37.15" customHeight="1">
      <c r="N1442" s="215"/>
      <c r="O1442" s="215"/>
      <c r="P1442" s="215"/>
      <c r="AE1442" s="215"/>
      <c r="AF1442" s="215"/>
      <c r="AG1442" s="215"/>
      <c r="AH1442" s="215"/>
      <c r="AI1442" s="215"/>
      <c r="AJ1442" s="215"/>
      <c r="AK1442" s="215"/>
      <c r="AL1442" s="215"/>
      <c r="AM1442" s="215"/>
      <c r="AN1442" s="215"/>
      <c r="AO1442" s="215"/>
      <c r="AP1442" s="215"/>
      <c r="AQ1442" s="215"/>
      <c r="AR1442" s="215"/>
      <c r="AS1442" s="215"/>
      <c r="AT1442" s="215"/>
      <c r="AU1442" s="215"/>
      <c r="AV1442" s="215"/>
    </row>
    <row r="1443" spans="14:48" ht="37.15" customHeight="1">
      <c r="N1443" s="215"/>
      <c r="O1443" s="215"/>
      <c r="P1443" s="215"/>
      <c r="AE1443" s="215"/>
      <c r="AF1443" s="215"/>
      <c r="AG1443" s="215"/>
      <c r="AH1443" s="215"/>
      <c r="AI1443" s="215"/>
      <c r="AJ1443" s="215"/>
      <c r="AK1443" s="215"/>
      <c r="AL1443" s="215"/>
      <c r="AM1443" s="215"/>
      <c r="AN1443" s="215"/>
      <c r="AO1443" s="215"/>
      <c r="AP1443" s="215"/>
      <c r="AQ1443" s="215"/>
      <c r="AR1443" s="215"/>
      <c r="AS1443" s="215"/>
      <c r="AT1443" s="215"/>
      <c r="AU1443" s="215"/>
      <c r="AV1443" s="215"/>
    </row>
    <row r="1444" spans="14:48" ht="37.15" customHeight="1">
      <c r="N1444" s="215"/>
      <c r="O1444" s="215"/>
      <c r="P1444" s="215"/>
      <c r="AE1444" s="215"/>
      <c r="AF1444" s="215"/>
      <c r="AG1444" s="215"/>
      <c r="AH1444" s="215"/>
      <c r="AI1444" s="215"/>
      <c r="AJ1444" s="215"/>
      <c r="AK1444" s="215"/>
      <c r="AL1444" s="215"/>
      <c r="AM1444" s="215"/>
      <c r="AN1444" s="215"/>
      <c r="AO1444" s="215"/>
      <c r="AP1444" s="215"/>
      <c r="AQ1444" s="215"/>
      <c r="AR1444" s="215"/>
      <c r="AS1444" s="215"/>
      <c r="AT1444" s="215"/>
      <c r="AU1444" s="215"/>
      <c r="AV1444" s="215"/>
    </row>
    <row r="1445" spans="14:48" ht="37.15" customHeight="1">
      <c r="N1445" s="215"/>
      <c r="O1445" s="215"/>
      <c r="P1445" s="215"/>
      <c r="AE1445" s="215"/>
      <c r="AF1445" s="215"/>
      <c r="AG1445" s="215"/>
      <c r="AH1445" s="215"/>
      <c r="AI1445" s="215"/>
      <c r="AJ1445" s="215"/>
      <c r="AK1445" s="215"/>
      <c r="AL1445" s="215"/>
      <c r="AM1445" s="215"/>
      <c r="AN1445" s="215"/>
      <c r="AO1445" s="215"/>
      <c r="AP1445" s="215"/>
      <c r="AQ1445" s="215"/>
      <c r="AR1445" s="215"/>
      <c r="AS1445" s="215"/>
      <c r="AT1445" s="215"/>
      <c r="AU1445" s="215"/>
      <c r="AV1445" s="215"/>
    </row>
    <row r="1446" spans="14:48" ht="37.15" customHeight="1">
      <c r="N1446" s="215"/>
      <c r="O1446" s="215"/>
      <c r="P1446" s="215"/>
      <c r="AE1446" s="215"/>
      <c r="AF1446" s="215"/>
      <c r="AG1446" s="215"/>
      <c r="AH1446" s="215"/>
      <c r="AI1446" s="215"/>
      <c r="AJ1446" s="215"/>
      <c r="AK1446" s="215"/>
      <c r="AL1446" s="215"/>
      <c r="AM1446" s="215"/>
      <c r="AN1446" s="215"/>
      <c r="AO1446" s="215"/>
      <c r="AP1446" s="215"/>
      <c r="AQ1446" s="215"/>
      <c r="AR1446" s="215"/>
      <c r="AS1446" s="215"/>
      <c r="AT1446" s="215"/>
      <c r="AU1446" s="215"/>
      <c r="AV1446" s="215"/>
    </row>
    <row r="1447" spans="14:48" ht="37.15" customHeight="1">
      <c r="N1447" s="215"/>
      <c r="O1447" s="215"/>
      <c r="P1447" s="215"/>
      <c r="AE1447" s="215"/>
      <c r="AF1447" s="215"/>
      <c r="AG1447" s="215"/>
      <c r="AH1447" s="215"/>
      <c r="AI1447" s="215"/>
      <c r="AJ1447" s="215"/>
      <c r="AK1447" s="215"/>
      <c r="AL1447" s="215"/>
      <c r="AM1447" s="215"/>
      <c r="AN1447" s="215"/>
      <c r="AO1447" s="215"/>
      <c r="AP1447" s="215"/>
      <c r="AQ1447" s="215"/>
      <c r="AR1447" s="215"/>
      <c r="AS1447" s="215"/>
      <c r="AT1447" s="215"/>
      <c r="AU1447" s="215"/>
      <c r="AV1447" s="215"/>
    </row>
    <row r="1448" spans="14:48" ht="37.15" customHeight="1">
      <c r="N1448" s="215"/>
      <c r="O1448" s="215"/>
      <c r="P1448" s="215"/>
      <c r="AE1448" s="215"/>
      <c r="AF1448" s="215"/>
      <c r="AG1448" s="215"/>
      <c r="AH1448" s="215"/>
      <c r="AI1448" s="215"/>
      <c r="AJ1448" s="215"/>
      <c r="AK1448" s="215"/>
      <c r="AL1448" s="215"/>
      <c r="AM1448" s="215"/>
      <c r="AN1448" s="215"/>
      <c r="AO1448" s="215"/>
      <c r="AP1448" s="215"/>
      <c r="AQ1448" s="215"/>
      <c r="AR1448" s="215"/>
      <c r="AS1448" s="215"/>
      <c r="AT1448" s="215"/>
      <c r="AU1448" s="215"/>
      <c r="AV1448" s="215"/>
    </row>
    <row r="1449" spans="14:48" ht="37.15" customHeight="1">
      <c r="N1449" s="215"/>
      <c r="O1449" s="215"/>
      <c r="P1449" s="215"/>
      <c r="AE1449" s="215"/>
      <c r="AF1449" s="215"/>
      <c r="AG1449" s="215"/>
      <c r="AH1449" s="215"/>
      <c r="AI1449" s="215"/>
      <c r="AJ1449" s="215"/>
      <c r="AK1449" s="215"/>
      <c r="AL1449" s="215"/>
      <c r="AM1449" s="215"/>
      <c r="AN1449" s="215"/>
      <c r="AO1449" s="215"/>
      <c r="AP1449" s="215"/>
      <c r="AQ1449" s="215"/>
      <c r="AR1449" s="215"/>
      <c r="AS1449" s="215"/>
      <c r="AT1449" s="215"/>
      <c r="AU1449" s="215"/>
      <c r="AV1449" s="215"/>
    </row>
    <row r="1450" spans="14:48" ht="37.15" customHeight="1">
      <c r="N1450" s="215"/>
      <c r="O1450" s="215"/>
      <c r="P1450" s="215"/>
      <c r="AE1450" s="215"/>
      <c r="AF1450" s="215"/>
      <c r="AG1450" s="215"/>
      <c r="AH1450" s="215"/>
      <c r="AI1450" s="215"/>
      <c r="AJ1450" s="215"/>
      <c r="AK1450" s="215"/>
      <c r="AL1450" s="215"/>
      <c r="AM1450" s="215"/>
      <c r="AN1450" s="215"/>
      <c r="AO1450" s="215"/>
      <c r="AP1450" s="215"/>
      <c r="AQ1450" s="215"/>
      <c r="AR1450" s="215"/>
      <c r="AS1450" s="215"/>
      <c r="AT1450" s="215"/>
      <c r="AU1450" s="215"/>
      <c r="AV1450" s="215"/>
    </row>
    <row r="1451" spans="14:48" ht="37.15" customHeight="1">
      <c r="N1451" s="215"/>
      <c r="O1451" s="215"/>
      <c r="P1451" s="215"/>
      <c r="AE1451" s="215"/>
      <c r="AF1451" s="215"/>
      <c r="AG1451" s="215"/>
      <c r="AH1451" s="215"/>
      <c r="AI1451" s="215"/>
      <c r="AJ1451" s="215"/>
      <c r="AK1451" s="215"/>
      <c r="AL1451" s="215"/>
      <c r="AM1451" s="215"/>
      <c r="AN1451" s="215"/>
      <c r="AO1451" s="215"/>
      <c r="AP1451" s="215"/>
      <c r="AQ1451" s="215"/>
      <c r="AR1451" s="215"/>
      <c r="AS1451" s="215"/>
      <c r="AT1451" s="215"/>
      <c r="AU1451" s="215"/>
      <c r="AV1451" s="215"/>
    </row>
    <row r="1452" spans="14:48" ht="37.15" customHeight="1">
      <c r="N1452" s="215"/>
      <c r="O1452" s="215"/>
      <c r="P1452" s="215"/>
      <c r="AE1452" s="215"/>
      <c r="AF1452" s="215"/>
      <c r="AG1452" s="215"/>
      <c r="AH1452" s="215"/>
      <c r="AI1452" s="215"/>
      <c r="AJ1452" s="215"/>
      <c r="AK1452" s="215"/>
      <c r="AL1452" s="215"/>
      <c r="AM1452" s="215"/>
      <c r="AN1452" s="215"/>
      <c r="AO1452" s="215"/>
      <c r="AP1452" s="215"/>
      <c r="AQ1452" s="215"/>
      <c r="AR1452" s="215"/>
      <c r="AS1452" s="215"/>
      <c r="AT1452" s="215"/>
      <c r="AU1452" s="215"/>
      <c r="AV1452" s="215"/>
    </row>
    <row r="1453" spans="14:48" ht="37.15" customHeight="1">
      <c r="N1453" s="215"/>
      <c r="O1453" s="215"/>
      <c r="P1453" s="215"/>
      <c r="AE1453" s="215"/>
      <c r="AF1453" s="215"/>
      <c r="AG1453" s="215"/>
      <c r="AH1453" s="215"/>
      <c r="AI1453" s="215"/>
      <c r="AJ1453" s="215"/>
      <c r="AK1453" s="215"/>
      <c r="AL1453" s="215"/>
      <c r="AM1453" s="215"/>
      <c r="AN1453" s="215"/>
      <c r="AO1453" s="215"/>
      <c r="AP1453" s="215"/>
      <c r="AQ1453" s="215"/>
      <c r="AR1453" s="215"/>
      <c r="AS1453" s="215"/>
      <c r="AT1453" s="215"/>
      <c r="AU1453" s="215"/>
      <c r="AV1453" s="215"/>
    </row>
    <row r="1454" spans="14:48" ht="37.15" customHeight="1">
      <c r="N1454" s="215"/>
      <c r="O1454" s="215"/>
      <c r="P1454" s="215"/>
      <c r="AE1454" s="215"/>
      <c r="AF1454" s="215"/>
      <c r="AG1454" s="215"/>
      <c r="AH1454" s="215"/>
      <c r="AI1454" s="215"/>
      <c r="AJ1454" s="215"/>
      <c r="AK1454" s="215"/>
      <c r="AL1454" s="215"/>
      <c r="AM1454" s="215"/>
      <c r="AN1454" s="215"/>
      <c r="AO1454" s="215"/>
      <c r="AP1454" s="215"/>
      <c r="AQ1454" s="215"/>
      <c r="AR1454" s="215"/>
      <c r="AS1454" s="215"/>
      <c r="AT1454" s="215"/>
      <c r="AU1454" s="215"/>
      <c r="AV1454" s="215"/>
    </row>
    <row r="1455" spans="14:48" ht="37.15" customHeight="1">
      <c r="N1455" s="215"/>
      <c r="O1455" s="215"/>
      <c r="P1455" s="215"/>
      <c r="AE1455" s="215"/>
      <c r="AF1455" s="215"/>
      <c r="AG1455" s="215"/>
      <c r="AH1455" s="215"/>
      <c r="AI1455" s="215"/>
      <c r="AJ1455" s="215"/>
      <c r="AK1455" s="215"/>
      <c r="AL1455" s="215"/>
      <c r="AM1455" s="215"/>
      <c r="AN1455" s="215"/>
      <c r="AO1455" s="215"/>
      <c r="AP1455" s="215"/>
      <c r="AQ1455" s="215"/>
      <c r="AR1455" s="215"/>
      <c r="AS1455" s="215"/>
      <c r="AT1455" s="215"/>
      <c r="AU1455" s="215"/>
      <c r="AV1455" s="215"/>
    </row>
    <row r="1456" spans="14:48" ht="37.15" customHeight="1">
      <c r="N1456" s="215"/>
      <c r="O1456" s="215"/>
      <c r="P1456" s="215"/>
      <c r="AE1456" s="215"/>
      <c r="AF1456" s="215"/>
      <c r="AG1456" s="215"/>
      <c r="AH1456" s="215"/>
      <c r="AI1456" s="215"/>
      <c r="AJ1456" s="215"/>
      <c r="AK1456" s="215"/>
      <c r="AL1456" s="215"/>
      <c r="AM1456" s="215"/>
      <c r="AN1456" s="215"/>
      <c r="AO1456" s="215"/>
      <c r="AP1456" s="215"/>
      <c r="AQ1456" s="215"/>
      <c r="AR1456" s="215"/>
      <c r="AS1456" s="215"/>
      <c r="AT1456" s="215"/>
      <c r="AU1456" s="215"/>
      <c r="AV1456" s="215"/>
    </row>
    <row r="1457" spans="14:48" ht="37.15" customHeight="1">
      <c r="N1457" s="215"/>
      <c r="O1457" s="215"/>
      <c r="P1457" s="215"/>
      <c r="AE1457" s="215"/>
      <c r="AF1457" s="215"/>
      <c r="AG1457" s="215"/>
      <c r="AH1457" s="215"/>
      <c r="AI1457" s="215"/>
      <c r="AJ1457" s="215"/>
      <c r="AK1457" s="215"/>
      <c r="AL1457" s="215"/>
      <c r="AM1457" s="215"/>
      <c r="AN1457" s="215"/>
      <c r="AO1457" s="215"/>
      <c r="AP1457" s="215"/>
      <c r="AQ1457" s="215"/>
      <c r="AR1457" s="215"/>
      <c r="AS1457" s="215"/>
      <c r="AT1457" s="215"/>
      <c r="AU1457" s="215"/>
      <c r="AV1457" s="215"/>
    </row>
    <row r="1458" spans="14:48" ht="37.15" customHeight="1">
      <c r="N1458" s="215"/>
      <c r="O1458" s="215"/>
      <c r="P1458" s="215"/>
      <c r="AE1458" s="215"/>
      <c r="AF1458" s="215"/>
      <c r="AG1458" s="215"/>
      <c r="AH1458" s="215"/>
      <c r="AI1458" s="215"/>
      <c r="AJ1458" s="215"/>
      <c r="AK1458" s="215"/>
      <c r="AL1458" s="215"/>
      <c r="AM1458" s="215"/>
      <c r="AN1458" s="215"/>
      <c r="AO1458" s="215"/>
      <c r="AP1458" s="215"/>
      <c r="AQ1458" s="215"/>
      <c r="AR1458" s="215"/>
      <c r="AS1458" s="215"/>
      <c r="AT1458" s="215"/>
      <c r="AU1458" s="215"/>
      <c r="AV1458" s="215"/>
    </row>
    <row r="1459" spans="14:48" ht="37.15" customHeight="1">
      <c r="N1459" s="215"/>
      <c r="O1459" s="215"/>
      <c r="P1459" s="215"/>
      <c r="AE1459" s="215"/>
      <c r="AF1459" s="215"/>
      <c r="AG1459" s="215"/>
      <c r="AH1459" s="215"/>
      <c r="AI1459" s="215"/>
      <c r="AJ1459" s="215"/>
      <c r="AK1459" s="215"/>
      <c r="AL1459" s="215"/>
      <c r="AM1459" s="215"/>
      <c r="AN1459" s="215"/>
      <c r="AO1459" s="215"/>
      <c r="AP1459" s="215"/>
      <c r="AQ1459" s="215"/>
      <c r="AR1459" s="215"/>
      <c r="AS1459" s="215"/>
      <c r="AT1459" s="215"/>
      <c r="AU1459" s="215"/>
      <c r="AV1459" s="215"/>
    </row>
    <row r="1460" spans="14:48" ht="37.15" customHeight="1">
      <c r="N1460" s="215"/>
      <c r="O1460" s="215"/>
      <c r="P1460" s="215"/>
      <c r="AE1460" s="215"/>
      <c r="AF1460" s="215"/>
      <c r="AG1460" s="215"/>
      <c r="AH1460" s="215"/>
      <c r="AI1460" s="215"/>
      <c r="AJ1460" s="215"/>
      <c r="AK1460" s="215"/>
      <c r="AL1460" s="215"/>
      <c r="AM1460" s="215"/>
      <c r="AN1460" s="215"/>
      <c r="AO1460" s="215"/>
      <c r="AP1460" s="215"/>
      <c r="AQ1460" s="215"/>
      <c r="AR1460" s="215"/>
      <c r="AS1460" s="215"/>
      <c r="AT1460" s="215"/>
      <c r="AU1460" s="215"/>
      <c r="AV1460" s="215"/>
    </row>
    <row r="1461" spans="14:48" ht="37.15" customHeight="1">
      <c r="N1461" s="215"/>
      <c r="O1461" s="215"/>
      <c r="P1461" s="215"/>
      <c r="AE1461" s="215"/>
      <c r="AF1461" s="215"/>
      <c r="AG1461" s="215"/>
      <c r="AH1461" s="215"/>
      <c r="AI1461" s="215"/>
      <c r="AJ1461" s="215"/>
      <c r="AK1461" s="215"/>
      <c r="AL1461" s="215"/>
      <c r="AM1461" s="215"/>
      <c r="AN1461" s="215"/>
      <c r="AO1461" s="215"/>
      <c r="AP1461" s="215"/>
      <c r="AQ1461" s="215"/>
      <c r="AR1461" s="215"/>
      <c r="AS1461" s="215"/>
      <c r="AT1461" s="215"/>
      <c r="AU1461" s="215"/>
      <c r="AV1461" s="215"/>
    </row>
    <row r="1462" spans="14:48" ht="37.15" customHeight="1">
      <c r="N1462" s="215"/>
      <c r="O1462" s="215"/>
      <c r="P1462" s="215"/>
      <c r="AE1462" s="215"/>
      <c r="AF1462" s="215"/>
      <c r="AG1462" s="215"/>
      <c r="AH1462" s="215"/>
      <c r="AI1462" s="215"/>
      <c r="AJ1462" s="215"/>
      <c r="AK1462" s="215"/>
      <c r="AL1462" s="215"/>
      <c r="AM1462" s="215"/>
      <c r="AN1462" s="215"/>
      <c r="AO1462" s="215"/>
      <c r="AP1462" s="215"/>
      <c r="AQ1462" s="215"/>
      <c r="AR1462" s="215"/>
      <c r="AS1462" s="215"/>
      <c r="AT1462" s="215"/>
      <c r="AU1462" s="215"/>
      <c r="AV1462" s="215"/>
    </row>
    <row r="1463" spans="14:48" ht="37.15" customHeight="1">
      <c r="N1463" s="215"/>
      <c r="O1463" s="215"/>
      <c r="P1463" s="215"/>
      <c r="AE1463" s="215"/>
      <c r="AF1463" s="215"/>
      <c r="AG1463" s="215"/>
      <c r="AH1463" s="215"/>
      <c r="AI1463" s="215"/>
      <c r="AJ1463" s="215"/>
      <c r="AK1463" s="215"/>
      <c r="AL1463" s="215"/>
      <c r="AM1463" s="215"/>
      <c r="AN1463" s="215"/>
      <c r="AO1463" s="215"/>
      <c r="AP1463" s="215"/>
      <c r="AQ1463" s="215"/>
      <c r="AR1463" s="215"/>
      <c r="AS1463" s="215"/>
      <c r="AT1463" s="215"/>
      <c r="AU1463" s="215"/>
      <c r="AV1463" s="215"/>
    </row>
    <row r="1464" spans="14:48" ht="37.15" customHeight="1">
      <c r="N1464" s="215"/>
      <c r="O1464" s="215"/>
      <c r="P1464" s="215"/>
      <c r="AE1464" s="215"/>
      <c r="AF1464" s="215"/>
      <c r="AG1464" s="215"/>
      <c r="AH1464" s="215"/>
      <c r="AI1464" s="215"/>
      <c r="AJ1464" s="215"/>
      <c r="AK1464" s="215"/>
      <c r="AL1464" s="215"/>
      <c r="AM1464" s="215"/>
      <c r="AN1464" s="215"/>
      <c r="AO1464" s="215"/>
      <c r="AP1464" s="215"/>
      <c r="AQ1464" s="215"/>
      <c r="AR1464" s="215"/>
      <c r="AS1464" s="215"/>
      <c r="AT1464" s="215"/>
      <c r="AU1464" s="215"/>
      <c r="AV1464" s="215"/>
    </row>
    <row r="1465" spans="14:48" ht="37.15" customHeight="1">
      <c r="N1465" s="215"/>
      <c r="O1465" s="215"/>
      <c r="P1465" s="215"/>
      <c r="AE1465" s="215"/>
      <c r="AF1465" s="215"/>
      <c r="AG1465" s="215"/>
      <c r="AH1465" s="215"/>
      <c r="AI1465" s="215"/>
      <c r="AJ1465" s="215"/>
      <c r="AK1465" s="215"/>
      <c r="AL1465" s="215"/>
      <c r="AM1465" s="215"/>
      <c r="AN1465" s="215"/>
      <c r="AO1465" s="215"/>
      <c r="AP1465" s="215"/>
      <c r="AQ1465" s="215"/>
      <c r="AR1465" s="215"/>
      <c r="AS1465" s="215"/>
      <c r="AT1465" s="215"/>
      <c r="AU1465" s="215"/>
      <c r="AV1465" s="215"/>
    </row>
    <row r="1466" spans="14:48" ht="37.15" customHeight="1">
      <c r="N1466" s="215"/>
      <c r="O1466" s="215"/>
      <c r="P1466" s="215"/>
      <c r="AE1466" s="215"/>
      <c r="AF1466" s="215"/>
      <c r="AG1466" s="215"/>
      <c r="AH1466" s="215"/>
      <c r="AI1466" s="215"/>
      <c r="AJ1466" s="215"/>
      <c r="AK1466" s="215"/>
      <c r="AL1466" s="215"/>
      <c r="AM1466" s="215"/>
      <c r="AN1466" s="215"/>
      <c r="AO1466" s="215"/>
      <c r="AP1466" s="215"/>
      <c r="AQ1466" s="215"/>
      <c r="AR1466" s="215"/>
      <c r="AS1466" s="215"/>
      <c r="AT1466" s="215"/>
      <c r="AU1466" s="215"/>
      <c r="AV1466" s="215"/>
    </row>
    <row r="1467" spans="14:48" ht="37.15" customHeight="1">
      <c r="N1467" s="215"/>
      <c r="O1467" s="215"/>
      <c r="P1467" s="215"/>
      <c r="AE1467" s="215"/>
      <c r="AF1467" s="215"/>
      <c r="AG1467" s="215"/>
      <c r="AH1467" s="215"/>
      <c r="AI1467" s="215"/>
      <c r="AJ1467" s="215"/>
      <c r="AK1467" s="215"/>
      <c r="AL1467" s="215"/>
      <c r="AM1467" s="215"/>
      <c r="AN1467" s="215"/>
      <c r="AO1467" s="215"/>
      <c r="AP1467" s="215"/>
      <c r="AQ1467" s="215"/>
      <c r="AR1467" s="215"/>
      <c r="AS1467" s="215"/>
      <c r="AT1467" s="215"/>
      <c r="AU1467" s="215"/>
      <c r="AV1467" s="215"/>
    </row>
    <row r="1468" spans="14:48" ht="37.15" customHeight="1">
      <c r="N1468" s="215"/>
      <c r="O1468" s="215"/>
      <c r="P1468" s="215"/>
      <c r="AE1468" s="215"/>
      <c r="AF1468" s="215"/>
      <c r="AG1468" s="215"/>
      <c r="AH1468" s="215"/>
      <c r="AI1468" s="215"/>
      <c r="AJ1468" s="215"/>
      <c r="AK1468" s="215"/>
      <c r="AL1468" s="215"/>
      <c r="AM1468" s="215"/>
      <c r="AN1468" s="215"/>
      <c r="AO1468" s="215"/>
      <c r="AP1468" s="215"/>
      <c r="AQ1468" s="215"/>
      <c r="AR1468" s="215"/>
      <c r="AS1468" s="215"/>
      <c r="AT1468" s="215"/>
      <c r="AU1468" s="215"/>
      <c r="AV1468" s="215"/>
    </row>
    <row r="1469" spans="14:48" ht="37.15" customHeight="1">
      <c r="N1469" s="215"/>
      <c r="O1469" s="215"/>
      <c r="P1469" s="215"/>
      <c r="AE1469" s="215"/>
      <c r="AF1469" s="215"/>
      <c r="AG1469" s="215"/>
      <c r="AH1469" s="215"/>
      <c r="AI1469" s="215"/>
      <c r="AJ1469" s="215"/>
      <c r="AK1469" s="215"/>
      <c r="AL1469" s="215"/>
      <c r="AM1469" s="215"/>
      <c r="AN1469" s="215"/>
      <c r="AO1469" s="215"/>
      <c r="AP1469" s="215"/>
      <c r="AQ1469" s="215"/>
      <c r="AR1469" s="215"/>
      <c r="AS1469" s="215"/>
      <c r="AT1469" s="215"/>
      <c r="AU1469" s="215"/>
      <c r="AV1469" s="215"/>
    </row>
    <row r="1470" spans="14:48" ht="37.15" customHeight="1">
      <c r="N1470" s="215"/>
      <c r="O1470" s="215"/>
      <c r="P1470" s="215"/>
      <c r="AE1470" s="215"/>
      <c r="AF1470" s="215"/>
      <c r="AG1470" s="215"/>
      <c r="AH1470" s="215"/>
      <c r="AI1470" s="215"/>
      <c r="AJ1470" s="215"/>
      <c r="AK1470" s="215"/>
      <c r="AL1470" s="215"/>
      <c r="AM1470" s="215"/>
      <c r="AN1470" s="215"/>
      <c r="AO1470" s="215"/>
      <c r="AP1470" s="215"/>
      <c r="AQ1470" s="215"/>
      <c r="AR1470" s="215"/>
      <c r="AS1470" s="215"/>
      <c r="AT1470" s="215"/>
      <c r="AU1470" s="215"/>
      <c r="AV1470" s="215"/>
    </row>
    <row r="1471" spans="14:48" ht="37.15" customHeight="1">
      <c r="N1471" s="215"/>
      <c r="O1471" s="215"/>
      <c r="P1471" s="215"/>
      <c r="AE1471" s="215"/>
      <c r="AF1471" s="215"/>
      <c r="AG1471" s="215"/>
      <c r="AH1471" s="215"/>
      <c r="AI1471" s="215"/>
      <c r="AJ1471" s="215"/>
      <c r="AK1471" s="215"/>
      <c r="AL1471" s="215"/>
      <c r="AM1471" s="215"/>
      <c r="AN1471" s="215"/>
      <c r="AO1471" s="215"/>
      <c r="AP1471" s="215"/>
      <c r="AQ1471" s="215"/>
      <c r="AR1471" s="215"/>
      <c r="AS1471" s="215"/>
      <c r="AT1471" s="215"/>
      <c r="AU1471" s="215"/>
      <c r="AV1471" s="215"/>
    </row>
    <row r="1472" spans="14:48" ht="37.15" customHeight="1">
      <c r="N1472" s="215"/>
      <c r="O1472" s="215"/>
      <c r="P1472" s="215"/>
      <c r="AE1472" s="215"/>
      <c r="AF1472" s="215"/>
      <c r="AG1472" s="215"/>
      <c r="AH1472" s="215"/>
      <c r="AI1472" s="215"/>
      <c r="AJ1472" s="215"/>
      <c r="AK1472" s="215"/>
      <c r="AL1472" s="215"/>
      <c r="AM1472" s="215"/>
      <c r="AN1472" s="215"/>
      <c r="AO1472" s="215"/>
      <c r="AP1472" s="215"/>
      <c r="AQ1472" s="215"/>
      <c r="AR1472" s="215"/>
      <c r="AS1472" s="215"/>
      <c r="AT1472" s="215"/>
      <c r="AU1472" s="215"/>
      <c r="AV1472" s="215"/>
    </row>
    <row r="1473" spans="14:48" ht="37.15" customHeight="1">
      <c r="N1473" s="215"/>
      <c r="O1473" s="215"/>
      <c r="P1473" s="215"/>
      <c r="AE1473" s="215"/>
      <c r="AF1473" s="215"/>
      <c r="AG1473" s="215"/>
      <c r="AH1473" s="215"/>
      <c r="AI1473" s="215"/>
      <c r="AJ1473" s="215"/>
      <c r="AK1473" s="215"/>
      <c r="AL1473" s="215"/>
      <c r="AM1473" s="215"/>
      <c r="AN1473" s="215"/>
      <c r="AO1473" s="215"/>
      <c r="AP1473" s="215"/>
      <c r="AQ1473" s="215"/>
      <c r="AR1473" s="215"/>
      <c r="AS1473" s="215"/>
      <c r="AT1473" s="215"/>
      <c r="AU1473" s="215"/>
      <c r="AV1473" s="215"/>
    </row>
    <row r="1474" spans="14:48" ht="37.15" customHeight="1">
      <c r="N1474" s="215"/>
      <c r="O1474" s="215"/>
      <c r="P1474" s="215"/>
      <c r="AE1474" s="215"/>
      <c r="AF1474" s="215"/>
      <c r="AG1474" s="215"/>
      <c r="AH1474" s="215"/>
      <c r="AI1474" s="215"/>
      <c r="AJ1474" s="215"/>
      <c r="AK1474" s="215"/>
      <c r="AL1474" s="215"/>
      <c r="AM1474" s="215"/>
      <c r="AN1474" s="215"/>
      <c r="AO1474" s="215"/>
      <c r="AP1474" s="215"/>
      <c r="AQ1474" s="215"/>
      <c r="AR1474" s="215"/>
      <c r="AS1474" s="215"/>
      <c r="AT1474" s="215"/>
      <c r="AU1474" s="215"/>
      <c r="AV1474" s="215"/>
    </row>
    <row r="1475" spans="14:48" ht="37.15" customHeight="1">
      <c r="N1475" s="215"/>
      <c r="O1475" s="215"/>
      <c r="P1475" s="215"/>
      <c r="AE1475" s="215"/>
      <c r="AF1475" s="215"/>
      <c r="AG1475" s="215"/>
      <c r="AH1475" s="215"/>
      <c r="AI1475" s="215"/>
      <c r="AJ1475" s="215"/>
      <c r="AK1475" s="215"/>
      <c r="AL1475" s="215"/>
      <c r="AM1475" s="215"/>
      <c r="AN1475" s="215"/>
      <c r="AO1475" s="215"/>
      <c r="AP1475" s="215"/>
      <c r="AQ1475" s="215"/>
      <c r="AR1475" s="215"/>
      <c r="AS1475" s="215"/>
      <c r="AT1475" s="215"/>
      <c r="AU1475" s="215"/>
      <c r="AV1475" s="215"/>
    </row>
    <row r="1476" spans="14:48" ht="37.15" customHeight="1">
      <c r="N1476" s="215"/>
      <c r="O1476" s="215"/>
      <c r="P1476" s="215"/>
      <c r="AE1476" s="215"/>
      <c r="AF1476" s="215"/>
      <c r="AG1476" s="215"/>
      <c r="AH1476" s="215"/>
      <c r="AI1476" s="215"/>
      <c r="AJ1476" s="215"/>
      <c r="AK1476" s="215"/>
      <c r="AL1476" s="215"/>
      <c r="AM1476" s="215"/>
      <c r="AN1476" s="215"/>
      <c r="AO1476" s="215"/>
      <c r="AP1476" s="215"/>
      <c r="AQ1476" s="215"/>
      <c r="AR1476" s="215"/>
      <c r="AS1476" s="215"/>
      <c r="AT1476" s="215"/>
      <c r="AU1476" s="215"/>
      <c r="AV1476" s="215"/>
    </row>
    <row r="1477" spans="14:48" ht="37.15" customHeight="1">
      <c r="N1477" s="215"/>
      <c r="O1477" s="215"/>
      <c r="P1477" s="215"/>
      <c r="AE1477" s="215"/>
      <c r="AF1477" s="215"/>
      <c r="AG1477" s="215"/>
      <c r="AH1477" s="215"/>
      <c r="AI1477" s="215"/>
      <c r="AJ1477" s="215"/>
      <c r="AK1477" s="215"/>
      <c r="AL1477" s="215"/>
      <c r="AM1477" s="215"/>
      <c r="AN1477" s="215"/>
      <c r="AO1477" s="215"/>
      <c r="AP1477" s="215"/>
      <c r="AQ1477" s="215"/>
      <c r="AR1477" s="215"/>
      <c r="AS1477" s="215"/>
      <c r="AT1477" s="215"/>
      <c r="AU1477" s="215"/>
      <c r="AV1477" s="215"/>
    </row>
    <row r="1478" spans="14:48" ht="37.15" customHeight="1">
      <c r="N1478" s="215"/>
      <c r="O1478" s="215"/>
      <c r="P1478" s="215"/>
      <c r="AE1478" s="215"/>
      <c r="AF1478" s="215"/>
      <c r="AG1478" s="215"/>
      <c r="AH1478" s="215"/>
      <c r="AI1478" s="215"/>
      <c r="AJ1478" s="215"/>
      <c r="AK1478" s="215"/>
      <c r="AL1478" s="215"/>
      <c r="AM1478" s="215"/>
      <c r="AN1478" s="215"/>
      <c r="AO1478" s="215"/>
      <c r="AP1478" s="215"/>
      <c r="AQ1478" s="215"/>
      <c r="AR1478" s="215"/>
      <c r="AS1478" s="215"/>
      <c r="AT1478" s="215"/>
      <c r="AU1478" s="215"/>
      <c r="AV1478" s="215"/>
    </row>
    <row r="1479" spans="14:48" ht="37.15" customHeight="1">
      <c r="N1479" s="215"/>
      <c r="O1479" s="215"/>
      <c r="P1479" s="215"/>
      <c r="AE1479" s="215"/>
      <c r="AF1479" s="215"/>
      <c r="AG1479" s="215"/>
      <c r="AH1479" s="215"/>
      <c r="AI1479" s="215"/>
      <c r="AJ1479" s="215"/>
      <c r="AK1479" s="215"/>
      <c r="AL1479" s="215"/>
      <c r="AM1479" s="215"/>
      <c r="AN1479" s="215"/>
      <c r="AO1479" s="215"/>
      <c r="AP1479" s="215"/>
      <c r="AQ1479" s="215"/>
      <c r="AR1479" s="215"/>
      <c r="AS1479" s="215"/>
      <c r="AT1479" s="215"/>
      <c r="AU1479" s="215"/>
      <c r="AV1479" s="215"/>
    </row>
    <row r="1480" spans="14:48" ht="37.15" customHeight="1">
      <c r="N1480" s="215"/>
      <c r="O1480" s="215"/>
      <c r="P1480" s="215"/>
      <c r="AE1480" s="215"/>
      <c r="AF1480" s="215"/>
      <c r="AG1480" s="215"/>
      <c r="AH1480" s="215"/>
      <c r="AI1480" s="215"/>
      <c r="AJ1480" s="215"/>
      <c r="AK1480" s="215"/>
      <c r="AL1480" s="215"/>
      <c r="AM1480" s="215"/>
      <c r="AN1480" s="215"/>
      <c r="AO1480" s="215"/>
      <c r="AP1480" s="215"/>
      <c r="AQ1480" s="215"/>
      <c r="AR1480" s="215"/>
      <c r="AS1480" s="215"/>
      <c r="AT1480" s="215"/>
      <c r="AU1480" s="215"/>
      <c r="AV1480" s="215"/>
    </row>
    <row r="1481" spans="14:48" ht="37.15" customHeight="1">
      <c r="N1481" s="215"/>
      <c r="O1481" s="215"/>
      <c r="P1481" s="215"/>
      <c r="AE1481" s="215"/>
      <c r="AF1481" s="215"/>
      <c r="AG1481" s="215"/>
      <c r="AH1481" s="215"/>
      <c r="AI1481" s="215"/>
      <c r="AJ1481" s="215"/>
      <c r="AK1481" s="215"/>
      <c r="AL1481" s="215"/>
      <c r="AM1481" s="215"/>
      <c r="AN1481" s="215"/>
      <c r="AO1481" s="215"/>
      <c r="AP1481" s="215"/>
      <c r="AQ1481" s="215"/>
      <c r="AR1481" s="215"/>
      <c r="AS1481" s="215"/>
      <c r="AT1481" s="215"/>
      <c r="AU1481" s="215"/>
      <c r="AV1481" s="215"/>
    </row>
    <row r="1482" spans="14:48" ht="37.15" customHeight="1">
      <c r="N1482" s="215"/>
      <c r="O1482" s="215"/>
      <c r="P1482" s="215"/>
      <c r="AE1482" s="215"/>
      <c r="AF1482" s="215"/>
      <c r="AG1482" s="215"/>
      <c r="AH1482" s="215"/>
      <c r="AI1482" s="215"/>
      <c r="AJ1482" s="215"/>
      <c r="AK1482" s="215"/>
      <c r="AL1482" s="215"/>
      <c r="AM1482" s="215"/>
      <c r="AN1482" s="215"/>
      <c r="AO1482" s="215"/>
      <c r="AP1482" s="215"/>
      <c r="AQ1482" s="215"/>
      <c r="AR1482" s="215"/>
      <c r="AS1482" s="215"/>
      <c r="AT1482" s="215"/>
      <c r="AU1482" s="215"/>
      <c r="AV1482" s="215"/>
    </row>
    <row r="1483" spans="14:48" ht="37.15" customHeight="1">
      <c r="N1483" s="215"/>
      <c r="O1483" s="215"/>
      <c r="P1483" s="215"/>
      <c r="AE1483" s="215"/>
      <c r="AF1483" s="215"/>
      <c r="AG1483" s="215"/>
      <c r="AH1483" s="215"/>
      <c r="AI1483" s="215"/>
      <c r="AJ1483" s="215"/>
      <c r="AK1483" s="215"/>
      <c r="AL1483" s="215"/>
      <c r="AM1483" s="215"/>
      <c r="AN1483" s="215"/>
      <c r="AO1483" s="215"/>
      <c r="AP1483" s="215"/>
      <c r="AQ1483" s="215"/>
      <c r="AR1483" s="215"/>
      <c r="AS1483" s="215"/>
      <c r="AT1483" s="215"/>
      <c r="AU1483" s="215"/>
      <c r="AV1483" s="215"/>
    </row>
    <row r="1484" spans="14:48" ht="37.15" customHeight="1">
      <c r="N1484" s="215"/>
      <c r="O1484" s="215"/>
      <c r="P1484" s="215"/>
      <c r="AE1484" s="215"/>
      <c r="AF1484" s="215"/>
      <c r="AG1484" s="215"/>
      <c r="AH1484" s="215"/>
      <c r="AI1484" s="215"/>
      <c r="AJ1484" s="215"/>
      <c r="AK1484" s="215"/>
      <c r="AL1484" s="215"/>
      <c r="AM1484" s="215"/>
      <c r="AN1484" s="215"/>
      <c r="AO1484" s="215"/>
      <c r="AP1484" s="215"/>
      <c r="AQ1484" s="215"/>
      <c r="AR1484" s="215"/>
      <c r="AS1484" s="215"/>
      <c r="AT1484" s="215"/>
      <c r="AU1484" s="215"/>
      <c r="AV1484" s="215"/>
    </row>
    <row r="1485" spans="14:48" ht="37.15" customHeight="1">
      <c r="N1485" s="215"/>
      <c r="O1485" s="215"/>
      <c r="P1485" s="215"/>
      <c r="AE1485" s="215"/>
      <c r="AF1485" s="215"/>
      <c r="AG1485" s="215"/>
      <c r="AH1485" s="215"/>
      <c r="AI1485" s="215"/>
      <c r="AJ1485" s="215"/>
      <c r="AK1485" s="215"/>
      <c r="AL1485" s="215"/>
      <c r="AM1485" s="215"/>
      <c r="AN1485" s="215"/>
      <c r="AO1485" s="215"/>
      <c r="AP1485" s="215"/>
      <c r="AQ1485" s="215"/>
      <c r="AR1485" s="215"/>
      <c r="AS1485" s="215"/>
      <c r="AT1485" s="215"/>
      <c r="AU1485" s="215"/>
      <c r="AV1485" s="215"/>
    </row>
    <row r="1486" spans="14:48" ht="37.15" customHeight="1">
      <c r="N1486" s="215"/>
      <c r="O1486" s="215"/>
      <c r="P1486" s="215"/>
      <c r="AE1486" s="215"/>
      <c r="AF1486" s="215"/>
      <c r="AG1486" s="215"/>
      <c r="AH1486" s="215"/>
      <c r="AI1486" s="215"/>
      <c r="AJ1486" s="215"/>
      <c r="AK1486" s="215"/>
      <c r="AL1486" s="215"/>
      <c r="AM1486" s="215"/>
      <c r="AN1486" s="215"/>
      <c r="AO1486" s="215"/>
      <c r="AP1486" s="215"/>
      <c r="AQ1486" s="215"/>
      <c r="AR1486" s="215"/>
      <c r="AS1486" s="215"/>
      <c r="AT1486" s="215"/>
      <c r="AU1486" s="215"/>
      <c r="AV1486" s="215"/>
    </row>
    <row r="1487" spans="14:48" ht="37.15" customHeight="1">
      <c r="N1487" s="215"/>
      <c r="O1487" s="215"/>
      <c r="P1487" s="215"/>
      <c r="AE1487" s="215"/>
      <c r="AF1487" s="215"/>
      <c r="AG1487" s="215"/>
      <c r="AH1487" s="215"/>
      <c r="AI1487" s="215"/>
      <c r="AJ1487" s="215"/>
      <c r="AK1487" s="215"/>
      <c r="AL1487" s="215"/>
      <c r="AM1487" s="215"/>
      <c r="AN1487" s="215"/>
      <c r="AO1487" s="215"/>
      <c r="AP1487" s="215"/>
      <c r="AQ1487" s="215"/>
      <c r="AR1487" s="215"/>
      <c r="AS1487" s="215"/>
      <c r="AT1487" s="215"/>
      <c r="AU1487" s="215"/>
      <c r="AV1487" s="215"/>
    </row>
    <row r="1488" spans="14:48" ht="37.15" customHeight="1">
      <c r="N1488" s="215"/>
      <c r="O1488" s="215"/>
      <c r="P1488" s="215"/>
      <c r="AE1488" s="215"/>
      <c r="AF1488" s="215"/>
      <c r="AG1488" s="215"/>
      <c r="AH1488" s="215"/>
      <c r="AI1488" s="215"/>
      <c r="AJ1488" s="215"/>
      <c r="AK1488" s="215"/>
      <c r="AL1488" s="215"/>
      <c r="AM1488" s="215"/>
      <c r="AN1488" s="215"/>
      <c r="AO1488" s="215"/>
      <c r="AP1488" s="215"/>
      <c r="AQ1488" s="215"/>
      <c r="AR1488" s="215"/>
      <c r="AS1488" s="215"/>
      <c r="AT1488" s="215"/>
      <c r="AU1488" s="215"/>
      <c r="AV1488" s="215"/>
    </row>
    <row r="1489" spans="14:48" ht="37.15" customHeight="1">
      <c r="N1489" s="215"/>
      <c r="O1489" s="215"/>
      <c r="P1489" s="215"/>
      <c r="AE1489" s="215"/>
      <c r="AF1489" s="215"/>
      <c r="AG1489" s="215"/>
      <c r="AH1489" s="215"/>
      <c r="AI1489" s="215"/>
      <c r="AJ1489" s="215"/>
      <c r="AK1489" s="215"/>
      <c r="AL1489" s="215"/>
      <c r="AM1489" s="215"/>
      <c r="AN1489" s="215"/>
      <c r="AO1489" s="215"/>
      <c r="AP1489" s="215"/>
      <c r="AQ1489" s="215"/>
      <c r="AR1489" s="215"/>
      <c r="AS1489" s="215"/>
      <c r="AT1489" s="215"/>
      <c r="AU1489" s="215"/>
      <c r="AV1489" s="215"/>
    </row>
    <row r="1490" spans="14:48" ht="37.15" customHeight="1">
      <c r="N1490" s="215"/>
      <c r="O1490" s="215"/>
      <c r="P1490" s="215"/>
      <c r="AE1490" s="215"/>
      <c r="AF1490" s="215"/>
      <c r="AG1490" s="215"/>
      <c r="AH1490" s="215"/>
      <c r="AI1490" s="215"/>
      <c r="AJ1490" s="215"/>
      <c r="AK1490" s="215"/>
      <c r="AL1490" s="215"/>
      <c r="AM1490" s="215"/>
      <c r="AN1490" s="215"/>
      <c r="AO1490" s="215"/>
      <c r="AP1490" s="215"/>
      <c r="AQ1490" s="215"/>
      <c r="AR1490" s="215"/>
      <c r="AS1490" s="215"/>
      <c r="AT1490" s="215"/>
      <c r="AU1490" s="215"/>
      <c r="AV1490" s="215"/>
    </row>
    <row r="1491" spans="14:48" ht="37.15" customHeight="1">
      <c r="N1491" s="215"/>
      <c r="O1491" s="215"/>
      <c r="P1491" s="215"/>
      <c r="AE1491" s="215"/>
      <c r="AF1491" s="215"/>
      <c r="AG1491" s="215"/>
      <c r="AH1491" s="215"/>
      <c r="AI1491" s="215"/>
      <c r="AJ1491" s="215"/>
      <c r="AK1491" s="215"/>
      <c r="AL1491" s="215"/>
      <c r="AM1491" s="215"/>
      <c r="AN1491" s="215"/>
      <c r="AO1491" s="215"/>
      <c r="AP1491" s="215"/>
      <c r="AQ1491" s="215"/>
      <c r="AR1491" s="215"/>
      <c r="AS1491" s="215"/>
      <c r="AT1491" s="215"/>
      <c r="AU1491" s="215"/>
      <c r="AV1491" s="215"/>
    </row>
    <row r="1492" spans="14:48" ht="37.15" customHeight="1">
      <c r="N1492" s="215"/>
      <c r="O1492" s="215"/>
      <c r="P1492" s="215"/>
      <c r="AE1492" s="215"/>
      <c r="AF1492" s="215"/>
      <c r="AG1492" s="215"/>
      <c r="AH1492" s="215"/>
      <c r="AI1492" s="215"/>
      <c r="AJ1492" s="215"/>
      <c r="AK1492" s="215"/>
      <c r="AL1492" s="215"/>
      <c r="AM1492" s="215"/>
      <c r="AN1492" s="215"/>
      <c r="AO1492" s="215"/>
      <c r="AP1492" s="215"/>
      <c r="AQ1492" s="215"/>
      <c r="AR1492" s="215"/>
      <c r="AS1492" s="215"/>
      <c r="AT1492" s="215"/>
      <c r="AU1492" s="215"/>
      <c r="AV1492" s="215"/>
    </row>
    <row r="1493" spans="14:48" ht="37.15" customHeight="1">
      <c r="N1493" s="215"/>
      <c r="O1493" s="215"/>
      <c r="P1493" s="215"/>
      <c r="AE1493" s="215"/>
      <c r="AF1493" s="215"/>
      <c r="AG1493" s="215"/>
      <c r="AH1493" s="215"/>
      <c r="AI1493" s="215"/>
      <c r="AJ1493" s="215"/>
      <c r="AK1493" s="215"/>
      <c r="AL1493" s="215"/>
      <c r="AM1493" s="215"/>
      <c r="AN1493" s="215"/>
      <c r="AO1493" s="215"/>
      <c r="AP1493" s="215"/>
      <c r="AQ1493" s="215"/>
      <c r="AR1493" s="215"/>
      <c r="AS1493" s="215"/>
      <c r="AT1493" s="215"/>
      <c r="AU1493" s="215"/>
      <c r="AV1493" s="215"/>
    </row>
    <row r="1494" spans="14:48" ht="37.15" customHeight="1">
      <c r="N1494" s="215"/>
      <c r="O1494" s="215"/>
      <c r="P1494" s="215"/>
      <c r="AE1494" s="215"/>
      <c r="AF1494" s="215"/>
      <c r="AG1494" s="215"/>
      <c r="AH1494" s="215"/>
      <c r="AI1494" s="215"/>
      <c r="AJ1494" s="215"/>
      <c r="AK1494" s="215"/>
      <c r="AL1494" s="215"/>
      <c r="AM1494" s="215"/>
      <c r="AN1494" s="215"/>
      <c r="AO1494" s="215"/>
      <c r="AP1494" s="215"/>
      <c r="AQ1494" s="215"/>
      <c r="AR1494" s="215"/>
      <c r="AS1494" s="215"/>
      <c r="AT1494" s="215"/>
      <c r="AU1494" s="215"/>
      <c r="AV1494" s="215"/>
    </row>
    <row r="1495" spans="14:48" ht="37.15" customHeight="1">
      <c r="N1495" s="215"/>
      <c r="O1495" s="215"/>
      <c r="P1495" s="215"/>
      <c r="AE1495" s="215"/>
      <c r="AF1495" s="215"/>
      <c r="AG1495" s="215"/>
      <c r="AH1495" s="215"/>
      <c r="AI1495" s="215"/>
      <c r="AJ1495" s="215"/>
      <c r="AK1495" s="215"/>
      <c r="AL1495" s="215"/>
      <c r="AM1495" s="215"/>
      <c r="AN1495" s="215"/>
      <c r="AO1495" s="215"/>
      <c r="AP1495" s="215"/>
      <c r="AQ1495" s="215"/>
      <c r="AR1495" s="215"/>
      <c r="AS1495" s="215"/>
      <c r="AT1495" s="215"/>
      <c r="AU1495" s="215"/>
      <c r="AV1495" s="215"/>
    </row>
    <row r="1496" spans="14:48" ht="37.15" customHeight="1">
      <c r="N1496" s="215"/>
      <c r="O1496" s="215"/>
      <c r="P1496" s="215"/>
      <c r="AE1496" s="215"/>
      <c r="AF1496" s="215"/>
      <c r="AG1496" s="215"/>
      <c r="AH1496" s="215"/>
      <c r="AI1496" s="215"/>
      <c r="AJ1496" s="215"/>
      <c r="AK1496" s="215"/>
      <c r="AL1496" s="215"/>
      <c r="AM1496" s="215"/>
      <c r="AN1496" s="215"/>
      <c r="AO1496" s="215"/>
      <c r="AP1496" s="215"/>
      <c r="AQ1496" s="215"/>
      <c r="AR1496" s="215"/>
      <c r="AS1496" s="215"/>
      <c r="AT1496" s="215"/>
      <c r="AU1496" s="215"/>
      <c r="AV1496" s="215"/>
    </row>
    <row r="1497" spans="14:48" ht="37.15" customHeight="1">
      <c r="N1497" s="215"/>
      <c r="O1497" s="215"/>
      <c r="P1497" s="215"/>
      <c r="AE1497" s="215"/>
      <c r="AF1497" s="215"/>
      <c r="AG1497" s="215"/>
      <c r="AH1497" s="215"/>
      <c r="AI1497" s="215"/>
      <c r="AJ1497" s="215"/>
      <c r="AK1497" s="215"/>
      <c r="AL1497" s="215"/>
      <c r="AM1497" s="215"/>
      <c r="AN1497" s="215"/>
      <c r="AO1497" s="215"/>
      <c r="AP1497" s="215"/>
      <c r="AQ1497" s="215"/>
      <c r="AR1497" s="215"/>
      <c r="AS1497" s="215"/>
      <c r="AT1497" s="215"/>
      <c r="AU1497" s="215"/>
      <c r="AV1497" s="215"/>
    </row>
    <row r="1498" spans="14:48" ht="37.15" customHeight="1">
      <c r="N1498" s="215"/>
      <c r="O1498" s="215"/>
      <c r="P1498" s="215"/>
      <c r="AE1498" s="215"/>
      <c r="AF1498" s="215"/>
      <c r="AG1498" s="215"/>
      <c r="AH1498" s="215"/>
      <c r="AI1498" s="215"/>
      <c r="AJ1498" s="215"/>
      <c r="AK1498" s="215"/>
      <c r="AL1498" s="215"/>
      <c r="AM1498" s="215"/>
      <c r="AN1498" s="215"/>
      <c r="AO1498" s="215"/>
      <c r="AP1498" s="215"/>
      <c r="AQ1498" s="215"/>
      <c r="AR1498" s="215"/>
      <c r="AS1498" s="215"/>
      <c r="AT1498" s="215"/>
      <c r="AU1498" s="215"/>
      <c r="AV1498" s="215"/>
    </row>
    <row r="1499" spans="14:48" ht="37.15" customHeight="1">
      <c r="N1499" s="215"/>
      <c r="O1499" s="215"/>
      <c r="P1499" s="215"/>
      <c r="AE1499" s="215"/>
      <c r="AF1499" s="215"/>
      <c r="AG1499" s="215"/>
      <c r="AH1499" s="215"/>
      <c r="AI1499" s="215"/>
      <c r="AJ1499" s="215"/>
      <c r="AK1499" s="215"/>
      <c r="AL1499" s="215"/>
      <c r="AM1499" s="215"/>
      <c r="AN1499" s="215"/>
      <c r="AO1499" s="215"/>
      <c r="AP1499" s="215"/>
      <c r="AQ1499" s="215"/>
      <c r="AR1499" s="215"/>
      <c r="AS1499" s="215"/>
      <c r="AT1499" s="215"/>
      <c r="AU1499" s="215"/>
      <c r="AV1499" s="215"/>
    </row>
    <row r="1500" spans="14:48" ht="37.15" customHeight="1">
      <c r="N1500" s="215"/>
      <c r="O1500" s="215"/>
      <c r="P1500" s="215"/>
      <c r="AE1500" s="215"/>
      <c r="AF1500" s="215"/>
      <c r="AG1500" s="215"/>
      <c r="AH1500" s="215"/>
      <c r="AI1500" s="215"/>
      <c r="AJ1500" s="215"/>
      <c r="AK1500" s="215"/>
      <c r="AL1500" s="215"/>
      <c r="AM1500" s="215"/>
      <c r="AN1500" s="215"/>
      <c r="AO1500" s="215"/>
      <c r="AP1500" s="215"/>
      <c r="AQ1500" s="215"/>
      <c r="AR1500" s="215"/>
      <c r="AS1500" s="215"/>
      <c r="AT1500" s="215"/>
      <c r="AU1500" s="215"/>
      <c r="AV1500" s="215"/>
    </row>
    <row r="1501" spans="14:48" ht="37.15" customHeight="1">
      <c r="N1501" s="215"/>
      <c r="O1501" s="215"/>
      <c r="P1501" s="215"/>
      <c r="AE1501" s="215"/>
      <c r="AF1501" s="215"/>
      <c r="AG1501" s="215"/>
      <c r="AH1501" s="215"/>
      <c r="AI1501" s="215"/>
      <c r="AJ1501" s="215"/>
      <c r="AK1501" s="215"/>
      <c r="AL1501" s="215"/>
      <c r="AM1501" s="215"/>
      <c r="AN1501" s="215"/>
      <c r="AO1501" s="215"/>
      <c r="AP1501" s="215"/>
      <c r="AQ1501" s="215"/>
      <c r="AR1501" s="215"/>
      <c r="AS1501" s="215"/>
      <c r="AT1501" s="215"/>
      <c r="AU1501" s="215"/>
      <c r="AV1501" s="215"/>
    </row>
    <row r="1502" spans="14:48" ht="37.15" customHeight="1">
      <c r="N1502" s="215"/>
      <c r="O1502" s="215"/>
      <c r="P1502" s="215"/>
      <c r="AE1502" s="215"/>
      <c r="AF1502" s="215"/>
      <c r="AG1502" s="215"/>
      <c r="AH1502" s="215"/>
      <c r="AI1502" s="215"/>
      <c r="AJ1502" s="215"/>
      <c r="AK1502" s="215"/>
      <c r="AL1502" s="215"/>
      <c r="AM1502" s="215"/>
      <c r="AN1502" s="215"/>
      <c r="AO1502" s="215"/>
      <c r="AP1502" s="215"/>
      <c r="AQ1502" s="215"/>
      <c r="AR1502" s="215"/>
      <c r="AS1502" s="215"/>
      <c r="AT1502" s="215"/>
      <c r="AU1502" s="215"/>
      <c r="AV1502" s="215"/>
    </row>
    <row r="1503" spans="14:48" ht="37.15" customHeight="1">
      <c r="N1503" s="215"/>
      <c r="O1503" s="215"/>
      <c r="P1503" s="215"/>
      <c r="AE1503" s="215"/>
      <c r="AF1503" s="215"/>
      <c r="AG1503" s="215"/>
      <c r="AH1503" s="215"/>
      <c r="AI1503" s="215"/>
      <c r="AJ1503" s="215"/>
      <c r="AK1503" s="215"/>
      <c r="AL1503" s="215"/>
      <c r="AM1503" s="215"/>
      <c r="AN1503" s="215"/>
      <c r="AO1503" s="215"/>
      <c r="AP1503" s="215"/>
      <c r="AQ1503" s="215"/>
      <c r="AR1503" s="215"/>
      <c r="AS1503" s="215"/>
      <c r="AT1503" s="215"/>
      <c r="AU1503" s="215"/>
      <c r="AV1503" s="215"/>
    </row>
    <row r="1504" spans="14:48" ht="37.15" customHeight="1">
      <c r="N1504" s="215"/>
      <c r="O1504" s="215"/>
      <c r="P1504" s="215"/>
      <c r="AE1504" s="215"/>
      <c r="AF1504" s="215"/>
      <c r="AG1504" s="215"/>
      <c r="AH1504" s="215"/>
      <c r="AI1504" s="215"/>
      <c r="AJ1504" s="215"/>
      <c r="AK1504" s="215"/>
      <c r="AL1504" s="215"/>
      <c r="AM1504" s="215"/>
      <c r="AN1504" s="215"/>
      <c r="AO1504" s="215"/>
      <c r="AP1504" s="215"/>
      <c r="AQ1504" s="215"/>
      <c r="AR1504" s="215"/>
      <c r="AS1504" s="215"/>
      <c r="AT1504" s="215"/>
      <c r="AU1504" s="215"/>
      <c r="AV1504" s="215"/>
    </row>
    <row r="1505" spans="14:48" ht="37.15" customHeight="1">
      <c r="N1505" s="215"/>
      <c r="O1505" s="215"/>
      <c r="P1505" s="215"/>
      <c r="AE1505" s="215"/>
      <c r="AF1505" s="215"/>
      <c r="AG1505" s="215"/>
      <c r="AH1505" s="215"/>
      <c r="AI1505" s="215"/>
      <c r="AJ1505" s="215"/>
      <c r="AK1505" s="215"/>
      <c r="AL1505" s="215"/>
      <c r="AM1505" s="215"/>
      <c r="AN1505" s="215"/>
      <c r="AO1505" s="215"/>
      <c r="AP1505" s="215"/>
      <c r="AQ1505" s="215"/>
      <c r="AR1505" s="215"/>
      <c r="AS1505" s="215"/>
      <c r="AT1505" s="215"/>
      <c r="AU1505" s="215"/>
      <c r="AV1505" s="215"/>
    </row>
    <row r="1506" spans="14:48" ht="37.15" customHeight="1">
      <c r="N1506" s="215"/>
      <c r="O1506" s="215"/>
      <c r="P1506" s="215"/>
      <c r="AE1506" s="215"/>
      <c r="AF1506" s="215"/>
      <c r="AG1506" s="215"/>
      <c r="AH1506" s="215"/>
      <c r="AI1506" s="215"/>
      <c r="AJ1506" s="215"/>
      <c r="AK1506" s="215"/>
      <c r="AL1506" s="215"/>
      <c r="AM1506" s="215"/>
      <c r="AN1506" s="215"/>
      <c r="AO1506" s="215"/>
      <c r="AP1506" s="215"/>
      <c r="AQ1506" s="215"/>
      <c r="AR1506" s="215"/>
      <c r="AS1506" s="215"/>
      <c r="AT1506" s="215"/>
      <c r="AU1506" s="215"/>
      <c r="AV1506" s="215"/>
    </row>
    <row r="1507" spans="14:48" ht="37.15" customHeight="1">
      <c r="N1507" s="215"/>
      <c r="O1507" s="215"/>
      <c r="P1507" s="215"/>
      <c r="AE1507" s="215"/>
      <c r="AF1507" s="215"/>
      <c r="AG1507" s="215"/>
      <c r="AH1507" s="215"/>
      <c r="AI1507" s="215"/>
      <c r="AJ1507" s="215"/>
      <c r="AK1507" s="215"/>
      <c r="AL1507" s="215"/>
      <c r="AM1507" s="215"/>
      <c r="AN1507" s="215"/>
      <c r="AO1507" s="215"/>
      <c r="AP1507" s="215"/>
      <c r="AQ1507" s="215"/>
      <c r="AR1507" s="215"/>
      <c r="AS1507" s="215"/>
      <c r="AT1507" s="215"/>
      <c r="AU1507" s="215"/>
      <c r="AV1507" s="215"/>
    </row>
    <row r="1508" spans="14:48" ht="37.15" customHeight="1">
      <c r="N1508" s="215"/>
      <c r="O1508" s="215"/>
      <c r="P1508" s="215"/>
      <c r="AE1508" s="215"/>
      <c r="AF1508" s="215"/>
      <c r="AG1508" s="215"/>
      <c r="AH1508" s="215"/>
      <c r="AI1508" s="215"/>
      <c r="AJ1508" s="215"/>
      <c r="AK1508" s="215"/>
      <c r="AL1508" s="215"/>
      <c r="AM1508" s="215"/>
      <c r="AN1508" s="215"/>
      <c r="AO1508" s="215"/>
      <c r="AP1508" s="215"/>
      <c r="AQ1508" s="215"/>
      <c r="AR1508" s="215"/>
      <c r="AS1508" s="215"/>
      <c r="AT1508" s="215"/>
      <c r="AU1508" s="215"/>
      <c r="AV1508" s="215"/>
    </row>
    <row r="1509" spans="14:48" ht="37.15" customHeight="1">
      <c r="N1509" s="215"/>
      <c r="O1509" s="215"/>
      <c r="P1509" s="215"/>
      <c r="AE1509" s="215"/>
      <c r="AF1509" s="215"/>
      <c r="AG1509" s="215"/>
      <c r="AH1509" s="215"/>
      <c r="AI1509" s="215"/>
      <c r="AJ1509" s="215"/>
      <c r="AK1509" s="215"/>
      <c r="AL1509" s="215"/>
      <c r="AM1509" s="215"/>
      <c r="AN1509" s="215"/>
      <c r="AO1509" s="215"/>
      <c r="AP1509" s="215"/>
      <c r="AQ1509" s="215"/>
      <c r="AR1509" s="215"/>
      <c r="AS1509" s="215"/>
      <c r="AT1509" s="215"/>
      <c r="AU1509" s="215"/>
      <c r="AV1509" s="215"/>
    </row>
    <row r="1510" spans="14:48" ht="37.15" customHeight="1">
      <c r="N1510" s="215"/>
      <c r="O1510" s="215"/>
      <c r="P1510" s="215"/>
      <c r="AE1510" s="215"/>
      <c r="AF1510" s="215"/>
      <c r="AG1510" s="215"/>
      <c r="AH1510" s="215"/>
      <c r="AI1510" s="215"/>
      <c r="AJ1510" s="215"/>
      <c r="AK1510" s="215"/>
      <c r="AL1510" s="215"/>
      <c r="AM1510" s="215"/>
      <c r="AN1510" s="215"/>
      <c r="AO1510" s="215"/>
      <c r="AP1510" s="215"/>
      <c r="AQ1510" s="215"/>
      <c r="AR1510" s="215"/>
      <c r="AS1510" s="215"/>
      <c r="AT1510" s="215"/>
      <c r="AU1510" s="215"/>
      <c r="AV1510" s="215"/>
    </row>
    <row r="1511" spans="14:48" ht="37.15" customHeight="1">
      <c r="N1511" s="215"/>
      <c r="O1511" s="215"/>
      <c r="P1511" s="215"/>
      <c r="AE1511" s="215"/>
      <c r="AF1511" s="215"/>
      <c r="AG1511" s="215"/>
      <c r="AH1511" s="215"/>
      <c r="AI1511" s="215"/>
      <c r="AJ1511" s="215"/>
      <c r="AK1511" s="215"/>
      <c r="AL1511" s="215"/>
      <c r="AM1511" s="215"/>
      <c r="AN1511" s="215"/>
      <c r="AO1511" s="215"/>
      <c r="AP1511" s="215"/>
      <c r="AQ1511" s="215"/>
      <c r="AR1511" s="215"/>
      <c r="AS1511" s="215"/>
      <c r="AT1511" s="215"/>
      <c r="AU1511" s="215"/>
      <c r="AV1511" s="215"/>
    </row>
    <row r="1512" spans="14:48" ht="37.15" customHeight="1">
      <c r="N1512" s="215"/>
      <c r="O1512" s="215"/>
      <c r="P1512" s="215"/>
      <c r="AE1512" s="215"/>
      <c r="AF1512" s="215"/>
      <c r="AG1512" s="215"/>
      <c r="AH1512" s="215"/>
      <c r="AI1512" s="215"/>
      <c r="AJ1512" s="215"/>
      <c r="AK1512" s="215"/>
      <c r="AL1512" s="215"/>
      <c r="AM1512" s="215"/>
      <c r="AN1512" s="215"/>
      <c r="AO1512" s="215"/>
      <c r="AP1512" s="215"/>
      <c r="AQ1512" s="215"/>
      <c r="AR1512" s="215"/>
      <c r="AS1512" s="215"/>
      <c r="AT1512" s="215"/>
      <c r="AU1512" s="215"/>
      <c r="AV1512" s="215"/>
    </row>
    <row r="1513" spans="14:48" ht="37.15" customHeight="1">
      <c r="N1513" s="215"/>
      <c r="O1513" s="215"/>
      <c r="P1513" s="215"/>
      <c r="AE1513" s="215"/>
      <c r="AF1513" s="215"/>
      <c r="AG1513" s="215"/>
      <c r="AH1513" s="215"/>
      <c r="AI1513" s="215"/>
      <c r="AJ1513" s="215"/>
      <c r="AK1513" s="215"/>
      <c r="AL1513" s="215"/>
      <c r="AM1513" s="215"/>
      <c r="AN1513" s="215"/>
      <c r="AO1513" s="215"/>
      <c r="AP1513" s="215"/>
      <c r="AQ1513" s="215"/>
      <c r="AR1513" s="215"/>
      <c r="AS1513" s="215"/>
      <c r="AT1513" s="215"/>
      <c r="AU1513" s="215"/>
      <c r="AV1513" s="215"/>
    </row>
    <row r="1514" spans="14:48" ht="37.15" customHeight="1">
      <c r="N1514" s="215"/>
      <c r="O1514" s="215"/>
      <c r="P1514" s="215"/>
      <c r="AE1514" s="215"/>
      <c r="AF1514" s="215"/>
      <c r="AG1514" s="215"/>
      <c r="AH1514" s="215"/>
      <c r="AI1514" s="215"/>
      <c r="AJ1514" s="215"/>
      <c r="AK1514" s="215"/>
      <c r="AL1514" s="215"/>
      <c r="AM1514" s="215"/>
      <c r="AN1514" s="215"/>
      <c r="AO1514" s="215"/>
      <c r="AP1514" s="215"/>
      <c r="AQ1514" s="215"/>
      <c r="AR1514" s="215"/>
      <c r="AS1514" s="215"/>
      <c r="AT1514" s="215"/>
      <c r="AU1514" s="215"/>
      <c r="AV1514" s="215"/>
    </row>
    <row r="1515" spans="14:48" ht="37.15" customHeight="1">
      <c r="N1515" s="215"/>
      <c r="O1515" s="215"/>
      <c r="P1515" s="215"/>
      <c r="AE1515" s="215"/>
      <c r="AF1515" s="215"/>
      <c r="AG1515" s="215"/>
      <c r="AH1515" s="215"/>
      <c r="AI1515" s="215"/>
      <c r="AJ1515" s="215"/>
      <c r="AK1515" s="215"/>
      <c r="AL1515" s="215"/>
      <c r="AM1515" s="215"/>
      <c r="AN1515" s="215"/>
      <c r="AO1515" s="215"/>
      <c r="AP1515" s="215"/>
      <c r="AQ1515" s="215"/>
      <c r="AR1515" s="215"/>
      <c r="AS1515" s="215"/>
      <c r="AT1515" s="215"/>
      <c r="AU1515" s="215"/>
      <c r="AV1515" s="215"/>
    </row>
    <row r="1516" spans="14:48" ht="37.15" customHeight="1">
      <c r="N1516" s="215"/>
      <c r="O1516" s="215"/>
      <c r="P1516" s="215"/>
      <c r="AE1516" s="215"/>
      <c r="AF1516" s="215"/>
      <c r="AG1516" s="215"/>
      <c r="AH1516" s="215"/>
      <c r="AI1516" s="215"/>
      <c r="AJ1516" s="215"/>
      <c r="AK1516" s="215"/>
      <c r="AL1516" s="215"/>
      <c r="AM1516" s="215"/>
      <c r="AN1516" s="215"/>
      <c r="AO1516" s="215"/>
      <c r="AP1516" s="215"/>
      <c r="AQ1516" s="215"/>
      <c r="AR1516" s="215"/>
      <c r="AS1516" s="215"/>
      <c r="AT1516" s="215"/>
      <c r="AU1516" s="215"/>
      <c r="AV1516" s="215"/>
    </row>
    <row r="1517" spans="14:48" ht="37.15" customHeight="1">
      <c r="N1517" s="215"/>
      <c r="O1517" s="215"/>
      <c r="P1517" s="215"/>
      <c r="AE1517" s="215"/>
      <c r="AF1517" s="215"/>
      <c r="AG1517" s="215"/>
      <c r="AH1517" s="215"/>
      <c r="AI1517" s="215"/>
      <c r="AJ1517" s="215"/>
      <c r="AK1517" s="215"/>
      <c r="AL1517" s="215"/>
      <c r="AM1517" s="215"/>
      <c r="AN1517" s="215"/>
      <c r="AO1517" s="215"/>
      <c r="AP1517" s="215"/>
      <c r="AQ1517" s="215"/>
      <c r="AR1517" s="215"/>
      <c r="AS1517" s="215"/>
      <c r="AT1517" s="215"/>
      <c r="AU1517" s="215"/>
      <c r="AV1517" s="215"/>
    </row>
    <row r="1518" spans="14:48" ht="37.15" customHeight="1">
      <c r="N1518" s="215"/>
      <c r="O1518" s="215"/>
      <c r="P1518" s="215"/>
      <c r="AE1518" s="215"/>
      <c r="AF1518" s="215"/>
      <c r="AG1518" s="215"/>
      <c r="AH1518" s="215"/>
      <c r="AI1518" s="215"/>
      <c r="AJ1518" s="215"/>
      <c r="AK1518" s="215"/>
      <c r="AL1518" s="215"/>
      <c r="AM1518" s="215"/>
      <c r="AN1518" s="215"/>
      <c r="AO1518" s="215"/>
      <c r="AP1518" s="215"/>
      <c r="AQ1518" s="215"/>
      <c r="AR1518" s="215"/>
      <c r="AS1518" s="215"/>
      <c r="AT1518" s="215"/>
      <c r="AU1518" s="215"/>
      <c r="AV1518" s="215"/>
    </row>
    <row r="1519" spans="14:48" ht="37.15" customHeight="1">
      <c r="N1519" s="215"/>
      <c r="O1519" s="215"/>
      <c r="P1519" s="215"/>
      <c r="AE1519" s="215"/>
      <c r="AF1519" s="215"/>
      <c r="AG1519" s="215"/>
      <c r="AH1519" s="215"/>
      <c r="AI1519" s="215"/>
      <c r="AJ1519" s="215"/>
      <c r="AK1519" s="215"/>
      <c r="AL1519" s="215"/>
      <c r="AM1519" s="215"/>
      <c r="AN1519" s="215"/>
      <c r="AO1519" s="215"/>
      <c r="AP1519" s="215"/>
      <c r="AQ1519" s="215"/>
      <c r="AR1519" s="215"/>
      <c r="AS1519" s="215"/>
      <c r="AT1519" s="215"/>
      <c r="AU1519" s="215"/>
      <c r="AV1519" s="215"/>
    </row>
    <row r="1520" spans="14:48" ht="37.15" customHeight="1">
      <c r="N1520" s="215"/>
      <c r="O1520" s="215"/>
      <c r="P1520" s="215"/>
      <c r="AE1520" s="215"/>
      <c r="AF1520" s="215"/>
      <c r="AG1520" s="215"/>
      <c r="AH1520" s="215"/>
      <c r="AI1520" s="215"/>
      <c r="AJ1520" s="215"/>
      <c r="AK1520" s="215"/>
      <c r="AL1520" s="215"/>
      <c r="AM1520" s="215"/>
      <c r="AN1520" s="215"/>
      <c r="AO1520" s="215"/>
      <c r="AP1520" s="215"/>
      <c r="AQ1520" s="215"/>
      <c r="AR1520" s="215"/>
      <c r="AS1520" s="215"/>
      <c r="AT1520" s="215"/>
      <c r="AU1520" s="215"/>
      <c r="AV1520" s="215"/>
    </row>
    <row r="1521" spans="14:48" ht="37.15" customHeight="1">
      <c r="N1521" s="215"/>
      <c r="O1521" s="215"/>
      <c r="P1521" s="215"/>
      <c r="AE1521" s="215"/>
      <c r="AF1521" s="215"/>
      <c r="AG1521" s="215"/>
      <c r="AH1521" s="215"/>
      <c r="AI1521" s="215"/>
      <c r="AJ1521" s="215"/>
      <c r="AK1521" s="215"/>
      <c r="AL1521" s="215"/>
      <c r="AM1521" s="215"/>
      <c r="AN1521" s="215"/>
      <c r="AO1521" s="215"/>
      <c r="AP1521" s="215"/>
      <c r="AQ1521" s="215"/>
      <c r="AR1521" s="215"/>
      <c r="AS1521" s="215"/>
      <c r="AT1521" s="215"/>
      <c r="AU1521" s="215"/>
      <c r="AV1521" s="215"/>
    </row>
    <row r="1522" spans="14:48" ht="37.15" customHeight="1">
      <c r="N1522" s="215"/>
      <c r="O1522" s="215"/>
      <c r="P1522" s="215"/>
      <c r="AE1522" s="215"/>
      <c r="AF1522" s="215"/>
      <c r="AG1522" s="215"/>
      <c r="AH1522" s="215"/>
      <c r="AI1522" s="215"/>
      <c r="AJ1522" s="215"/>
      <c r="AK1522" s="215"/>
      <c r="AL1522" s="215"/>
      <c r="AM1522" s="215"/>
      <c r="AN1522" s="215"/>
      <c r="AO1522" s="215"/>
      <c r="AP1522" s="215"/>
      <c r="AQ1522" s="215"/>
      <c r="AR1522" s="215"/>
      <c r="AS1522" s="215"/>
      <c r="AT1522" s="215"/>
      <c r="AU1522" s="215"/>
      <c r="AV1522" s="215"/>
    </row>
    <row r="1523" spans="14:48" ht="37.15" customHeight="1">
      <c r="N1523" s="215"/>
      <c r="O1523" s="215"/>
      <c r="P1523" s="215"/>
      <c r="AE1523" s="215"/>
      <c r="AF1523" s="215"/>
      <c r="AG1523" s="215"/>
      <c r="AH1523" s="215"/>
      <c r="AI1523" s="215"/>
      <c r="AJ1523" s="215"/>
      <c r="AK1523" s="215"/>
      <c r="AL1523" s="215"/>
      <c r="AM1523" s="215"/>
      <c r="AN1523" s="215"/>
      <c r="AO1523" s="215"/>
      <c r="AP1523" s="215"/>
      <c r="AQ1523" s="215"/>
      <c r="AR1523" s="215"/>
      <c r="AS1523" s="215"/>
      <c r="AT1523" s="215"/>
      <c r="AU1523" s="215"/>
      <c r="AV1523" s="215"/>
    </row>
    <row r="1524" spans="14:48" ht="37.15" customHeight="1">
      <c r="N1524" s="215"/>
      <c r="O1524" s="215"/>
      <c r="P1524" s="215"/>
      <c r="AE1524" s="215"/>
      <c r="AF1524" s="215"/>
      <c r="AG1524" s="215"/>
      <c r="AH1524" s="215"/>
      <c r="AI1524" s="215"/>
      <c r="AJ1524" s="215"/>
      <c r="AK1524" s="215"/>
      <c r="AL1524" s="215"/>
      <c r="AM1524" s="215"/>
      <c r="AN1524" s="215"/>
      <c r="AO1524" s="215"/>
      <c r="AP1524" s="215"/>
      <c r="AQ1524" s="215"/>
      <c r="AR1524" s="215"/>
      <c r="AS1524" s="215"/>
      <c r="AT1524" s="215"/>
      <c r="AU1524" s="215"/>
      <c r="AV1524" s="215"/>
    </row>
    <row r="1525" spans="14:48" ht="37.15" customHeight="1">
      <c r="N1525" s="215"/>
      <c r="O1525" s="215"/>
      <c r="P1525" s="215"/>
      <c r="AE1525" s="215"/>
      <c r="AF1525" s="215"/>
      <c r="AG1525" s="215"/>
      <c r="AH1525" s="215"/>
      <c r="AI1525" s="215"/>
      <c r="AJ1525" s="215"/>
      <c r="AK1525" s="215"/>
      <c r="AL1525" s="215"/>
      <c r="AM1525" s="215"/>
      <c r="AN1525" s="215"/>
      <c r="AO1525" s="215"/>
      <c r="AP1525" s="215"/>
      <c r="AQ1525" s="215"/>
      <c r="AR1525" s="215"/>
      <c r="AS1525" s="215"/>
      <c r="AT1525" s="215"/>
      <c r="AU1525" s="215"/>
      <c r="AV1525" s="215"/>
    </row>
    <row r="1526" spans="14:48" ht="37.15" customHeight="1">
      <c r="N1526" s="215"/>
      <c r="O1526" s="215"/>
      <c r="P1526" s="215"/>
      <c r="AE1526" s="215"/>
      <c r="AF1526" s="215"/>
      <c r="AG1526" s="215"/>
      <c r="AH1526" s="215"/>
      <c r="AI1526" s="215"/>
      <c r="AJ1526" s="215"/>
      <c r="AK1526" s="215"/>
      <c r="AL1526" s="215"/>
      <c r="AM1526" s="215"/>
      <c r="AN1526" s="215"/>
      <c r="AO1526" s="215"/>
      <c r="AP1526" s="215"/>
      <c r="AQ1526" s="215"/>
      <c r="AR1526" s="215"/>
      <c r="AS1526" s="215"/>
      <c r="AT1526" s="215"/>
      <c r="AU1526" s="215"/>
      <c r="AV1526" s="215"/>
    </row>
    <row r="1527" spans="14:48" ht="37.15" customHeight="1">
      <c r="N1527" s="215"/>
      <c r="O1527" s="215"/>
      <c r="P1527" s="215"/>
      <c r="AE1527" s="215"/>
      <c r="AF1527" s="215"/>
      <c r="AG1527" s="215"/>
      <c r="AH1527" s="215"/>
      <c r="AI1527" s="215"/>
      <c r="AJ1527" s="215"/>
      <c r="AK1527" s="215"/>
      <c r="AL1527" s="215"/>
      <c r="AM1527" s="215"/>
      <c r="AN1527" s="215"/>
      <c r="AO1527" s="215"/>
      <c r="AP1527" s="215"/>
      <c r="AQ1527" s="215"/>
      <c r="AR1527" s="215"/>
      <c r="AS1527" s="215"/>
      <c r="AT1527" s="215"/>
      <c r="AU1527" s="215"/>
      <c r="AV1527" s="215"/>
    </row>
    <row r="1528" spans="14:48" ht="37.15" customHeight="1">
      <c r="N1528" s="215"/>
      <c r="O1528" s="215"/>
      <c r="P1528" s="215"/>
      <c r="AE1528" s="215"/>
      <c r="AF1528" s="215"/>
      <c r="AG1528" s="215"/>
      <c r="AH1528" s="215"/>
      <c r="AI1528" s="215"/>
      <c r="AJ1528" s="215"/>
      <c r="AK1528" s="215"/>
      <c r="AL1528" s="215"/>
      <c r="AM1528" s="215"/>
      <c r="AN1528" s="215"/>
      <c r="AO1528" s="215"/>
      <c r="AP1528" s="215"/>
      <c r="AQ1528" s="215"/>
      <c r="AR1528" s="215"/>
      <c r="AS1528" s="215"/>
      <c r="AT1528" s="215"/>
      <c r="AU1528" s="215"/>
      <c r="AV1528" s="215"/>
    </row>
    <row r="1529" spans="14:48" ht="37.15" customHeight="1">
      <c r="N1529" s="215"/>
      <c r="O1529" s="215"/>
      <c r="P1529" s="215"/>
      <c r="AE1529" s="215"/>
      <c r="AF1529" s="215"/>
      <c r="AG1529" s="215"/>
      <c r="AH1529" s="215"/>
      <c r="AI1529" s="215"/>
      <c r="AJ1529" s="215"/>
      <c r="AK1529" s="215"/>
      <c r="AL1529" s="215"/>
      <c r="AM1529" s="215"/>
      <c r="AN1529" s="215"/>
      <c r="AO1529" s="215"/>
      <c r="AP1529" s="215"/>
      <c r="AQ1529" s="215"/>
      <c r="AR1529" s="215"/>
      <c r="AS1529" s="215"/>
      <c r="AT1529" s="215"/>
      <c r="AU1529" s="215"/>
      <c r="AV1529" s="215"/>
    </row>
    <row r="1530" spans="14:48" ht="37.15" customHeight="1">
      <c r="N1530" s="215"/>
      <c r="O1530" s="215"/>
      <c r="P1530" s="215"/>
      <c r="AE1530" s="215"/>
      <c r="AF1530" s="215"/>
      <c r="AG1530" s="215"/>
      <c r="AH1530" s="215"/>
      <c r="AI1530" s="215"/>
      <c r="AJ1530" s="215"/>
      <c r="AK1530" s="215"/>
      <c r="AL1530" s="215"/>
      <c r="AM1530" s="215"/>
      <c r="AN1530" s="215"/>
      <c r="AO1530" s="215"/>
      <c r="AP1530" s="215"/>
      <c r="AQ1530" s="215"/>
      <c r="AR1530" s="215"/>
      <c r="AS1530" s="215"/>
      <c r="AT1530" s="215"/>
      <c r="AU1530" s="215"/>
      <c r="AV1530" s="215"/>
    </row>
    <row r="1531" spans="14:48" ht="37.15" customHeight="1">
      <c r="N1531" s="215"/>
      <c r="O1531" s="215"/>
      <c r="P1531" s="215"/>
      <c r="AE1531" s="215"/>
      <c r="AF1531" s="215"/>
      <c r="AG1531" s="215"/>
      <c r="AH1531" s="215"/>
      <c r="AI1531" s="215"/>
      <c r="AJ1531" s="215"/>
      <c r="AK1531" s="215"/>
      <c r="AL1531" s="215"/>
      <c r="AM1531" s="215"/>
      <c r="AN1531" s="215"/>
      <c r="AO1531" s="215"/>
      <c r="AP1531" s="215"/>
      <c r="AQ1531" s="215"/>
      <c r="AR1531" s="215"/>
      <c r="AS1531" s="215"/>
      <c r="AT1531" s="215"/>
      <c r="AU1531" s="215"/>
      <c r="AV1531" s="215"/>
    </row>
    <row r="1532" spans="14:48" ht="37.15" customHeight="1">
      <c r="N1532" s="215"/>
      <c r="O1532" s="215"/>
      <c r="P1532" s="215"/>
      <c r="AE1532" s="215"/>
      <c r="AF1532" s="215"/>
      <c r="AG1532" s="215"/>
      <c r="AH1532" s="215"/>
      <c r="AI1532" s="215"/>
      <c r="AJ1532" s="215"/>
      <c r="AK1532" s="215"/>
      <c r="AL1532" s="215"/>
      <c r="AM1532" s="215"/>
      <c r="AN1532" s="215"/>
      <c r="AO1532" s="215"/>
      <c r="AP1532" s="215"/>
      <c r="AQ1532" s="215"/>
      <c r="AR1532" s="215"/>
      <c r="AS1532" s="215"/>
      <c r="AT1532" s="215"/>
      <c r="AU1532" s="215"/>
      <c r="AV1532" s="215"/>
    </row>
    <row r="1533" spans="14:48" ht="37.15" customHeight="1">
      <c r="N1533" s="215"/>
      <c r="O1533" s="215"/>
      <c r="P1533" s="215"/>
      <c r="AE1533" s="215"/>
      <c r="AF1533" s="215"/>
      <c r="AG1533" s="215"/>
      <c r="AH1533" s="215"/>
      <c r="AI1533" s="215"/>
      <c r="AJ1533" s="215"/>
      <c r="AK1533" s="215"/>
      <c r="AL1533" s="215"/>
      <c r="AM1533" s="215"/>
      <c r="AN1533" s="215"/>
      <c r="AO1533" s="215"/>
      <c r="AP1533" s="215"/>
      <c r="AQ1533" s="215"/>
      <c r="AR1533" s="215"/>
      <c r="AS1533" s="215"/>
      <c r="AT1533" s="215"/>
      <c r="AU1533" s="215"/>
      <c r="AV1533" s="215"/>
    </row>
    <row r="1534" spans="14:48" ht="37.15" customHeight="1">
      <c r="N1534" s="215"/>
      <c r="O1534" s="215"/>
      <c r="P1534" s="215"/>
      <c r="AE1534" s="215"/>
      <c r="AF1534" s="215"/>
      <c r="AG1534" s="215"/>
      <c r="AH1534" s="215"/>
      <c r="AI1534" s="215"/>
      <c r="AJ1534" s="215"/>
      <c r="AK1534" s="215"/>
      <c r="AL1534" s="215"/>
      <c r="AM1534" s="215"/>
      <c r="AN1534" s="215"/>
      <c r="AO1534" s="215"/>
      <c r="AP1534" s="215"/>
      <c r="AQ1534" s="215"/>
      <c r="AR1534" s="215"/>
      <c r="AS1534" s="215"/>
      <c r="AT1534" s="215"/>
      <c r="AU1534" s="215"/>
      <c r="AV1534" s="215"/>
    </row>
    <row r="1535" spans="14:48" ht="37.15" customHeight="1">
      <c r="N1535" s="215"/>
      <c r="O1535" s="215"/>
      <c r="P1535" s="215"/>
      <c r="AE1535" s="215"/>
      <c r="AF1535" s="215"/>
      <c r="AG1535" s="215"/>
      <c r="AH1535" s="215"/>
      <c r="AI1535" s="215"/>
      <c r="AJ1535" s="215"/>
      <c r="AK1535" s="215"/>
      <c r="AL1535" s="215"/>
      <c r="AM1535" s="215"/>
      <c r="AN1535" s="215"/>
      <c r="AO1535" s="215"/>
      <c r="AP1535" s="215"/>
      <c r="AQ1535" s="215"/>
      <c r="AR1535" s="215"/>
      <c r="AS1535" s="215"/>
      <c r="AT1535" s="215"/>
      <c r="AU1535" s="215"/>
      <c r="AV1535" s="215"/>
    </row>
    <row r="1536" spans="14:48" ht="37.15" customHeight="1">
      <c r="N1536" s="215"/>
      <c r="O1536" s="215"/>
      <c r="P1536" s="215"/>
      <c r="AE1536" s="215"/>
      <c r="AF1536" s="215"/>
      <c r="AG1536" s="215"/>
      <c r="AH1536" s="215"/>
      <c r="AI1536" s="215"/>
      <c r="AJ1536" s="215"/>
      <c r="AK1536" s="215"/>
      <c r="AL1536" s="215"/>
      <c r="AM1536" s="215"/>
      <c r="AN1536" s="215"/>
      <c r="AO1536" s="215"/>
      <c r="AP1536" s="215"/>
      <c r="AQ1536" s="215"/>
      <c r="AR1536" s="215"/>
      <c r="AS1536" s="215"/>
      <c r="AT1536" s="215"/>
      <c r="AU1536" s="215"/>
      <c r="AV1536" s="215"/>
    </row>
    <row r="1537" spans="14:48" ht="37.15" customHeight="1">
      <c r="N1537" s="215"/>
      <c r="O1537" s="215"/>
      <c r="P1537" s="215"/>
      <c r="AE1537" s="215"/>
      <c r="AF1537" s="215"/>
      <c r="AG1537" s="215"/>
      <c r="AH1537" s="215"/>
      <c r="AI1537" s="215"/>
      <c r="AJ1537" s="215"/>
      <c r="AK1537" s="215"/>
      <c r="AL1537" s="215"/>
      <c r="AM1537" s="215"/>
      <c r="AN1537" s="215"/>
      <c r="AO1537" s="215"/>
      <c r="AP1537" s="215"/>
      <c r="AQ1537" s="215"/>
      <c r="AR1537" s="215"/>
      <c r="AS1537" s="215"/>
      <c r="AT1537" s="215"/>
      <c r="AU1537" s="215"/>
      <c r="AV1537" s="215"/>
    </row>
    <row r="1538" spans="14:48" ht="37.15" customHeight="1">
      <c r="N1538" s="215"/>
      <c r="O1538" s="215"/>
      <c r="P1538" s="215"/>
      <c r="AE1538" s="215"/>
      <c r="AF1538" s="215"/>
      <c r="AG1538" s="215"/>
      <c r="AH1538" s="215"/>
      <c r="AI1538" s="215"/>
      <c r="AJ1538" s="215"/>
      <c r="AK1538" s="215"/>
      <c r="AL1538" s="215"/>
      <c r="AM1538" s="215"/>
      <c r="AN1538" s="215"/>
      <c r="AO1538" s="215"/>
      <c r="AP1538" s="215"/>
      <c r="AQ1538" s="215"/>
      <c r="AR1538" s="215"/>
      <c r="AS1538" s="215"/>
      <c r="AT1538" s="215"/>
      <c r="AU1538" s="215"/>
      <c r="AV1538" s="215"/>
    </row>
    <row r="1539" spans="14:48" ht="37.15" customHeight="1">
      <c r="N1539" s="215"/>
      <c r="O1539" s="215"/>
      <c r="P1539" s="215"/>
      <c r="AE1539" s="215"/>
      <c r="AF1539" s="215"/>
      <c r="AG1539" s="215"/>
      <c r="AH1539" s="215"/>
      <c r="AI1539" s="215"/>
      <c r="AJ1539" s="215"/>
      <c r="AK1539" s="215"/>
      <c r="AL1539" s="215"/>
      <c r="AM1539" s="215"/>
      <c r="AN1539" s="215"/>
      <c r="AO1539" s="215"/>
      <c r="AP1539" s="215"/>
      <c r="AQ1539" s="215"/>
      <c r="AR1539" s="215"/>
      <c r="AS1539" s="215"/>
      <c r="AT1539" s="215"/>
      <c r="AU1539" s="215"/>
      <c r="AV1539" s="215"/>
    </row>
    <row r="1540" spans="14:48" ht="37.15" customHeight="1">
      <c r="N1540" s="215"/>
      <c r="O1540" s="215"/>
      <c r="P1540" s="215"/>
      <c r="AE1540" s="215"/>
      <c r="AF1540" s="215"/>
      <c r="AG1540" s="215"/>
      <c r="AH1540" s="215"/>
      <c r="AI1540" s="215"/>
      <c r="AJ1540" s="215"/>
      <c r="AK1540" s="215"/>
      <c r="AL1540" s="215"/>
      <c r="AM1540" s="215"/>
      <c r="AN1540" s="215"/>
      <c r="AO1540" s="215"/>
      <c r="AP1540" s="215"/>
      <c r="AQ1540" s="215"/>
      <c r="AR1540" s="215"/>
      <c r="AS1540" s="215"/>
      <c r="AT1540" s="215"/>
      <c r="AU1540" s="215"/>
      <c r="AV1540" s="215"/>
    </row>
    <row r="1541" spans="14:48" ht="37.15" customHeight="1">
      <c r="N1541" s="215"/>
      <c r="O1541" s="215"/>
      <c r="P1541" s="215"/>
      <c r="AE1541" s="215"/>
      <c r="AF1541" s="215"/>
      <c r="AG1541" s="215"/>
      <c r="AH1541" s="215"/>
      <c r="AI1541" s="215"/>
      <c r="AJ1541" s="215"/>
      <c r="AK1541" s="215"/>
      <c r="AL1541" s="215"/>
      <c r="AM1541" s="215"/>
      <c r="AN1541" s="215"/>
      <c r="AO1541" s="215"/>
      <c r="AP1541" s="215"/>
      <c r="AQ1541" s="215"/>
      <c r="AR1541" s="215"/>
      <c r="AS1541" s="215"/>
      <c r="AT1541" s="215"/>
      <c r="AU1541" s="215"/>
      <c r="AV1541" s="215"/>
    </row>
    <row r="1542" spans="14:48" ht="37.15" customHeight="1">
      <c r="N1542" s="215"/>
      <c r="O1542" s="215"/>
      <c r="P1542" s="215"/>
      <c r="AE1542" s="215"/>
      <c r="AF1542" s="215"/>
      <c r="AG1542" s="215"/>
      <c r="AH1542" s="215"/>
      <c r="AI1542" s="215"/>
      <c r="AJ1542" s="215"/>
      <c r="AK1542" s="215"/>
      <c r="AL1542" s="215"/>
      <c r="AM1542" s="215"/>
      <c r="AN1542" s="215"/>
      <c r="AO1542" s="215"/>
      <c r="AP1542" s="215"/>
      <c r="AQ1542" s="215"/>
      <c r="AR1542" s="215"/>
      <c r="AS1542" s="215"/>
      <c r="AT1542" s="215"/>
      <c r="AU1542" s="215"/>
      <c r="AV1542" s="215"/>
    </row>
    <row r="1543" spans="14:48" ht="37.15" customHeight="1">
      <c r="N1543" s="215"/>
      <c r="O1543" s="215"/>
      <c r="P1543" s="215"/>
      <c r="AE1543" s="215"/>
      <c r="AF1543" s="215"/>
      <c r="AG1543" s="215"/>
      <c r="AH1543" s="215"/>
      <c r="AI1543" s="215"/>
      <c r="AJ1543" s="215"/>
      <c r="AK1543" s="215"/>
      <c r="AL1543" s="215"/>
      <c r="AM1543" s="215"/>
      <c r="AN1543" s="215"/>
      <c r="AO1543" s="215"/>
      <c r="AP1543" s="215"/>
      <c r="AQ1543" s="215"/>
      <c r="AR1543" s="215"/>
      <c r="AS1543" s="215"/>
      <c r="AT1543" s="215"/>
      <c r="AU1543" s="215"/>
      <c r="AV1543" s="215"/>
    </row>
    <row r="1544" spans="14:48" ht="37.15" customHeight="1">
      <c r="N1544" s="215"/>
      <c r="O1544" s="215"/>
      <c r="P1544" s="215"/>
      <c r="AE1544" s="215"/>
      <c r="AF1544" s="215"/>
      <c r="AG1544" s="215"/>
      <c r="AH1544" s="215"/>
      <c r="AI1544" s="215"/>
      <c r="AJ1544" s="215"/>
      <c r="AK1544" s="215"/>
      <c r="AL1544" s="215"/>
      <c r="AM1544" s="215"/>
      <c r="AN1544" s="215"/>
      <c r="AO1544" s="215"/>
      <c r="AP1544" s="215"/>
      <c r="AQ1544" s="215"/>
      <c r="AR1544" s="215"/>
      <c r="AS1544" s="215"/>
      <c r="AT1544" s="215"/>
      <c r="AU1544" s="215"/>
      <c r="AV1544" s="215"/>
    </row>
    <row r="1545" spans="14:48" ht="37.15" customHeight="1">
      <c r="N1545" s="215"/>
      <c r="O1545" s="215"/>
      <c r="P1545" s="215"/>
      <c r="AE1545" s="215"/>
      <c r="AF1545" s="215"/>
      <c r="AG1545" s="215"/>
      <c r="AH1545" s="215"/>
      <c r="AI1545" s="215"/>
      <c r="AJ1545" s="215"/>
      <c r="AK1545" s="215"/>
      <c r="AL1545" s="215"/>
      <c r="AM1545" s="215"/>
      <c r="AN1545" s="215"/>
      <c r="AO1545" s="215"/>
      <c r="AP1545" s="215"/>
      <c r="AQ1545" s="215"/>
      <c r="AR1545" s="215"/>
      <c r="AS1545" s="215"/>
      <c r="AT1545" s="215"/>
      <c r="AU1545" s="215"/>
      <c r="AV1545" s="215"/>
    </row>
    <row r="1546" spans="14:48" ht="37.15" customHeight="1">
      <c r="N1546" s="215"/>
      <c r="O1546" s="215"/>
      <c r="P1546" s="215"/>
      <c r="AE1546" s="215"/>
      <c r="AF1546" s="215"/>
      <c r="AG1546" s="215"/>
      <c r="AH1546" s="215"/>
      <c r="AI1546" s="215"/>
      <c r="AJ1546" s="215"/>
      <c r="AK1546" s="215"/>
      <c r="AL1546" s="215"/>
      <c r="AM1546" s="215"/>
      <c r="AN1546" s="215"/>
      <c r="AO1546" s="215"/>
      <c r="AP1546" s="215"/>
      <c r="AQ1546" s="215"/>
      <c r="AR1546" s="215"/>
      <c r="AS1546" s="215"/>
      <c r="AT1546" s="215"/>
      <c r="AU1546" s="215"/>
      <c r="AV1546" s="215"/>
    </row>
    <row r="1547" spans="14:48" ht="37.15" customHeight="1">
      <c r="N1547" s="215"/>
      <c r="O1547" s="215"/>
      <c r="P1547" s="215"/>
      <c r="AE1547" s="215"/>
      <c r="AF1547" s="215"/>
      <c r="AG1547" s="215"/>
      <c r="AH1547" s="215"/>
      <c r="AI1547" s="215"/>
      <c r="AJ1547" s="215"/>
      <c r="AK1547" s="215"/>
      <c r="AL1547" s="215"/>
      <c r="AM1547" s="215"/>
      <c r="AN1547" s="215"/>
      <c r="AO1547" s="215"/>
      <c r="AP1547" s="215"/>
      <c r="AQ1547" s="215"/>
      <c r="AR1547" s="215"/>
      <c r="AS1547" s="215"/>
      <c r="AT1547" s="215"/>
      <c r="AU1547" s="215"/>
      <c r="AV1547" s="215"/>
    </row>
    <row r="1548" spans="14:48" ht="37.15" customHeight="1">
      <c r="N1548" s="215"/>
      <c r="O1548" s="215"/>
      <c r="P1548" s="215"/>
      <c r="AE1548" s="215"/>
      <c r="AF1548" s="215"/>
      <c r="AG1548" s="215"/>
      <c r="AH1548" s="215"/>
      <c r="AI1548" s="215"/>
      <c r="AJ1548" s="215"/>
      <c r="AK1548" s="215"/>
      <c r="AL1548" s="215"/>
      <c r="AM1548" s="215"/>
      <c r="AN1548" s="215"/>
      <c r="AO1548" s="215"/>
      <c r="AP1548" s="215"/>
      <c r="AQ1548" s="215"/>
      <c r="AR1548" s="215"/>
      <c r="AS1548" s="215"/>
      <c r="AT1548" s="215"/>
      <c r="AU1548" s="215"/>
      <c r="AV1548" s="215"/>
    </row>
    <row r="1549" spans="14:48" ht="37.15" customHeight="1">
      <c r="N1549" s="215"/>
      <c r="O1549" s="215"/>
      <c r="P1549" s="215"/>
      <c r="AE1549" s="215"/>
      <c r="AF1549" s="215"/>
      <c r="AG1549" s="215"/>
      <c r="AH1549" s="215"/>
      <c r="AI1549" s="215"/>
      <c r="AJ1549" s="215"/>
      <c r="AK1549" s="215"/>
      <c r="AL1549" s="215"/>
      <c r="AM1549" s="215"/>
      <c r="AN1549" s="215"/>
      <c r="AO1549" s="215"/>
      <c r="AP1549" s="215"/>
      <c r="AQ1549" s="215"/>
      <c r="AR1549" s="215"/>
      <c r="AS1549" s="215"/>
      <c r="AT1549" s="215"/>
      <c r="AU1549" s="215"/>
      <c r="AV1549" s="215"/>
    </row>
    <row r="1550" spans="14:48" ht="37.15" customHeight="1">
      <c r="N1550" s="215"/>
      <c r="O1550" s="215"/>
      <c r="P1550" s="215"/>
      <c r="AE1550" s="215"/>
      <c r="AF1550" s="215"/>
      <c r="AG1550" s="215"/>
      <c r="AH1550" s="215"/>
      <c r="AI1550" s="215"/>
      <c r="AJ1550" s="215"/>
      <c r="AK1550" s="215"/>
      <c r="AL1550" s="215"/>
      <c r="AM1550" s="215"/>
      <c r="AN1550" s="215"/>
      <c r="AO1550" s="215"/>
      <c r="AP1550" s="215"/>
      <c r="AQ1550" s="215"/>
      <c r="AR1550" s="215"/>
      <c r="AS1550" s="215"/>
      <c r="AT1550" s="215"/>
      <c r="AU1550" s="215"/>
      <c r="AV1550" s="215"/>
    </row>
    <row r="1551" spans="14:48" ht="37.15" customHeight="1">
      <c r="N1551" s="215"/>
      <c r="O1551" s="215"/>
      <c r="P1551" s="215"/>
      <c r="AE1551" s="215"/>
      <c r="AF1551" s="215"/>
      <c r="AG1551" s="215"/>
      <c r="AH1551" s="215"/>
      <c r="AI1551" s="215"/>
      <c r="AJ1551" s="215"/>
      <c r="AK1551" s="215"/>
      <c r="AL1551" s="215"/>
      <c r="AM1551" s="215"/>
      <c r="AN1551" s="215"/>
      <c r="AO1551" s="215"/>
      <c r="AP1551" s="215"/>
      <c r="AQ1551" s="215"/>
      <c r="AR1551" s="215"/>
      <c r="AS1551" s="215"/>
      <c r="AT1551" s="215"/>
      <c r="AU1551" s="215"/>
      <c r="AV1551" s="215"/>
    </row>
    <row r="1552" spans="14:48" ht="37.15" customHeight="1">
      <c r="N1552" s="215"/>
      <c r="O1552" s="215"/>
      <c r="P1552" s="215"/>
      <c r="AE1552" s="215"/>
      <c r="AF1552" s="215"/>
      <c r="AG1552" s="215"/>
      <c r="AH1552" s="215"/>
      <c r="AI1552" s="215"/>
      <c r="AJ1552" s="215"/>
      <c r="AK1552" s="215"/>
      <c r="AL1552" s="215"/>
      <c r="AM1552" s="215"/>
      <c r="AN1552" s="215"/>
      <c r="AO1552" s="215"/>
      <c r="AP1552" s="215"/>
      <c r="AQ1552" s="215"/>
      <c r="AR1552" s="215"/>
      <c r="AS1552" s="215"/>
      <c r="AT1552" s="215"/>
      <c r="AU1552" s="215"/>
      <c r="AV1552" s="215"/>
    </row>
    <row r="1553" spans="14:48" ht="37.15" customHeight="1">
      <c r="N1553" s="215"/>
      <c r="O1553" s="215"/>
      <c r="P1553" s="215"/>
      <c r="AE1553" s="215"/>
      <c r="AF1553" s="215"/>
      <c r="AG1553" s="215"/>
      <c r="AH1553" s="215"/>
      <c r="AI1553" s="215"/>
      <c r="AJ1553" s="215"/>
      <c r="AK1553" s="215"/>
      <c r="AL1553" s="215"/>
      <c r="AM1553" s="215"/>
      <c r="AN1553" s="215"/>
      <c r="AO1553" s="215"/>
      <c r="AP1553" s="215"/>
      <c r="AQ1553" s="215"/>
      <c r="AR1553" s="215"/>
      <c r="AS1553" s="215"/>
      <c r="AT1553" s="215"/>
      <c r="AU1553" s="215"/>
      <c r="AV1553" s="215"/>
    </row>
    <row r="1554" spans="14:48" ht="37.15" customHeight="1">
      <c r="N1554" s="215"/>
      <c r="O1554" s="215"/>
      <c r="P1554" s="215"/>
      <c r="AE1554" s="215"/>
      <c r="AF1554" s="215"/>
      <c r="AG1554" s="215"/>
      <c r="AH1554" s="215"/>
      <c r="AI1554" s="215"/>
      <c r="AJ1554" s="215"/>
      <c r="AK1554" s="215"/>
      <c r="AL1554" s="215"/>
      <c r="AM1554" s="215"/>
      <c r="AN1554" s="215"/>
      <c r="AO1554" s="215"/>
      <c r="AP1554" s="215"/>
      <c r="AQ1554" s="215"/>
      <c r="AR1554" s="215"/>
      <c r="AS1554" s="215"/>
      <c r="AT1554" s="215"/>
      <c r="AU1554" s="215"/>
      <c r="AV1554" s="215"/>
    </row>
    <row r="1555" spans="14:48" ht="37.15" customHeight="1">
      <c r="N1555" s="215"/>
      <c r="O1555" s="215"/>
      <c r="P1555" s="215"/>
      <c r="AE1555" s="215"/>
      <c r="AF1555" s="215"/>
      <c r="AG1555" s="215"/>
      <c r="AH1555" s="215"/>
      <c r="AI1555" s="215"/>
      <c r="AJ1555" s="215"/>
      <c r="AK1555" s="215"/>
      <c r="AL1555" s="215"/>
      <c r="AM1555" s="215"/>
      <c r="AN1555" s="215"/>
      <c r="AO1555" s="215"/>
      <c r="AP1555" s="215"/>
      <c r="AQ1555" s="215"/>
      <c r="AR1555" s="215"/>
      <c r="AS1555" s="215"/>
      <c r="AT1555" s="215"/>
      <c r="AU1555" s="215"/>
      <c r="AV1555" s="215"/>
    </row>
    <row r="1556" spans="14:48" ht="37.15" customHeight="1">
      <c r="N1556" s="215"/>
      <c r="O1556" s="215"/>
      <c r="P1556" s="215"/>
      <c r="AE1556" s="215"/>
      <c r="AF1556" s="215"/>
      <c r="AG1556" s="215"/>
      <c r="AH1556" s="215"/>
      <c r="AI1556" s="215"/>
      <c r="AJ1556" s="215"/>
      <c r="AK1556" s="215"/>
      <c r="AL1556" s="215"/>
      <c r="AM1556" s="215"/>
      <c r="AN1556" s="215"/>
      <c r="AO1556" s="215"/>
      <c r="AP1556" s="215"/>
      <c r="AQ1556" s="215"/>
      <c r="AR1556" s="215"/>
      <c r="AS1556" s="215"/>
      <c r="AT1556" s="215"/>
      <c r="AU1556" s="215"/>
      <c r="AV1556" s="215"/>
    </row>
    <row r="1557" spans="14:48" ht="37.15" customHeight="1">
      <c r="N1557" s="215"/>
      <c r="O1557" s="215"/>
      <c r="P1557" s="215"/>
      <c r="AE1557" s="215"/>
      <c r="AF1557" s="215"/>
      <c r="AG1557" s="215"/>
      <c r="AH1557" s="215"/>
      <c r="AI1557" s="215"/>
      <c r="AJ1557" s="215"/>
      <c r="AK1557" s="215"/>
      <c r="AL1557" s="215"/>
      <c r="AM1557" s="215"/>
      <c r="AN1557" s="215"/>
      <c r="AO1557" s="215"/>
      <c r="AP1557" s="215"/>
      <c r="AQ1557" s="215"/>
      <c r="AR1557" s="215"/>
      <c r="AS1557" s="215"/>
      <c r="AT1557" s="215"/>
      <c r="AU1557" s="215"/>
      <c r="AV1557" s="215"/>
    </row>
    <row r="1558" spans="14:48" ht="37.15" customHeight="1">
      <c r="N1558" s="215"/>
      <c r="O1558" s="215"/>
      <c r="P1558" s="215"/>
      <c r="AE1558" s="215"/>
      <c r="AF1558" s="215"/>
      <c r="AG1558" s="215"/>
      <c r="AH1558" s="215"/>
      <c r="AI1558" s="215"/>
      <c r="AJ1558" s="215"/>
      <c r="AK1558" s="215"/>
      <c r="AL1558" s="215"/>
      <c r="AM1558" s="215"/>
      <c r="AN1558" s="215"/>
      <c r="AO1558" s="215"/>
      <c r="AP1558" s="215"/>
      <c r="AQ1558" s="215"/>
      <c r="AR1558" s="215"/>
      <c r="AS1558" s="215"/>
      <c r="AT1558" s="215"/>
      <c r="AU1558" s="215"/>
      <c r="AV1558" s="215"/>
    </row>
    <row r="1559" spans="14:48" ht="37.15" customHeight="1">
      <c r="N1559" s="215"/>
      <c r="O1559" s="215"/>
      <c r="P1559" s="215"/>
      <c r="AE1559" s="215"/>
      <c r="AF1559" s="215"/>
      <c r="AG1559" s="215"/>
      <c r="AH1559" s="215"/>
      <c r="AI1559" s="215"/>
      <c r="AJ1559" s="215"/>
      <c r="AK1559" s="215"/>
      <c r="AL1559" s="215"/>
      <c r="AM1559" s="215"/>
      <c r="AN1559" s="215"/>
      <c r="AO1559" s="215"/>
      <c r="AP1559" s="215"/>
      <c r="AQ1559" s="215"/>
      <c r="AR1559" s="215"/>
      <c r="AS1559" s="215"/>
      <c r="AT1559" s="215"/>
      <c r="AU1559" s="215"/>
      <c r="AV1559" s="215"/>
    </row>
    <row r="1560" spans="14:48" ht="37.15" customHeight="1">
      <c r="N1560" s="215"/>
      <c r="O1560" s="215"/>
      <c r="P1560" s="215"/>
      <c r="AE1560" s="215"/>
      <c r="AF1560" s="215"/>
      <c r="AG1560" s="215"/>
      <c r="AH1560" s="215"/>
      <c r="AI1560" s="215"/>
      <c r="AJ1560" s="215"/>
      <c r="AK1560" s="215"/>
      <c r="AL1560" s="215"/>
      <c r="AM1560" s="215"/>
      <c r="AN1560" s="215"/>
      <c r="AO1560" s="215"/>
      <c r="AP1560" s="215"/>
      <c r="AQ1560" s="215"/>
      <c r="AR1560" s="215"/>
      <c r="AS1560" s="215"/>
      <c r="AT1560" s="215"/>
      <c r="AU1560" s="215"/>
      <c r="AV1560" s="215"/>
    </row>
    <row r="1561" spans="14:48" ht="37.15" customHeight="1">
      <c r="N1561" s="215"/>
      <c r="O1561" s="215"/>
      <c r="P1561" s="215"/>
      <c r="AE1561" s="215"/>
      <c r="AF1561" s="215"/>
      <c r="AG1561" s="215"/>
      <c r="AH1561" s="215"/>
      <c r="AI1561" s="215"/>
      <c r="AJ1561" s="215"/>
      <c r="AK1561" s="215"/>
      <c r="AL1561" s="215"/>
      <c r="AM1561" s="215"/>
      <c r="AN1561" s="215"/>
      <c r="AO1561" s="215"/>
      <c r="AP1561" s="215"/>
      <c r="AQ1561" s="215"/>
      <c r="AR1561" s="215"/>
      <c r="AS1561" s="215"/>
      <c r="AT1561" s="215"/>
      <c r="AU1561" s="215"/>
      <c r="AV1561" s="215"/>
    </row>
    <row r="1562" spans="14:48" ht="37.15" customHeight="1">
      <c r="N1562" s="215"/>
      <c r="O1562" s="215"/>
      <c r="P1562" s="215"/>
      <c r="AE1562" s="215"/>
      <c r="AF1562" s="215"/>
      <c r="AG1562" s="215"/>
      <c r="AH1562" s="215"/>
      <c r="AI1562" s="215"/>
      <c r="AJ1562" s="215"/>
      <c r="AK1562" s="215"/>
      <c r="AL1562" s="215"/>
      <c r="AM1562" s="215"/>
      <c r="AN1562" s="215"/>
      <c r="AO1562" s="215"/>
      <c r="AP1562" s="215"/>
      <c r="AQ1562" s="215"/>
      <c r="AR1562" s="215"/>
      <c r="AS1562" s="215"/>
      <c r="AT1562" s="215"/>
      <c r="AU1562" s="215"/>
      <c r="AV1562" s="215"/>
    </row>
    <row r="1563" spans="14:48" ht="37.15" customHeight="1">
      <c r="N1563" s="215"/>
      <c r="O1563" s="215"/>
      <c r="P1563" s="215"/>
      <c r="AE1563" s="215"/>
      <c r="AF1563" s="215"/>
      <c r="AG1563" s="215"/>
      <c r="AH1563" s="215"/>
      <c r="AI1563" s="215"/>
      <c r="AJ1563" s="215"/>
      <c r="AK1563" s="215"/>
      <c r="AL1563" s="215"/>
      <c r="AM1563" s="215"/>
      <c r="AN1563" s="215"/>
      <c r="AO1563" s="215"/>
      <c r="AP1563" s="215"/>
      <c r="AQ1563" s="215"/>
      <c r="AR1563" s="215"/>
      <c r="AS1563" s="215"/>
      <c r="AT1563" s="215"/>
      <c r="AU1563" s="215"/>
      <c r="AV1563" s="215"/>
    </row>
    <row r="1564" spans="14:48" ht="37.15" customHeight="1">
      <c r="N1564" s="215"/>
      <c r="O1564" s="215"/>
      <c r="P1564" s="215"/>
      <c r="AE1564" s="215"/>
      <c r="AF1564" s="215"/>
      <c r="AG1564" s="215"/>
      <c r="AH1564" s="215"/>
      <c r="AI1564" s="215"/>
      <c r="AJ1564" s="215"/>
      <c r="AK1564" s="215"/>
      <c r="AL1564" s="215"/>
      <c r="AM1564" s="215"/>
      <c r="AN1564" s="215"/>
      <c r="AO1564" s="215"/>
      <c r="AP1564" s="215"/>
      <c r="AQ1564" s="215"/>
      <c r="AR1564" s="215"/>
      <c r="AS1564" s="215"/>
      <c r="AT1564" s="215"/>
      <c r="AU1564" s="215"/>
      <c r="AV1564" s="215"/>
    </row>
    <row r="1565" spans="14:48" ht="37.15" customHeight="1">
      <c r="N1565" s="215"/>
      <c r="O1565" s="215"/>
      <c r="P1565" s="215"/>
      <c r="AE1565" s="215"/>
      <c r="AF1565" s="215"/>
      <c r="AG1565" s="215"/>
      <c r="AH1565" s="215"/>
      <c r="AI1565" s="215"/>
      <c r="AJ1565" s="215"/>
      <c r="AK1565" s="215"/>
      <c r="AL1565" s="215"/>
      <c r="AM1565" s="215"/>
      <c r="AN1565" s="215"/>
      <c r="AO1565" s="215"/>
      <c r="AP1565" s="215"/>
      <c r="AQ1565" s="215"/>
      <c r="AR1565" s="215"/>
      <c r="AS1565" s="215"/>
      <c r="AT1565" s="215"/>
      <c r="AU1565" s="215"/>
      <c r="AV1565" s="215"/>
    </row>
    <row r="1566" spans="14:48" ht="37.15" customHeight="1">
      <c r="N1566" s="215"/>
      <c r="O1566" s="215"/>
      <c r="P1566" s="215"/>
      <c r="AE1566" s="215"/>
      <c r="AF1566" s="215"/>
      <c r="AG1566" s="215"/>
      <c r="AH1566" s="215"/>
      <c r="AI1566" s="215"/>
      <c r="AJ1566" s="215"/>
      <c r="AK1566" s="215"/>
      <c r="AL1566" s="215"/>
      <c r="AM1566" s="215"/>
      <c r="AN1566" s="215"/>
      <c r="AO1566" s="215"/>
      <c r="AP1566" s="215"/>
      <c r="AQ1566" s="215"/>
      <c r="AR1566" s="215"/>
      <c r="AS1566" s="215"/>
      <c r="AT1566" s="215"/>
      <c r="AU1566" s="215"/>
      <c r="AV1566" s="215"/>
    </row>
    <row r="1567" spans="14:48" ht="37.15" customHeight="1">
      <c r="N1567" s="215"/>
      <c r="O1567" s="215"/>
      <c r="P1567" s="215"/>
      <c r="AE1567" s="215"/>
      <c r="AF1567" s="215"/>
      <c r="AG1567" s="215"/>
      <c r="AH1567" s="215"/>
      <c r="AI1567" s="215"/>
      <c r="AJ1567" s="215"/>
      <c r="AK1567" s="215"/>
      <c r="AL1567" s="215"/>
      <c r="AM1567" s="215"/>
      <c r="AN1567" s="215"/>
      <c r="AO1567" s="215"/>
      <c r="AP1567" s="215"/>
      <c r="AQ1567" s="215"/>
      <c r="AR1567" s="215"/>
      <c r="AS1567" s="215"/>
      <c r="AT1567" s="215"/>
      <c r="AU1567" s="215"/>
      <c r="AV1567" s="215"/>
    </row>
    <row r="1568" spans="14:48" ht="37.15" customHeight="1">
      <c r="N1568" s="215"/>
      <c r="O1568" s="215"/>
      <c r="P1568" s="215"/>
      <c r="AE1568" s="215"/>
      <c r="AF1568" s="215"/>
      <c r="AG1568" s="215"/>
      <c r="AH1568" s="215"/>
      <c r="AI1568" s="215"/>
      <c r="AJ1568" s="215"/>
      <c r="AK1568" s="215"/>
      <c r="AL1568" s="215"/>
      <c r="AM1568" s="215"/>
      <c r="AN1568" s="215"/>
      <c r="AO1568" s="215"/>
      <c r="AP1568" s="215"/>
      <c r="AQ1568" s="215"/>
      <c r="AR1568" s="215"/>
      <c r="AS1568" s="215"/>
      <c r="AT1568" s="215"/>
      <c r="AU1568" s="215"/>
      <c r="AV1568" s="215"/>
    </row>
    <row r="1569" spans="14:48" ht="37.15" customHeight="1">
      <c r="N1569" s="215"/>
      <c r="O1569" s="215"/>
      <c r="P1569" s="215"/>
      <c r="AE1569" s="215"/>
      <c r="AF1569" s="215"/>
      <c r="AG1569" s="215"/>
      <c r="AH1569" s="215"/>
      <c r="AI1569" s="215"/>
      <c r="AJ1569" s="215"/>
      <c r="AK1569" s="215"/>
      <c r="AL1569" s="215"/>
      <c r="AM1569" s="215"/>
      <c r="AN1569" s="215"/>
      <c r="AO1569" s="215"/>
      <c r="AP1569" s="215"/>
      <c r="AQ1569" s="215"/>
      <c r="AR1569" s="215"/>
      <c r="AS1569" s="215"/>
      <c r="AT1569" s="215"/>
      <c r="AU1569" s="215"/>
      <c r="AV1569" s="215"/>
    </row>
    <row r="1570" spans="14:48" ht="37.15" customHeight="1">
      <c r="N1570" s="215"/>
      <c r="O1570" s="215"/>
      <c r="P1570" s="215"/>
      <c r="AE1570" s="215"/>
      <c r="AF1570" s="215"/>
      <c r="AG1570" s="215"/>
      <c r="AH1570" s="215"/>
      <c r="AI1570" s="215"/>
      <c r="AJ1570" s="215"/>
      <c r="AK1570" s="215"/>
      <c r="AL1570" s="215"/>
      <c r="AM1570" s="215"/>
      <c r="AN1570" s="215"/>
      <c r="AO1570" s="215"/>
      <c r="AP1570" s="215"/>
      <c r="AQ1570" s="215"/>
      <c r="AR1570" s="215"/>
      <c r="AS1570" s="215"/>
      <c r="AT1570" s="215"/>
      <c r="AU1570" s="215"/>
      <c r="AV1570" s="215"/>
    </row>
    <row r="1571" spans="14:48" ht="37.15" customHeight="1">
      <c r="N1571" s="215"/>
      <c r="O1571" s="215"/>
      <c r="P1571" s="215"/>
      <c r="AE1571" s="215"/>
      <c r="AF1571" s="215"/>
      <c r="AG1571" s="215"/>
      <c r="AH1571" s="215"/>
      <c r="AI1571" s="215"/>
      <c r="AJ1571" s="215"/>
      <c r="AK1571" s="215"/>
      <c r="AL1571" s="215"/>
      <c r="AM1571" s="215"/>
      <c r="AN1571" s="215"/>
      <c r="AO1571" s="215"/>
      <c r="AP1571" s="215"/>
      <c r="AQ1571" s="215"/>
      <c r="AR1571" s="215"/>
      <c r="AS1571" s="215"/>
      <c r="AT1571" s="215"/>
      <c r="AU1571" s="215"/>
      <c r="AV1571" s="215"/>
    </row>
    <row r="1572" spans="14:48" ht="37.15" customHeight="1">
      <c r="N1572" s="215"/>
      <c r="O1572" s="215"/>
      <c r="P1572" s="215"/>
      <c r="AE1572" s="215"/>
      <c r="AF1572" s="215"/>
      <c r="AG1572" s="215"/>
      <c r="AH1572" s="215"/>
      <c r="AI1572" s="215"/>
      <c r="AJ1572" s="215"/>
      <c r="AK1572" s="215"/>
      <c r="AL1572" s="215"/>
      <c r="AM1572" s="215"/>
      <c r="AN1572" s="215"/>
      <c r="AO1572" s="215"/>
      <c r="AP1572" s="215"/>
      <c r="AQ1572" s="215"/>
      <c r="AR1572" s="215"/>
      <c r="AS1572" s="215"/>
      <c r="AT1572" s="215"/>
      <c r="AU1572" s="215"/>
      <c r="AV1572" s="215"/>
    </row>
    <row r="1573" spans="14:48" ht="37.15" customHeight="1">
      <c r="N1573" s="215"/>
      <c r="O1573" s="215"/>
      <c r="P1573" s="215"/>
      <c r="AE1573" s="215"/>
      <c r="AF1573" s="215"/>
      <c r="AG1573" s="215"/>
      <c r="AH1573" s="215"/>
      <c r="AI1573" s="215"/>
      <c r="AJ1573" s="215"/>
      <c r="AK1573" s="215"/>
      <c r="AL1573" s="215"/>
      <c r="AM1573" s="215"/>
      <c r="AN1573" s="215"/>
      <c r="AO1573" s="215"/>
      <c r="AP1573" s="215"/>
      <c r="AQ1573" s="215"/>
      <c r="AR1573" s="215"/>
      <c r="AS1573" s="215"/>
      <c r="AT1573" s="215"/>
      <c r="AU1573" s="215"/>
      <c r="AV1573" s="215"/>
    </row>
    <row r="1574" spans="14:48" ht="37.15" customHeight="1">
      <c r="N1574" s="215"/>
      <c r="O1574" s="215"/>
      <c r="P1574" s="215"/>
      <c r="AE1574" s="215"/>
      <c r="AF1574" s="215"/>
      <c r="AG1574" s="215"/>
      <c r="AH1574" s="215"/>
      <c r="AI1574" s="215"/>
      <c r="AJ1574" s="215"/>
      <c r="AK1574" s="215"/>
      <c r="AL1574" s="215"/>
      <c r="AM1574" s="215"/>
      <c r="AN1574" s="215"/>
      <c r="AO1574" s="215"/>
      <c r="AP1574" s="215"/>
      <c r="AQ1574" s="215"/>
      <c r="AR1574" s="215"/>
      <c r="AS1574" s="215"/>
      <c r="AT1574" s="215"/>
      <c r="AU1574" s="215"/>
      <c r="AV1574" s="215"/>
    </row>
    <row r="1575" spans="14:48" ht="37.15" customHeight="1">
      <c r="N1575" s="215"/>
      <c r="O1575" s="215"/>
      <c r="P1575" s="215"/>
      <c r="AE1575" s="215"/>
      <c r="AF1575" s="215"/>
      <c r="AG1575" s="215"/>
      <c r="AH1575" s="215"/>
      <c r="AI1575" s="215"/>
      <c r="AJ1575" s="215"/>
      <c r="AK1575" s="215"/>
      <c r="AL1575" s="215"/>
      <c r="AM1575" s="215"/>
      <c r="AN1575" s="215"/>
      <c r="AO1575" s="215"/>
      <c r="AP1575" s="215"/>
      <c r="AQ1575" s="215"/>
      <c r="AR1575" s="215"/>
      <c r="AS1575" s="215"/>
      <c r="AT1575" s="215"/>
      <c r="AU1575" s="215"/>
      <c r="AV1575" s="215"/>
    </row>
    <row r="1576" spans="14:48" ht="37.15" customHeight="1">
      <c r="N1576" s="215"/>
      <c r="O1576" s="215"/>
      <c r="P1576" s="215"/>
      <c r="AE1576" s="215"/>
      <c r="AF1576" s="215"/>
      <c r="AG1576" s="215"/>
      <c r="AH1576" s="215"/>
      <c r="AI1576" s="215"/>
      <c r="AJ1576" s="215"/>
      <c r="AK1576" s="215"/>
      <c r="AL1576" s="215"/>
      <c r="AM1576" s="215"/>
      <c r="AN1576" s="215"/>
      <c r="AO1576" s="215"/>
      <c r="AP1576" s="215"/>
      <c r="AQ1576" s="215"/>
      <c r="AR1576" s="215"/>
      <c r="AS1576" s="215"/>
      <c r="AT1576" s="215"/>
      <c r="AU1576" s="215"/>
      <c r="AV1576" s="215"/>
    </row>
    <row r="1577" spans="14:48" ht="37.15" customHeight="1">
      <c r="N1577" s="215"/>
      <c r="O1577" s="215"/>
      <c r="P1577" s="215"/>
      <c r="AE1577" s="215"/>
      <c r="AF1577" s="215"/>
      <c r="AG1577" s="215"/>
      <c r="AH1577" s="215"/>
      <c r="AI1577" s="215"/>
      <c r="AJ1577" s="215"/>
      <c r="AK1577" s="215"/>
      <c r="AL1577" s="215"/>
      <c r="AM1577" s="215"/>
      <c r="AN1577" s="215"/>
      <c r="AO1577" s="215"/>
      <c r="AP1577" s="215"/>
      <c r="AQ1577" s="215"/>
      <c r="AR1577" s="215"/>
      <c r="AS1577" s="215"/>
      <c r="AT1577" s="215"/>
      <c r="AU1577" s="215"/>
      <c r="AV1577" s="215"/>
    </row>
    <row r="1578" spans="14:48" ht="37.15" customHeight="1">
      <c r="N1578" s="215"/>
      <c r="O1578" s="215"/>
      <c r="P1578" s="215"/>
      <c r="AE1578" s="215"/>
      <c r="AF1578" s="215"/>
      <c r="AG1578" s="215"/>
      <c r="AH1578" s="215"/>
      <c r="AI1578" s="215"/>
      <c r="AJ1578" s="215"/>
      <c r="AK1578" s="215"/>
      <c r="AL1578" s="215"/>
      <c r="AM1578" s="215"/>
      <c r="AN1578" s="215"/>
      <c r="AO1578" s="215"/>
      <c r="AP1578" s="215"/>
      <c r="AQ1578" s="215"/>
      <c r="AR1578" s="215"/>
      <c r="AS1578" s="215"/>
      <c r="AT1578" s="215"/>
      <c r="AU1578" s="215"/>
      <c r="AV1578" s="215"/>
    </row>
    <row r="1579" spans="14:48" ht="37.15" customHeight="1">
      <c r="N1579" s="215"/>
      <c r="O1579" s="215"/>
      <c r="P1579" s="215"/>
      <c r="AE1579" s="215"/>
      <c r="AF1579" s="215"/>
      <c r="AG1579" s="215"/>
      <c r="AH1579" s="215"/>
      <c r="AI1579" s="215"/>
      <c r="AJ1579" s="215"/>
      <c r="AK1579" s="215"/>
      <c r="AL1579" s="215"/>
      <c r="AM1579" s="215"/>
      <c r="AN1579" s="215"/>
      <c r="AO1579" s="215"/>
      <c r="AP1579" s="215"/>
      <c r="AQ1579" s="215"/>
      <c r="AR1579" s="215"/>
      <c r="AS1579" s="215"/>
      <c r="AT1579" s="215"/>
      <c r="AU1579" s="215"/>
      <c r="AV1579" s="215"/>
    </row>
    <row r="1580" spans="14:48" ht="37.15" customHeight="1">
      <c r="N1580" s="215"/>
      <c r="O1580" s="215"/>
      <c r="P1580" s="215"/>
      <c r="AE1580" s="215"/>
      <c r="AF1580" s="215"/>
      <c r="AG1580" s="215"/>
      <c r="AH1580" s="215"/>
      <c r="AI1580" s="215"/>
      <c r="AJ1580" s="215"/>
      <c r="AK1580" s="215"/>
      <c r="AL1580" s="215"/>
      <c r="AM1580" s="215"/>
      <c r="AN1580" s="215"/>
      <c r="AO1580" s="215"/>
      <c r="AP1580" s="215"/>
      <c r="AQ1580" s="215"/>
      <c r="AR1580" s="215"/>
      <c r="AS1580" s="215"/>
      <c r="AT1580" s="215"/>
      <c r="AU1580" s="215"/>
      <c r="AV1580" s="215"/>
    </row>
    <row r="1581" spans="14:48" ht="37.15" customHeight="1">
      <c r="N1581" s="215"/>
      <c r="O1581" s="215"/>
      <c r="P1581" s="215"/>
      <c r="AE1581" s="215"/>
      <c r="AF1581" s="215"/>
      <c r="AG1581" s="215"/>
      <c r="AH1581" s="215"/>
      <c r="AI1581" s="215"/>
      <c r="AJ1581" s="215"/>
      <c r="AK1581" s="215"/>
      <c r="AL1581" s="215"/>
      <c r="AM1581" s="215"/>
      <c r="AN1581" s="215"/>
      <c r="AO1581" s="215"/>
      <c r="AP1581" s="215"/>
      <c r="AQ1581" s="215"/>
      <c r="AR1581" s="215"/>
      <c r="AS1581" s="215"/>
      <c r="AT1581" s="215"/>
      <c r="AU1581" s="215"/>
      <c r="AV1581" s="215"/>
    </row>
    <row r="1582" spans="14:48" ht="37.15" customHeight="1">
      <c r="N1582" s="215"/>
      <c r="O1582" s="215"/>
      <c r="P1582" s="215"/>
      <c r="AE1582" s="215"/>
      <c r="AF1582" s="215"/>
      <c r="AG1582" s="215"/>
      <c r="AH1582" s="215"/>
      <c r="AI1582" s="215"/>
      <c r="AJ1582" s="215"/>
      <c r="AK1582" s="215"/>
      <c r="AL1582" s="215"/>
      <c r="AM1582" s="215"/>
      <c r="AN1582" s="215"/>
      <c r="AO1582" s="215"/>
      <c r="AP1582" s="215"/>
      <c r="AQ1582" s="215"/>
      <c r="AR1582" s="215"/>
      <c r="AS1582" s="215"/>
      <c r="AT1582" s="215"/>
      <c r="AU1582" s="215"/>
      <c r="AV1582" s="215"/>
    </row>
    <row r="1583" spans="14:48" ht="37.15" customHeight="1">
      <c r="N1583" s="215"/>
      <c r="O1583" s="215"/>
      <c r="P1583" s="215"/>
      <c r="AE1583" s="215"/>
      <c r="AF1583" s="215"/>
      <c r="AG1583" s="215"/>
      <c r="AH1583" s="215"/>
      <c r="AI1583" s="215"/>
      <c r="AJ1583" s="215"/>
      <c r="AK1583" s="215"/>
      <c r="AL1583" s="215"/>
      <c r="AM1583" s="215"/>
      <c r="AN1583" s="215"/>
      <c r="AO1583" s="215"/>
      <c r="AP1583" s="215"/>
      <c r="AQ1583" s="215"/>
      <c r="AR1583" s="215"/>
      <c r="AS1583" s="215"/>
      <c r="AT1583" s="215"/>
      <c r="AU1583" s="215"/>
      <c r="AV1583" s="215"/>
    </row>
    <row r="1584" spans="14:48" ht="37.15" customHeight="1">
      <c r="N1584" s="215"/>
      <c r="O1584" s="215"/>
      <c r="P1584" s="215"/>
      <c r="AE1584" s="215"/>
      <c r="AF1584" s="215"/>
      <c r="AG1584" s="215"/>
      <c r="AH1584" s="215"/>
      <c r="AI1584" s="215"/>
      <c r="AJ1584" s="215"/>
      <c r="AK1584" s="215"/>
      <c r="AL1584" s="215"/>
      <c r="AM1584" s="215"/>
      <c r="AN1584" s="215"/>
      <c r="AO1584" s="215"/>
      <c r="AP1584" s="215"/>
      <c r="AQ1584" s="215"/>
      <c r="AR1584" s="215"/>
      <c r="AS1584" s="215"/>
      <c r="AT1584" s="215"/>
      <c r="AU1584" s="215"/>
      <c r="AV1584" s="215"/>
    </row>
    <row r="1585" spans="14:48" ht="37.15" customHeight="1">
      <c r="N1585" s="215"/>
      <c r="O1585" s="215"/>
      <c r="P1585" s="215"/>
      <c r="AE1585" s="215"/>
      <c r="AF1585" s="215"/>
      <c r="AG1585" s="215"/>
      <c r="AH1585" s="215"/>
      <c r="AI1585" s="215"/>
      <c r="AJ1585" s="215"/>
      <c r="AK1585" s="215"/>
      <c r="AL1585" s="215"/>
      <c r="AM1585" s="215"/>
      <c r="AN1585" s="215"/>
      <c r="AO1585" s="215"/>
      <c r="AP1585" s="215"/>
      <c r="AQ1585" s="215"/>
      <c r="AR1585" s="215"/>
      <c r="AS1585" s="215"/>
      <c r="AT1585" s="215"/>
      <c r="AU1585" s="215"/>
      <c r="AV1585" s="215"/>
    </row>
    <row r="1586" spans="14:48" ht="37.15" customHeight="1">
      <c r="N1586" s="215"/>
      <c r="O1586" s="215"/>
      <c r="P1586" s="215"/>
      <c r="AE1586" s="215"/>
      <c r="AF1586" s="215"/>
      <c r="AG1586" s="215"/>
      <c r="AH1586" s="215"/>
      <c r="AI1586" s="215"/>
      <c r="AJ1586" s="215"/>
      <c r="AK1586" s="215"/>
      <c r="AL1586" s="215"/>
      <c r="AM1586" s="215"/>
      <c r="AN1586" s="215"/>
      <c r="AO1586" s="215"/>
      <c r="AP1586" s="215"/>
      <c r="AQ1586" s="215"/>
      <c r="AR1586" s="215"/>
      <c r="AS1586" s="215"/>
      <c r="AT1586" s="215"/>
      <c r="AU1586" s="215"/>
      <c r="AV1586" s="215"/>
    </row>
    <row r="1587" spans="14:48" ht="37.15" customHeight="1">
      <c r="N1587" s="215"/>
      <c r="O1587" s="215"/>
      <c r="P1587" s="215"/>
      <c r="AE1587" s="215"/>
      <c r="AF1587" s="215"/>
      <c r="AG1587" s="215"/>
      <c r="AH1587" s="215"/>
      <c r="AI1587" s="215"/>
      <c r="AJ1587" s="215"/>
      <c r="AK1587" s="215"/>
      <c r="AL1587" s="215"/>
      <c r="AM1587" s="215"/>
      <c r="AN1587" s="215"/>
      <c r="AO1587" s="215"/>
      <c r="AP1587" s="215"/>
      <c r="AQ1587" s="215"/>
      <c r="AR1587" s="215"/>
      <c r="AS1587" s="215"/>
      <c r="AT1587" s="215"/>
      <c r="AU1587" s="215"/>
      <c r="AV1587" s="215"/>
    </row>
    <row r="1588" spans="14:48" ht="37.15" customHeight="1">
      <c r="N1588" s="215"/>
      <c r="O1588" s="215"/>
      <c r="P1588" s="215"/>
      <c r="AE1588" s="215"/>
      <c r="AF1588" s="215"/>
      <c r="AG1588" s="215"/>
      <c r="AH1588" s="215"/>
      <c r="AI1588" s="215"/>
      <c r="AJ1588" s="215"/>
      <c r="AK1588" s="215"/>
      <c r="AL1588" s="215"/>
      <c r="AM1588" s="215"/>
      <c r="AN1588" s="215"/>
      <c r="AO1588" s="215"/>
      <c r="AP1588" s="215"/>
      <c r="AQ1588" s="215"/>
      <c r="AR1588" s="215"/>
      <c r="AS1588" s="215"/>
      <c r="AT1588" s="215"/>
      <c r="AU1588" s="215"/>
      <c r="AV1588" s="215"/>
    </row>
    <row r="1589" spans="14:48" ht="37.15" customHeight="1">
      <c r="N1589" s="215"/>
      <c r="O1589" s="215"/>
      <c r="P1589" s="215"/>
      <c r="AE1589" s="215"/>
      <c r="AF1589" s="215"/>
      <c r="AG1589" s="215"/>
      <c r="AH1589" s="215"/>
      <c r="AI1589" s="215"/>
      <c r="AJ1589" s="215"/>
      <c r="AK1589" s="215"/>
      <c r="AL1589" s="215"/>
      <c r="AM1589" s="215"/>
      <c r="AN1589" s="215"/>
      <c r="AO1589" s="215"/>
      <c r="AP1589" s="215"/>
      <c r="AQ1589" s="215"/>
      <c r="AR1589" s="215"/>
      <c r="AS1589" s="215"/>
      <c r="AT1589" s="215"/>
      <c r="AU1589" s="215"/>
      <c r="AV1589" s="215"/>
    </row>
    <row r="1590" spans="14:48" ht="37.15" customHeight="1">
      <c r="N1590" s="215"/>
      <c r="O1590" s="215"/>
      <c r="P1590" s="215"/>
      <c r="AE1590" s="215"/>
      <c r="AF1590" s="215"/>
      <c r="AG1590" s="215"/>
      <c r="AH1590" s="215"/>
      <c r="AI1590" s="215"/>
      <c r="AJ1590" s="215"/>
      <c r="AK1590" s="215"/>
      <c r="AL1590" s="215"/>
      <c r="AM1590" s="215"/>
      <c r="AN1590" s="215"/>
      <c r="AO1590" s="215"/>
      <c r="AP1590" s="215"/>
      <c r="AQ1590" s="215"/>
      <c r="AR1590" s="215"/>
      <c r="AS1590" s="215"/>
      <c r="AT1590" s="215"/>
      <c r="AU1590" s="215"/>
      <c r="AV1590" s="215"/>
    </row>
    <row r="1591" spans="14:48" ht="37.15" customHeight="1">
      <c r="N1591" s="215"/>
      <c r="O1591" s="215"/>
      <c r="P1591" s="215"/>
      <c r="AE1591" s="215"/>
      <c r="AF1591" s="215"/>
      <c r="AG1591" s="215"/>
      <c r="AH1591" s="215"/>
      <c r="AI1591" s="215"/>
      <c r="AJ1591" s="215"/>
      <c r="AK1591" s="215"/>
      <c r="AL1591" s="215"/>
      <c r="AM1591" s="215"/>
      <c r="AN1591" s="215"/>
      <c r="AO1591" s="215"/>
      <c r="AP1591" s="215"/>
      <c r="AQ1591" s="215"/>
      <c r="AR1591" s="215"/>
      <c r="AS1591" s="215"/>
      <c r="AT1591" s="215"/>
      <c r="AU1591" s="215"/>
      <c r="AV1591" s="215"/>
    </row>
    <row r="1592" spans="14:48" ht="37.15" customHeight="1">
      <c r="N1592" s="215"/>
      <c r="O1592" s="215"/>
      <c r="P1592" s="215"/>
      <c r="AE1592" s="215"/>
      <c r="AF1592" s="215"/>
      <c r="AG1592" s="215"/>
      <c r="AH1592" s="215"/>
      <c r="AI1592" s="215"/>
      <c r="AJ1592" s="215"/>
      <c r="AK1592" s="215"/>
      <c r="AL1592" s="215"/>
      <c r="AM1592" s="215"/>
      <c r="AN1592" s="215"/>
      <c r="AO1592" s="215"/>
      <c r="AP1592" s="215"/>
      <c r="AQ1592" s="215"/>
      <c r="AR1592" s="215"/>
      <c r="AS1592" s="215"/>
      <c r="AT1592" s="215"/>
      <c r="AU1592" s="215"/>
      <c r="AV1592" s="215"/>
    </row>
    <row r="1593" spans="14:48" ht="37.15" customHeight="1">
      <c r="N1593" s="215"/>
      <c r="O1593" s="215"/>
      <c r="P1593" s="215"/>
      <c r="AE1593" s="215"/>
      <c r="AF1593" s="215"/>
      <c r="AG1593" s="215"/>
      <c r="AH1593" s="215"/>
      <c r="AI1593" s="215"/>
      <c r="AJ1593" s="215"/>
      <c r="AK1593" s="215"/>
      <c r="AL1593" s="215"/>
      <c r="AM1593" s="215"/>
      <c r="AN1593" s="215"/>
      <c r="AO1593" s="215"/>
      <c r="AP1593" s="215"/>
      <c r="AQ1593" s="215"/>
      <c r="AR1593" s="215"/>
      <c r="AS1593" s="215"/>
      <c r="AT1593" s="215"/>
      <c r="AU1593" s="215"/>
      <c r="AV1593" s="215"/>
    </row>
    <row r="1594" spans="14:48" ht="37.15" customHeight="1">
      <c r="N1594" s="215"/>
      <c r="O1594" s="215"/>
      <c r="P1594" s="215"/>
      <c r="AE1594" s="215"/>
      <c r="AF1594" s="215"/>
      <c r="AG1594" s="215"/>
      <c r="AH1594" s="215"/>
      <c r="AI1594" s="215"/>
      <c r="AJ1594" s="215"/>
      <c r="AK1594" s="215"/>
      <c r="AL1594" s="215"/>
      <c r="AM1594" s="215"/>
      <c r="AN1594" s="215"/>
      <c r="AO1594" s="215"/>
      <c r="AP1594" s="215"/>
      <c r="AQ1594" s="215"/>
      <c r="AR1594" s="215"/>
      <c r="AS1594" s="215"/>
      <c r="AT1594" s="215"/>
      <c r="AU1594" s="215"/>
      <c r="AV1594" s="215"/>
    </row>
    <row r="1595" spans="14:48" ht="37.15" customHeight="1">
      <c r="N1595" s="215"/>
      <c r="O1595" s="215"/>
      <c r="P1595" s="215"/>
      <c r="AE1595" s="215"/>
      <c r="AF1595" s="215"/>
      <c r="AG1595" s="215"/>
      <c r="AH1595" s="215"/>
      <c r="AI1595" s="215"/>
      <c r="AJ1595" s="215"/>
      <c r="AK1595" s="215"/>
      <c r="AL1595" s="215"/>
      <c r="AM1595" s="215"/>
      <c r="AN1595" s="215"/>
      <c r="AO1595" s="215"/>
      <c r="AP1595" s="215"/>
      <c r="AQ1595" s="215"/>
      <c r="AR1595" s="215"/>
      <c r="AS1595" s="215"/>
      <c r="AT1595" s="215"/>
      <c r="AU1595" s="215"/>
      <c r="AV1595" s="215"/>
    </row>
    <row r="1596" spans="14:48" ht="37.15" customHeight="1">
      <c r="N1596" s="215"/>
      <c r="O1596" s="215"/>
      <c r="P1596" s="215"/>
      <c r="AE1596" s="215"/>
      <c r="AF1596" s="215"/>
      <c r="AG1596" s="215"/>
      <c r="AH1596" s="215"/>
      <c r="AI1596" s="215"/>
      <c r="AJ1596" s="215"/>
      <c r="AK1596" s="215"/>
      <c r="AL1596" s="215"/>
      <c r="AM1596" s="215"/>
      <c r="AN1596" s="215"/>
      <c r="AO1596" s="215"/>
      <c r="AP1596" s="215"/>
      <c r="AQ1596" s="215"/>
      <c r="AR1596" s="215"/>
      <c r="AS1596" s="215"/>
      <c r="AT1596" s="215"/>
      <c r="AU1596" s="215"/>
      <c r="AV1596" s="215"/>
    </row>
    <row r="1597" spans="14:48" ht="37.15" customHeight="1">
      <c r="N1597" s="215"/>
      <c r="O1597" s="215"/>
      <c r="P1597" s="215"/>
      <c r="AE1597" s="215"/>
      <c r="AF1597" s="215"/>
      <c r="AG1597" s="215"/>
      <c r="AH1597" s="215"/>
      <c r="AI1597" s="215"/>
      <c r="AJ1597" s="215"/>
      <c r="AK1597" s="215"/>
      <c r="AL1597" s="215"/>
      <c r="AM1597" s="215"/>
      <c r="AN1597" s="215"/>
      <c r="AO1597" s="215"/>
      <c r="AP1597" s="215"/>
      <c r="AQ1597" s="215"/>
      <c r="AR1597" s="215"/>
      <c r="AS1597" s="215"/>
      <c r="AT1597" s="215"/>
      <c r="AU1597" s="215"/>
      <c r="AV1597" s="215"/>
    </row>
    <row r="1598" spans="14:48" ht="37.15" customHeight="1">
      <c r="N1598" s="215"/>
      <c r="O1598" s="215"/>
      <c r="P1598" s="215"/>
      <c r="AE1598" s="215"/>
      <c r="AF1598" s="215"/>
      <c r="AG1598" s="215"/>
      <c r="AH1598" s="215"/>
      <c r="AI1598" s="215"/>
      <c r="AJ1598" s="215"/>
      <c r="AK1598" s="215"/>
      <c r="AL1598" s="215"/>
      <c r="AM1598" s="215"/>
      <c r="AN1598" s="215"/>
      <c r="AO1598" s="215"/>
      <c r="AP1598" s="215"/>
      <c r="AQ1598" s="215"/>
      <c r="AR1598" s="215"/>
      <c r="AS1598" s="215"/>
      <c r="AT1598" s="215"/>
      <c r="AU1598" s="215"/>
      <c r="AV1598" s="215"/>
    </row>
    <row r="1599" spans="14:48" ht="37.15" customHeight="1">
      <c r="N1599" s="215"/>
      <c r="O1599" s="215"/>
      <c r="P1599" s="215"/>
      <c r="AE1599" s="215"/>
      <c r="AF1599" s="215"/>
      <c r="AG1599" s="215"/>
      <c r="AH1599" s="215"/>
      <c r="AI1599" s="215"/>
      <c r="AJ1599" s="215"/>
      <c r="AK1599" s="215"/>
      <c r="AL1599" s="215"/>
      <c r="AM1599" s="215"/>
      <c r="AN1599" s="215"/>
      <c r="AO1599" s="215"/>
      <c r="AP1599" s="215"/>
      <c r="AQ1599" s="215"/>
      <c r="AR1599" s="215"/>
      <c r="AS1599" s="215"/>
      <c r="AT1599" s="215"/>
      <c r="AU1599" s="215"/>
      <c r="AV1599" s="215"/>
    </row>
    <row r="1600" spans="14:48" ht="37.15" customHeight="1">
      <c r="N1600" s="215"/>
      <c r="O1600" s="215"/>
      <c r="P1600" s="215"/>
      <c r="AE1600" s="215"/>
      <c r="AF1600" s="215"/>
      <c r="AG1600" s="215"/>
      <c r="AH1600" s="215"/>
      <c r="AI1600" s="215"/>
      <c r="AJ1600" s="215"/>
      <c r="AK1600" s="215"/>
      <c r="AL1600" s="215"/>
      <c r="AM1600" s="215"/>
      <c r="AN1600" s="215"/>
      <c r="AO1600" s="215"/>
      <c r="AP1600" s="215"/>
      <c r="AQ1600" s="215"/>
      <c r="AR1600" s="215"/>
      <c r="AS1600" s="215"/>
      <c r="AT1600" s="215"/>
      <c r="AU1600" s="215"/>
      <c r="AV1600" s="215"/>
    </row>
    <row r="1601" spans="14:48" ht="37.15" customHeight="1">
      <c r="N1601" s="215"/>
      <c r="O1601" s="215"/>
      <c r="P1601" s="215"/>
      <c r="AE1601" s="215"/>
      <c r="AF1601" s="215"/>
      <c r="AG1601" s="215"/>
      <c r="AH1601" s="215"/>
      <c r="AI1601" s="215"/>
      <c r="AJ1601" s="215"/>
      <c r="AK1601" s="215"/>
      <c r="AL1601" s="215"/>
      <c r="AM1601" s="215"/>
      <c r="AN1601" s="215"/>
      <c r="AO1601" s="215"/>
      <c r="AP1601" s="215"/>
      <c r="AQ1601" s="215"/>
      <c r="AR1601" s="215"/>
      <c r="AS1601" s="215"/>
      <c r="AT1601" s="215"/>
      <c r="AU1601" s="215"/>
      <c r="AV1601" s="215"/>
    </row>
    <row r="1602" spans="14:48" ht="37.15" customHeight="1">
      <c r="N1602" s="215"/>
      <c r="O1602" s="215"/>
      <c r="P1602" s="215"/>
      <c r="AE1602" s="215"/>
      <c r="AF1602" s="215"/>
      <c r="AG1602" s="215"/>
      <c r="AH1602" s="215"/>
      <c r="AI1602" s="215"/>
      <c r="AJ1602" s="215"/>
      <c r="AK1602" s="215"/>
      <c r="AL1602" s="215"/>
      <c r="AM1602" s="215"/>
      <c r="AN1602" s="215"/>
      <c r="AO1602" s="215"/>
      <c r="AP1602" s="215"/>
      <c r="AQ1602" s="215"/>
      <c r="AR1602" s="215"/>
      <c r="AS1602" s="215"/>
      <c r="AT1602" s="215"/>
      <c r="AU1602" s="215"/>
      <c r="AV1602" s="215"/>
    </row>
    <row r="1603" spans="14:48" ht="37.15" customHeight="1">
      <c r="N1603" s="215"/>
      <c r="O1603" s="215"/>
      <c r="P1603" s="215"/>
      <c r="AE1603" s="215"/>
      <c r="AF1603" s="215"/>
      <c r="AG1603" s="215"/>
      <c r="AH1603" s="215"/>
      <c r="AI1603" s="215"/>
      <c r="AJ1603" s="215"/>
      <c r="AK1603" s="215"/>
      <c r="AL1603" s="215"/>
      <c r="AM1603" s="215"/>
      <c r="AN1603" s="215"/>
      <c r="AO1603" s="215"/>
      <c r="AP1603" s="215"/>
      <c r="AQ1603" s="215"/>
      <c r="AR1603" s="215"/>
      <c r="AS1603" s="215"/>
      <c r="AT1603" s="215"/>
      <c r="AU1603" s="215"/>
      <c r="AV1603" s="215"/>
    </row>
    <row r="1604" spans="14:48" ht="37.15" customHeight="1">
      <c r="N1604" s="215"/>
      <c r="O1604" s="215"/>
      <c r="P1604" s="215"/>
      <c r="AE1604" s="215"/>
      <c r="AF1604" s="215"/>
      <c r="AG1604" s="215"/>
      <c r="AH1604" s="215"/>
      <c r="AI1604" s="215"/>
      <c r="AJ1604" s="215"/>
      <c r="AK1604" s="215"/>
      <c r="AL1604" s="215"/>
      <c r="AM1604" s="215"/>
      <c r="AN1604" s="215"/>
      <c r="AO1604" s="215"/>
      <c r="AP1604" s="215"/>
      <c r="AQ1604" s="215"/>
      <c r="AR1604" s="215"/>
      <c r="AS1604" s="215"/>
      <c r="AT1604" s="215"/>
      <c r="AU1604" s="215"/>
      <c r="AV1604" s="215"/>
    </row>
    <row r="1605" spans="14:48" ht="37.15" customHeight="1">
      <c r="N1605" s="215"/>
      <c r="O1605" s="215"/>
      <c r="P1605" s="215"/>
      <c r="AE1605" s="215"/>
      <c r="AF1605" s="215"/>
      <c r="AG1605" s="215"/>
      <c r="AH1605" s="215"/>
      <c r="AI1605" s="215"/>
      <c r="AJ1605" s="215"/>
      <c r="AK1605" s="215"/>
      <c r="AL1605" s="215"/>
      <c r="AM1605" s="215"/>
      <c r="AN1605" s="215"/>
      <c r="AO1605" s="215"/>
      <c r="AP1605" s="215"/>
      <c r="AQ1605" s="215"/>
      <c r="AR1605" s="215"/>
      <c r="AS1605" s="215"/>
      <c r="AT1605" s="215"/>
      <c r="AU1605" s="215"/>
      <c r="AV1605" s="215"/>
    </row>
    <row r="1606" spans="14:48" ht="37.15" customHeight="1">
      <c r="N1606" s="215"/>
      <c r="O1606" s="215"/>
      <c r="P1606" s="215"/>
      <c r="AE1606" s="215"/>
      <c r="AF1606" s="215"/>
      <c r="AG1606" s="215"/>
      <c r="AH1606" s="215"/>
      <c r="AI1606" s="215"/>
      <c r="AJ1606" s="215"/>
      <c r="AK1606" s="215"/>
      <c r="AL1606" s="215"/>
      <c r="AM1606" s="215"/>
      <c r="AN1606" s="215"/>
      <c r="AO1606" s="215"/>
      <c r="AP1606" s="215"/>
      <c r="AQ1606" s="215"/>
      <c r="AR1606" s="215"/>
      <c r="AS1606" s="215"/>
      <c r="AT1606" s="215"/>
      <c r="AU1606" s="215"/>
      <c r="AV1606" s="215"/>
    </row>
    <row r="1607" spans="14:48" ht="37.15" customHeight="1">
      <c r="N1607" s="215"/>
      <c r="O1607" s="215"/>
      <c r="P1607" s="215"/>
      <c r="AE1607" s="215"/>
      <c r="AF1607" s="215"/>
      <c r="AG1607" s="215"/>
      <c r="AH1607" s="215"/>
      <c r="AI1607" s="215"/>
      <c r="AJ1607" s="215"/>
      <c r="AK1607" s="215"/>
      <c r="AL1607" s="215"/>
      <c r="AM1607" s="215"/>
      <c r="AN1607" s="215"/>
      <c r="AO1607" s="215"/>
      <c r="AP1607" s="215"/>
      <c r="AQ1607" s="215"/>
      <c r="AR1607" s="215"/>
      <c r="AS1607" s="215"/>
      <c r="AT1607" s="215"/>
      <c r="AU1607" s="215"/>
      <c r="AV1607" s="215"/>
    </row>
    <row r="1608" spans="14:48" ht="37.15" customHeight="1">
      <c r="N1608" s="215"/>
      <c r="O1608" s="215"/>
      <c r="P1608" s="215"/>
      <c r="AE1608" s="215"/>
      <c r="AF1608" s="215"/>
      <c r="AG1608" s="215"/>
      <c r="AH1608" s="215"/>
      <c r="AI1608" s="215"/>
      <c r="AJ1608" s="215"/>
      <c r="AK1608" s="215"/>
      <c r="AL1608" s="215"/>
      <c r="AM1608" s="215"/>
      <c r="AN1608" s="215"/>
      <c r="AO1608" s="215"/>
      <c r="AP1608" s="215"/>
      <c r="AQ1608" s="215"/>
      <c r="AR1608" s="215"/>
      <c r="AS1608" s="215"/>
      <c r="AT1608" s="215"/>
      <c r="AU1608" s="215"/>
      <c r="AV1608" s="215"/>
    </row>
    <row r="1609" spans="14:48" ht="37.15" customHeight="1">
      <c r="N1609" s="215"/>
      <c r="O1609" s="215"/>
      <c r="P1609" s="215"/>
      <c r="AE1609" s="215"/>
      <c r="AF1609" s="215"/>
      <c r="AG1609" s="215"/>
      <c r="AH1609" s="215"/>
      <c r="AI1609" s="215"/>
      <c r="AJ1609" s="215"/>
      <c r="AK1609" s="215"/>
      <c r="AL1609" s="215"/>
      <c r="AM1609" s="215"/>
      <c r="AN1609" s="215"/>
      <c r="AO1609" s="215"/>
      <c r="AP1609" s="215"/>
      <c r="AQ1609" s="215"/>
      <c r="AR1609" s="215"/>
      <c r="AS1609" s="215"/>
      <c r="AT1609" s="215"/>
      <c r="AU1609" s="215"/>
      <c r="AV1609" s="215"/>
    </row>
    <row r="1610" spans="14:48" ht="37.15" customHeight="1">
      <c r="N1610" s="215"/>
      <c r="O1610" s="215"/>
      <c r="P1610" s="215"/>
      <c r="AE1610" s="215"/>
      <c r="AF1610" s="215"/>
      <c r="AG1610" s="215"/>
      <c r="AH1610" s="215"/>
      <c r="AI1610" s="215"/>
      <c r="AJ1610" s="215"/>
      <c r="AK1610" s="215"/>
      <c r="AL1610" s="215"/>
      <c r="AM1610" s="215"/>
      <c r="AN1610" s="215"/>
      <c r="AO1610" s="215"/>
      <c r="AP1610" s="215"/>
      <c r="AQ1610" s="215"/>
      <c r="AR1610" s="215"/>
      <c r="AS1610" s="215"/>
      <c r="AT1610" s="215"/>
      <c r="AU1610" s="215"/>
      <c r="AV1610" s="215"/>
    </row>
    <row r="1611" spans="14:48" ht="37.15" customHeight="1">
      <c r="N1611" s="215"/>
      <c r="O1611" s="215"/>
      <c r="P1611" s="215"/>
      <c r="AE1611" s="215"/>
      <c r="AF1611" s="215"/>
      <c r="AG1611" s="215"/>
      <c r="AH1611" s="215"/>
      <c r="AI1611" s="215"/>
      <c r="AJ1611" s="215"/>
      <c r="AK1611" s="215"/>
      <c r="AL1611" s="215"/>
      <c r="AM1611" s="215"/>
      <c r="AN1611" s="215"/>
      <c r="AO1611" s="215"/>
      <c r="AP1611" s="215"/>
      <c r="AQ1611" s="215"/>
      <c r="AR1611" s="215"/>
      <c r="AS1611" s="215"/>
      <c r="AT1611" s="215"/>
      <c r="AU1611" s="215"/>
      <c r="AV1611" s="215"/>
    </row>
    <row r="1612" spans="14:48" ht="37.15" customHeight="1">
      <c r="N1612" s="215"/>
      <c r="O1612" s="215"/>
      <c r="P1612" s="215"/>
      <c r="AE1612" s="215"/>
      <c r="AF1612" s="215"/>
      <c r="AG1612" s="215"/>
      <c r="AH1612" s="215"/>
      <c r="AI1612" s="215"/>
      <c r="AJ1612" s="215"/>
      <c r="AK1612" s="215"/>
      <c r="AL1612" s="215"/>
      <c r="AM1612" s="215"/>
      <c r="AN1612" s="215"/>
      <c r="AO1612" s="215"/>
      <c r="AP1612" s="215"/>
      <c r="AQ1612" s="215"/>
      <c r="AR1612" s="215"/>
      <c r="AS1612" s="215"/>
      <c r="AT1612" s="215"/>
      <c r="AU1612" s="215"/>
      <c r="AV1612" s="215"/>
    </row>
    <row r="1613" spans="14:48" ht="37.15" customHeight="1">
      <c r="N1613" s="215"/>
      <c r="O1613" s="215"/>
      <c r="P1613" s="215"/>
      <c r="AE1613" s="215"/>
      <c r="AF1613" s="215"/>
      <c r="AG1613" s="215"/>
      <c r="AH1613" s="215"/>
      <c r="AI1613" s="215"/>
      <c r="AJ1613" s="215"/>
      <c r="AK1613" s="215"/>
      <c r="AL1613" s="215"/>
      <c r="AM1613" s="215"/>
      <c r="AN1613" s="215"/>
      <c r="AO1613" s="215"/>
      <c r="AP1613" s="215"/>
      <c r="AQ1613" s="215"/>
      <c r="AR1613" s="215"/>
      <c r="AS1613" s="215"/>
      <c r="AT1613" s="215"/>
      <c r="AU1613" s="215"/>
      <c r="AV1613" s="215"/>
    </row>
    <row r="1614" spans="14:48" ht="37.15" customHeight="1">
      <c r="N1614" s="215"/>
      <c r="O1614" s="215"/>
      <c r="P1614" s="215"/>
      <c r="AE1614" s="215"/>
      <c r="AF1614" s="215"/>
      <c r="AG1614" s="215"/>
      <c r="AH1614" s="215"/>
      <c r="AI1614" s="215"/>
      <c r="AJ1614" s="215"/>
      <c r="AK1614" s="215"/>
      <c r="AL1614" s="215"/>
      <c r="AM1614" s="215"/>
      <c r="AN1614" s="215"/>
      <c r="AO1614" s="215"/>
      <c r="AP1614" s="215"/>
      <c r="AQ1614" s="215"/>
      <c r="AR1614" s="215"/>
      <c r="AS1614" s="215"/>
      <c r="AT1614" s="215"/>
      <c r="AU1614" s="215"/>
      <c r="AV1614" s="215"/>
    </row>
    <row r="1615" spans="14:48" ht="37.15" customHeight="1">
      <c r="N1615" s="215"/>
      <c r="O1615" s="215"/>
      <c r="P1615" s="215"/>
      <c r="AE1615" s="215"/>
      <c r="AF1615" s="215"/>
      <c r="AG1615" s="215"/>
      <c r="AH1615" s="215"/>
      <c r="AI1615" s="215"/>
      <c r="AJ1615" s="215"/>
      <c r="AK1615" s="215"/>
      <c r="AL1615" s="215"/>
      <c r="AM1615" s="215"/>
      <c r="AN1615" s="215"/>
      <c r="AO1615" s="215"/>
      <c r="AP1615" s="215"/>
      <c r="AQ1615" s="215"/>
      <c r="AR1615" s="215"/>
      <c r="AS1615" s="215"/>
      <c r="AT1615" s="215"/>
      <c r="AU1615" s="215"/>
      <c r="AV1615" s="215"/>
    </row>
    <row r="1616" spans="14:48" ht="37.15" customHeight="1">
      <c r="N1616" s="215"/>
      <c r="O1616" s="215"/>
      <c r="P1616" s="215"/>
      <c r="AE1616" s="215"/>
      <c r="AF1616" s="215"/>
      <c r="AG1616" s="215"/>
      <c r="AH1616" s="215"/>
      <c r="AI1616" s="215"/>
      <c r="AJ1616" s="215"/>
      <c r="AK1616" s="215"/>
      <c r="AL1616" s="215"/>
      <c r="AM1616" s="215"/>
      <c r="AN1616" s="215"/>
      <c r="AO1616" s="215"/>
      <c r="AP1616" s="215"/>
      <c r="AQ1616" s="215"/>
      <c r="AR1616" s="215"/>
      <c r="AS1616" s="215"/>
      <c r="AT1616" s="215"/>
      <c r="AU1616" s="215"/>
      <c r="AV1616" s="215"/>
    </row>
    <row r="1617" spans="14:48" ht="37.15" customHeight="1">
      <c r="N1617" s="215"/>
      <c r="O1617" s="215"/>
      <c r="P1617" s="215"/>
      <c r="AE1617" s="215"/>
      <c r="AF1617" s="215"/>
      <c r="AG1617" s="215"/>
      <c r="AH1617" s="215"/>
      <c r="AI1617" s="215"/>
      <c r="AJ1617" s="215"/>
      <c r="AK1617" s="215"/>
      <c r="AL1617" s="215"/>
      <c r="AM1617" s="215"/>
      <c r="AN1617" s="215"/>
      <c r="AO1617" s="215"/>
      <c r="AP1617" s="215"/>
      <c r="AQ1617" s="215"/>
      <c r="AR1617" s="215"/>
      <c r="AS1617" s="215"/>
      <c r="AT1617" s="215"/>
      <c r="AU1617" s="215"/>
      <c r="AV1617" s="215"/>
    </row>
    <row r="1618" spans="14:48" ht="37.15" customHeight="1">
      <c r="N1618" s="215"/>
      <c r="O1618" s="215"/>
      <c r="P1618" s="215"/>
      <c r="AE1618" s="215"/>
      <c r="AF1618" s="215"/>
      <c r="AG1618" s="215"/>
      <c r="AH1618" s="215"/>
      <c r="AI1618" s="215"/>
      <c r="AJ1618" s="215"/>
      <c r="AK1618" s="215"/>
      <c r="AL1618" s="215"/>
      <c r="AM1618" s="215"/>
      <c r="AN1618" s="215"/>
      <c r="AO1618" s="215"/>
      <c r="AP1618" s="215"/>
      <c r="AQ1618" s="215"/>
      <c r="AR1618" s="215"/>
      <c r="AS1618" s="215"/>
      <c r="AT1618" s="215"/>
      <c r="AU1618" s="215"/>
      <c r="AV1618" s="215"/>
    </row>
    <row r="1619" spans="14:48" ht="37.15" customHeight="1">
      <c r="N1619" s="215"/>
      <c r="O1619" s="215"/>
      <c r="P1619" s="215"/>
      <c r="AE1619" s="215"/>
      <c r="AF1619" s="215"/>
      <c r="AG1619" s="215"/>
      <c r="AH1619" s="215"/>
      <c r="AI1619" s="215"/>
      <c r="AJ1619" s="215"/>
      <c r="AK1619" s="215"/>
      <c r="AL1619" s="215"/>
      <c r="AM1619" s="215"/>
      <c r="AN1619" s="215"/>
      <c r="AO1619" s="215"/>
      <c r="AP1619" s="215"/>
      <c r="AQ1619" s="215"/>
      <c r="AR1619" s="215"/>
      <c r="AS1619" s="215"/>
      <c r="AT1619" s="215"/>
      <c r="AU1619" s="215"/>
      <c r="AV1619" s="215"/>
    </row>
    <row r="1620" spans="14:48" ht="37.15" customHeight="1">
      <c r="N1620" s="215"/>
      <c r="O1620" s="215"/>
      <c r="P1620" s="215"/>
      <c r="AE1620" s="215"/>
      <c r="AF1620" s="215"/>
      <c r="AG1620" s="215"/>
      <c r="AH1620" s="215"/>
      <c r="AI1620" s="215"/>
      <c r="AJ1620" s="215"/>
      <c r="AK1620" s="215"/>
      <c r="AL1620" s="215"/>
      <c r="AM1620" s="215"/>
      <c r="AN1620" s="215"/>
      <c r="AO1620" s="215"/>
      <c r="AP1620" s="215"/>
      <c r="AQ1620" s="215"/>
      <c r="AR1620" s="215"/>
      <c r="AS1620" s="215"/>
      <c r="AT1620" s="215"/>
      <c r="AU1620" s="215"/>
      <c r="AV1620" s="215"/>
    </row>
    <row r="1621" spans="14:48" ht="37.15" customHeight="1">
      <c r="N1621" s="215"/>
      <c r="O1621" s="215"/>
      <c r="P1621" s="215"/>
      <c r="AE1621" s="215"/>
      <c r="AF1621" s="215"/>
      <c r="AG1621" s="215"/>
      <c r="AH1621" s="215"/>
      <c r="AI1621" s="215"/>
      <c r="AJ1621" s="215"/>
      <c r="AK1621" s="215"/>
      <c r="AL1621" s="215"/>
      <c r="AM1621" s="215"/>
      <c r="AN1621" s="215"/>
      <c r="AO1621" s="215"/>
      <c r="AP1621" s="215"/>
      <c r="AQ1621" s="215"/>
      <c r="AR1621" s="215"/>
      <c r="AS1621" s="215"/>
      <c r="AT1621" s="215"/>
      <c r="AU1621" s="215"/>
      <c r="AV1621" s="215"/>
    </row>
    <row r="1622" spans="14:48" ht="37.15" customHeight="1">
      <c r="N1622" s="215"/>
      <c r="O1622" s="215"/>
      <c r="P1622" s="215"/>
      <c r="AE1622" s="215"/>
      <c r="AF1622" s="215"/>
      <c r="AG1622" s="215"/>
      <c r="AH1622" s="215"/>
      <c r="AI1622" s="215"/>
      <c r="AJ1622" s="215"/>
      <c r="AK1622" s="215"/>
      <c r="AL1622" s="215"/>
      <c r="AM1622" s="215"/>
      <c r="AN1622" s="215"/>
      <c r="AO1622" s="215"/>
      <c r="AP1622" s="215"/>
      <c r="AQ1622" s="215"/>
      <c r="AR1622" s="215"/>
      <c r="AS1622" s="215"/>
      <c r="AT1622" s="215"/>
      <c r="AU1622" s="215"/>
      <c r="AV1622" s="215"/>
    </row>
    <row r="1623" spans="14:48" ht="37.15" customHeight="1">
      <c r="N1623" s="215"/>
      <c r="O1623" s="215"/>
      <c r="P1623" s="215"/>
      <c r="AE1623" s="215"/>
      <c r="AF1623" s="215"/>
      <c r="AG1623" s="215"/>
      <c r="AH1623" s="215"/>
      <c r="AI1623" s="215"/>
      <c r="AJ1623" s="215"/>
      <c r="AK1623" s="215"/>
      <c r="AL1623" s="215"/>
      <c r="AM1623" s="215"/>
      <c r="AN1623" s="215"/>
      <c r="AO1623" s="215"/>
      <c r="AP1623" s="215"/>
      <c r="AQ1623" s="215"/>
      <c r="AR1623" s="215"/>
      <c r="AS1623" s="215"/>
      <c r="AT1623" s="215"/>
      <c r="AU1623" s="215"/>
      <c r="AV1623" s="215"/>
    </row>
    <row r="1624" spans="14:48" ht="37.15" customHeight="1">
      <c r="N1624" s="215"/>
      <c r="O1624" s="215"/>
      <c r="P1624" s="215"/>
      <c r="AE1624" s="215"/>
      <c r="AF1624" s="215"/>
      <c r="AG1624" s="215"/>
      <c r="AH1624" s="215"/>
      <c r="AI1624" s="215"/>
      <c r="AJ1624" s="215"/>
      <c r="AK1624" s="215"/>
      <c r="AL1624" s="215"/>
      <c r="AM1624" s="215"/>
      <c r="AN1624" s="215"/>
      <c r="AO1624" s="215"/>
      <c r="AP1624" s="215"/>
      <c r="AQ1624" s="215"/>
      <c r="AR1624" s="215"/>
      <c r="AS1624" s="215"/>
      <c r="AT1624" s="215"/>
      <c r="AU1624" s="215"/>
      <c r="AV1624" s="215"/>
    </row>
    <row r="1625" spans="14:48" ht="37.15" customHeight="1">
      <c r="N1625" s="215"/>
      <c r="O1625" s="215"/>
      <c r="P1625" s="215"/>
      <c r="AE1625" s="215"/>
      <c r="AF1625" s="215"/>
      <c r="AG1625" s="215"/>
      <c r="AH1625" s="215"/>
      <c r="AI1625" s="215"/>
      <c r="AJ1625" s="215"/>
      <c r="AK1625" s="215"/>
      <c r="AL1625" s="215"/>
      <c r="AM1625" s="215"/>
      <c r="AN1625" s="215"/>
      <c r="AO1625" s="215"/>
      <c r="AP1625" s="215"/>
      <c r="AQ1625" s="215"/>
      <c r="AR1625" s="215"/>
      <c r="AS1625" s="215"/>
      <c r="AT1625" s="215"/>
      <c r="AU1625" s="215"/>
      <c r="AV1625" s="215"/>
    </row>
    <row r="1626" spans="14:48" ht="37.15" customHeight="1">
      <c r="N1626" s="215"/>
      <c r="O1626" s="215"/>
      <c r="P1626" s="215"/>
      <c r="AE1626" s="215"/>
      <c r="AF1626" s="215"/>
      <c r="AG1626" s="215"/>
      <c r="AH1626" s="215"/>
      <c r="AI1626" s="215"/>
      <c r="AJ1626" s="215"/>
      <c r="AK1626" s="215"/>
      <c r="AL1626" s="215"/>
      <c r="AM1626" s="215"/>
      <c r="AN1626" s="215"/>
      <c r="AO1626" s="215"/>
      <c r="AP1626" s="215"/>
      <c r="AQ1626" s="215"/>
      <c r="AR1626" s="215"/>
      <c r="AS1626" s="215"/>
      <c r="AT1626" s="215"/>
      <c r="AU1626" s="215"/>
      <c r="AV1626" s="215"/>
    </row>
    <row r="1627" spans="14:48" ht="37.15" customHeight="1">
      <c r="N1627" s="215"/>
      <c r="O1627" s="215"/>
      <c r="P1627" s="215"/>
      <c r="AE1627" s="215"/>
      <c r="AF1627" s="215"/>
      <c r="AG1627" s="215"/>
      <c r="AH1627" s="215"/>
      <c r="AI1627" s="215"/>
      <c r="AJ1627" s="215"/>
      <c r="AK1627" s="215"/>
      <c r="AL1627" s="215"/>
      <c r="AM1627" s="215"/>
      <c r="AN1627" s="215"/>
      <c r="AO1627" s="215"/>
      <c r="AP1627" s="215"/>
      <c r="AQ1627" s="215"/>
      <c r="AR1627" s="215"/>
      <c r="AS1627" s="215"/>
      <c r="AT1627" s="215"/>
      <c r="AU1627" s="215"/>
      <c r="AV1627" s="215"/>
    </row>
    <row r="1628" spans="14:48" ht="37.15" customHeight="1">
      <c r="N1628" s="215"/>
      <c r="O1628" s="215"/>
      <c r="P1628" s="215"/>
      <c r="AE1628" s="215"/>
      <c r="AF1628" s="215"/>
      <c r="AG1628" s="215"/>
      <c r="AH1628" s="215"/>
      <c r="AI1628" s="215"/>
      <c r="AJ1628" s="215"/>
      <c r="AK1628" s="215"/>
      <c r="AL1628" s="215"/>
      <c r="AM1628" s="215"/>
      <c r="AN1628" s="215"/>
      <c r="AO1628" s="215"/>
      <c r="AP1628" s="215"/>
      <c r="AQ1628" s="215"/>
      <c r="AR1628" s="215"/>
      <c r="AS1628" s="215"/>
      <c r="AT1628" s="215"/>
      <c r="AU1628" s="215"/>
      <c r="AV1628" s="215"/>
    </row>
    <row r="1629" spans="14:48" ht="37.15" customHeight="1">
      <c r="N1629" s="215"/>
      <c r="O1629" s="215"/>
      <c r="P1629" s="215"/>
      <c r="AE1629" s="215"/>
      <c r="AF1629" s="215"/>
      <c r="AG1629" s="215"/>
      <c r="AH1629" s="215"/>
      <c r="AI1629" s="215"/>
      <c r="AJ1629" s="215"/>
      <c r="AK1629" s="215"/>
      <c r="AL1629" s="215"/>
      <c r="AM1629" s="215"/>
      <c r="AN1629" s="215"/>
      <c r="AO1629" s="215"/>
      <c r="AP1629" s="215"/>
      <c r="AQ1629" s="215"/>
      <c r="AR1629" s="215"/>
      <c r="AS1629" s="215"/>
      <c r="AT1629" s="215"/>
      <c r="AU1629" s="215"/>
      <c r="AV1629" s="215"/>
    </row>
    <row r="1630" spans="14:48" ht="37.15" customHeight="1">
      <c r="N1630" s="215"/>
      <c r="O1630" s="215"/>
      <c r="P1630" s="215"/>
      <c r="AE1630" s="215"/>
      <c r="AF1630" s="215"/>
      <c r="AG1630" s="215"/>
      <c r="AH1630" s="215"/>
      <c r="AI1630" s="215"/>
      <c r="AJ1630" s="215"/>
      <c r="AK1630" s="215"/>
      <c r="AL1630" s="215"/>
      <c r="AM1630" s="215"/>
      <c r="AN1630" s="215"/>
      <c r="AO1630" s="215"/>
      <c r="AP1630" s="215"/>
      <c r="AQ1630" s="215"/>
      <c r="AR1630" s="215"/>
      <c r="AS1630" s="215"/>
      <c r="AT1630" s="215"/>
      <c r="AU1630" s="215"/>
      <c r="AV1630" s="215"/>
    </row>
    <row r="1631" spans="14:48" ht="37.15" customHeight="1">
      <c r="N1631" s="215"/>
      <c r="O1631" s="215"/>
      <c r="P1631" s="215"/>
      <c r="AE1631" s="215"/>
      <c r="AF1631" s="215"/>
      <c r="AG1631" s="215"/>
      <c r="AH1631" s="215"/>
      <c r="AI1631" s="215"/>
      <c r="AJ1631" s="215"/>
      <c r="AK1631" s="215"/>
      <c r="AL1631" s="215"/>
      <c r="AM1631" s="215"/>
      <c r="AN1631" s="215"/>
      <c r="AO1631" s="215"/>
      <c r="AP1631" s="215"/>
      <c r="AQ1631" s="215"/>
      <c r="AR1631" s="215"/>
      <c r="AS1631" s="215"/>
      <c r="AT1631" s="215"/>
      <c r="AU1631" s="215"/>
      <c r="AV1631" s="215"/>
    </row>
    <row r="1632" spans="14:48" ht="37.15" customHeight="1">
      <c r="N1632" s="215"/>
      <c r="O1632" s="215"/>
      <c r="P1632" s="215"/>
      <c r="AE1632" s="215"/>
      <c r="AF1632" s="215"/>
      <c r="AG1632" s="215"/>
      <c r="AH1632" s="215"/>
      <c r="AI1632" s="215"/>
      <c r="AJ1632" s="215"/>
      <c r="AK1632" s="215"/>
      <c r="AL1632" s="215"/>
      <c r="AM1632" s="215"/>
      <c r="AN1632" s="215"/>
      <c r="AO1632" s="215"/>
      <c r="AP1632" s="215"/>
      <c r="AQ1632" s="215"/>
      <c r="AR1632" s="215"/>
      <c r="AS1632" s="215"/>
      <c r="AT1632" s="215"/>
      <c r="AU1632" s="215"/>
      <c r="AV1632" s="215"/>
    </row>
    <row r="1633" spans="14:48" ht="37.15" customHeight="1">
      <c r="N1633" s="215"/>
      <c r="O1633" s="215"/>
      <c r="P1633" s="215"/>
      <c r="AE1633" s="215"/>
      <c r="AF1633" s="215"/>
      <c r="AG1633" s="215"/>
      <c r="AH1633" s="215"/>
      <c r="AI1633" s="215"/>
      <c r="AJ1633" s="215"/>
      <c r="AK1633" s="215"/>
      <c r="AL1633" s="215"/>
      <c r="AM1633" s="215"/>
      <c r="AN1633" s="215"/>
      <c r="AO1633" s="215"/>
      <c r="AP1633" s="215"/>
      <c r="AQ1633" s="215"/>
      <c r="AR1633" s="215"/>
      <c r="AS1633" s="215"/>
      <c r="AT1633" s="215"/>
      <c r="AU1633" s="215"/>
      <c r="AV1633" s="215"/>
    </row>
    <row r="1634" spans="14:48" ht="37.15" customHeight="1">
      <c r="N1634" s="215"/>
      <c r="O1634" s="215"/>
      <c r="P1634" s="215"/>
      <c r="AE1634" s="215"/>
      <c r="AF1634" s="215"/>
      <c r="AG1634" s="215"/>
      <c r="AH1634" s="215"/>
      <c r="AI1634" s="215"/>
      <c r="AJ1634" s="215"/>
      <c r="AK1634" s="215"/>
      <c r="AL1634" s="215"/>
      <c r="AM1634" s="215"/>
      <c r="AN1634" s="215"/>
      <c r="AO1634" s="215"/>
      <c r="AP1634" s="215"/>
      <c r="AQ1634" s="215"/>
      <c r="AR1634" s="215"/>
      <c r="AS1634" s="215"/>
      <c r="AT1634" s="215"/>
      <c r="AU1634" s="215"/>
      <c r="AV1634" s="215"/>
    </row>
    <row r="1635" spans="14:48" ht="37.15" customHeight="1">
      <c r="N1635" s="215"/>
      <c r="O1635" s="215"/>
      <c r="P1635" s="215"/>
      <c r="AE1635" s="215"/>
      <c r="AF1635" s="215"/>
      <c r="AG1635" s="215"/>
      <c r="AH1635" s="215"/>
      <c r="AI1635" s="215"/>
      <c r="AJ1635" s="215"/>
      <c r="AK1635" s="215"/>
      <c r="AL1635" s="215"/>
      <c r="AM1635" s="215"/>
      <c r="AN1635" s="215"/>
      <c r="AO1635" s="215"/>
      <c r="AP1635" s="215"/>
      <c r="AQ1635" s="215"/>
      <c r="AR1635" s="215"/>
      <c r="AS1635" s="215"/>
      <c r="AT1635" s="215"/>
      <c r="AU1635" s="215"/>
      <c r="AV1635" s="215"/>
    </row>
    <row r="1636" spans="14:48" ht="37.15" customHeight="1">
      <c r="N1636" s="215"/>
      <c r="O1636" s="215"/>
      <c r="P1636" s="215"/>
      <c r="AE1636" s="215"/>
      <c r="AF1636" s="215"/>
      <c r="AG1636" s="215"/>
      <c r="AH1636" s="215"/>
      <c r="AI1636" s="215"/>
      <c r="AJ1636" s="215"/>
      <c r="AK1636" s="215"/>
      <c r="AL1636" s="215"/>
      <c r="AM1636" s="215"/>
      <c r="AN1636" s="215"/>
      <c r="AO1636" s="215"/>
      <c r="AP1636" s="215"/>
      <c r="AQ1636" s="215"/>
      <c r="AR1636" s="215"/>
      <c r="AS1636" s="215"/>
      <c r="AT1636" s="215"/>
      <c r="AU1636" s="215"/>
      <c r="AV1636" s="215"/>
    </row>
    <row r="1637" spans="14:48" ht="37.15" customHeight="1">
      <c r="N1637" s="215"/>
      <c r="O1637" s="215"/>
      <c r="P1637" s="215"/>
      <c r="AE1637" s="215"/>
      <c r="AF1637" s="215"/>
      <c r="AG1637" s="215"/>
      <c r="AH1637" s="215"/>
      <c r="AI1637" s="215"/>
      <c r="AJ1637" s="215"/>
      <c r="AK1637" s="215"/>
      <c r="AL1637" s="215"/>
      <c r="AM1637" s="215"/>
      <c r="AN1637" s="215"/>
      <c r="AO1637" s="215"/>
      <c r="AP1637" s="215"/>
      <c r="AQ1637" s="215"/>
      <c r="AR1637" s="215"/>
      <c r="AS1637" s="215"/>
      <c r="AT1637" s="215"/>
      <c r="AU1637" s="215"/>
      <c r="AV1637" s="215"/>
    </row>
    <row r="1638" spans="14:48" ht="37.15" customHeight="1">
      <c r="N1638" s="215"/>
      <c r="O1638" s="215"/>
      <c r="P1638" s="215"/>
      <c r="AE1638" s="215"/>
      <c r="AF1638" s="215"/>
      <c r="AG1638" s="215"/>
      <c r="AH1638" s="215"/>
      <c r="AI1638" s="215"/>
      <c r="AJ1638" s="215"/>
      <c r="AK1638" s="215"/>
      <c r="AL1638" s="215"/>
      <c r="AM1638" s="215"/>
      <c r="AN1638" s="215"/>
      <c r="AO1638" s="215"/>
      <c r="AP1638" s="215"/>
      <c r="AQ1638" s="215"/>
      <c r="AR1638" s="215"/>
      <c r="AS1638" s="215"/>
      <c r="AT1638" s="215"/>
      <c r="AU1638" s="215"/>
      <c r="AV1638" s="215"/>
    </row>
    <row r="1639" spans="14:48" ht="37.15" customHeight="1">
      <c r="N1639" s="215"/>
      <c r="O1639" s="215"/>
      <c r="P1639" s="215"/>
      <c r="AE1639" s="215"/>
      <c r="AF1639" s="215"/>
      <c r="AG1639" s="215"/>
      <c r="AH1639" s="215"/>
      <c r="AI1639" s="215"/>
      <c r="AJ1639" s="215"/>
      <c r="AK1639" s="215"/>
      <c r="AL1639" s="215"/>
      <c r="AM1639" s="215"/>
      <c r="AN1639" s="215"/>
      <c r="AO1639" s="215"/>
      <c r="AP1639" s="215"/>
      <c r="AQ1639" s="215"/>
      <c r="AR1639" s="215"/>
      <c r="AS1639" s="215"/>
      <c r="AT1639" s="215"/>
      <c r="AU1639" s="215"/>
      <c r="AV1639" s="215"/>
    </row>
    <row r="1640" spans="14:48" ht="37.15" customHeight="1">
      <c r="N1640" s="215"/>
      <c r="O1640" s="215"/>
      <c r="P1640" s="215"/>
      <c r="AE1640" s="215"/>
      <c r="AF1640" s="215"/>
      <c r="AG1640" s="215"/>
      <c r="AH1640" s="215"/>
      <c r="AI1640" s="215"/>
      <c r="AJ1640" s="215"/>
      <c r="AK1640" s="215"/>
      <c r="AL1640" s="215"/>
      <c r="AM1640" s="215"/>
      <c r="AN1640" s="215"/>
      <c r="AO1640" s="215"/>
      <c r="AP1640" s="215"/>
      <c r="AQ1640" s="215"/>
      <c r="AR1640" s="215"/>
      <c r="AS1640" s="215"/>
      <c r="AT1640" s="215"/>
      <c r="AU1640" s="215"/>
      <c r="AV1640" s="215"/>
    </row>
    <row r="1641" spans="14:48" ht="37.15" customHeight="1">
      <c r="N1641" s="215"/>
      <c r="O1641" s="215"/>
      <c r="P1641" s="215"/>
      <c r="AE1641" s="215"/>
      <c r="AF1641" s="215"/>
      <c r="AG1641" s="215"/>
      <c r="AH1641" s="215"/>
      <c r="AI1641" s="215"/>
      <c r="AJ1641" s="215"/>
      <c r="AK1641" s="215"/>
      <c r="AL1641" s="215"/>
      <c r="AM1641" s="215"/>
      <c r="AN1641" s="215"/>
      <c r="AO1641" s="215"/>
      <c r="AP1641" s="215"/>
      <c r="AQ1641" s="215"/>
      <c r="AR1641" s="215"/>
      <c r="AS1641" s="215"/>
      <c r="AT1641" s="215"/>
      <c r="AU1641" s="215"/>
      <c r="AV1641" s="215"/>
    </row>
    <row r="1642" spans="14:48" ht="37.15" customHeight="1">
      <c r="N1642" s="215"/>
      <c r="O1642" s="215"/>
      <c r="P1642" s="215"/>
      <c r="AE1642" s="215"/>
      <c r="AF1642" s="215"/>
      <c r="AG1642" s="215"/>
      <c r="AH1642" s="215"/>
      <c r="AI1642" s="215"/>
      <c r="AJ1642" s="215"/>
      <c r="AK1642" s="215"/>
      <c r="AL1642" s="215"/>
      <c r="AM1642" s="215"/>
      <c r="AN1642" s="215"/>
      <c r="AO1642" s="215"/>
      <c r="AP1642" s="215"/>
      <c r="AQ1642" s="215"/>
      <c r="AR1642" s="215"/>
      <c r="AS1642" s="215"/>
      <c r="AT1642" s="215"/>
      <c r="AU1642" s="215"/>
      <c r="AV1642" s="215"/>
    </row>
    <row r="1643" spans="14:48" ht="37.15" customHeight="1">
      <c r="N1643" s="215"/>
      <c r="O1643" s="215"/>
      <c r="P1643" s="215"/>
      <c r="AE1643" s="215"/>
      <c r="AF1643" s="215"/>
      <c r="AG1643" s="215"/>
      <c r="AH1643" s="215"/>
      <c r="AI1643" s="215"/>
      <c r="AJ1643" s="215"/>
      <c r="AK1643" s="215"/>
      <c r="AL1643" s="215"/>
      <c r="AM1643" s="215"/>
      <c r="AN1643" s="215"/>
      <c r="AO1643" s="215"/>
      <c r="AP1643" s="215"/>
      <c r="AQ1643" s="215"/>
      <c r="AR1643" s="215"/>
      <c r="AS1643" s="215"/>
      <c r="AT1643" s="215"/>
      <c r="AU1643" s="215"/>
      <c r="AV1643" s="215"/>
    </row>
    <row r="1644" spans="14:48" ht="37.15" customHeight="1">
      <c r="N1644" s="215"/>
      <c r="O1644" s="215"/>
      <c r="P1644" s="215"/>
      <c r="AE1644" s="215"/>
      <c r="AF1644" s="215"/>
      <c r="AG1644" s="215"/>
      <c r="AH1644" s="215"/>
      <c r="AI1644" s="215"/>
      <c r="AJ1644" s="215"/>
      <c r="AK1644" s="215"/>
      <c r="AL1644" s="215"/>
      <c r="AM1644" s="215"/>
      <c r="AN1644" s="215"/>
      <c r="AO1644" s="215"/>
      <c r="AP1644" s="215"/>
      <c r="AQ1644" s="215"/>
      <c r="AR1644" s="215"/>
      <c r="AS1644" s="215"/>
      <c r="AT1644" s="215"/>
      <c r="AU1644" s="215"/>
      <c r="AV1644" s="215"/>
    </row>
    <row r="1645" spans="14:48" ht="37.15" customHeight="1">
      <c r="N1645" s="215"/>
      <c r="O1645" s="215"/>
      <c r="P1645" s="215"/>
      <c r="AE1645" s="215"/>
      <c r="AF1645" s="215"/>
      <c r="AG1645" s="215"/>
      <c r="AH1645" s="215"/>
      <c r="AI1645" s="215"/>
      <c r="AJ1645" s="215"/>
      <c r="AK1645" s="215"/>
      <c r="AL1645" s="215"/>
      <c r="AM1645" s="215"/>
      <c r="AN1645" s="215"/>
      <c r="AO1645" s="215"/>
      <c r="AP1645" s="215"/>
      <c r="AQ1645" s="215"/>
      <c r="AR1645" s="215"/>
      <c r="AS1645" s="215"/>
      <c r="AT1645" s="215"/>
      <c r="AU1645" s="215"/>
      <c r="AV1645" s="215"/>
    </row>
    <row r="1646" spans="14:48" ht="37.15" customHeight="1">
      <c r="N1646" s="215"/>
      <c r="O1646" s="215"/>
      <c r="P1646" s="215"/>
      <c r="AE1646" s="215"/>
      <c r="AF1646" s="215"/>
      <c r="AG1646" s="215"/>
      <c r="AH1646" s="215"/>
      <c r="AI1646" s="215"/>
      <c r="AJ1646" s="215"/>
      <c r="AK1646" s="215"/>
      <c r="AL1646" s="215"/>
      <c r="AM1646" s="215"/>
      <c r="AN1646" s="215"/>
      <c r="AO1646" s="215"/>
      <c r="AP1646" s="215"/>
      <c r="AQ1646" s="215"/>
      <c r="AR1646" s="215"/>
      <c r="AS1646" s="215"/>
      <c r="AT1646" s="215"/>
      <c r="AU1646" s="215"/>
      <c r="AV1646" s="215"/>
    </row>
    <row r="1647" spans="14:48" ht="37.15" customHeight="1">
      <c r="N1647" s="215"/>
      <c r="O1647" s="215"/>
      <c r="P1647" s="215"/>
      <c r="AE1647" s="215"/>
      <c r="AF1647" s="215"/>
      <c r="AG1647" s="215"/>
      <c r="AH1647" s="215"/>
      <c r="AI1647" s="215"/>
      <c r="AJ1647" s="215"/>
      <c r="AK1647" s="215"/>
      <c r="AL1647" s="215"/>
      <c r="AM1647" s="215"/>
      <c r="AN1647" s="215"/>
      <c r="AO1647" s="215"/>
      <c r="AP1647" s="215"/>
      <c r="AQ1647" s="215"/>
      <c r="AR1647" s="215"/>
      <c r="AS1647" s="215"/>
      <c r="AT1647" s="215"/>
      <c r="AU1647" s="215"/>
      <c r="AV1647" s="215"/>
    </row>
    <row r="1648" spans="14:48" ht="37.15" customHeight="1">
      <c r="N1648" s="215"/>
      <c r="O1648" s="215"/>
      <c r="P1648" s="215"/>
      <c r="AE1648" s="215"/>
      <c r="AF1648" s="215"/>
      <c r="AG1648" s="215"/>
      <c r="AH1648" s="215"/>
      <c r="AI1648" s="215"/>
      <c r="AJ1648" s="215"/>
      <c r="AK1648" s="215"/>
      <c r="AL1648" s="215"/>
      <c r="AM1648" s="215"/>
      <c r="AN1648" s="215"/>
      <c r="AO1648" s="215"/>
      <c r="AP1648" s="215"/>
      <c r="AQ1648" s="215"/>
      <c r="AR1648" s="215"/>
      <c r="AS1648" s="215"/>
      <c r="AT1648" s="215"/>
      <c r="AU1648" s="215"/>
      <c r="AV1648" s="215"/>
    </row>
    <row r="1649" spans="14:48" ht="37.15" customHeight="1">
      <c r="N1649" s="215"/>
      <c r="O1649" s="215"/>
      <c r="P1649" s="215"/>
      <c r="AE1649" s="215"/>
      <c r="AF1649" s="215"/>
      <c r="AG1649" s="215"/>
      <c r="AH1649" s="215"/>
      <c r="AI1649" s="215"/>
      <c r="AJ1649" s="215"/>
      <c r="AK1649" s="215"/>
      <c r="AL1649" s="215"/>
      <c r="AM1649" s="215"/>
      <c r="AN1649" s="215"/>
      <c r="AO1649" s="215"/>
      <c r="AP1649" s="215"/>
      <c r="AQ1649" s="215"/>
      <c r="AR1649" s="215"/>
      <c r="AS1649" s="215"/>
      <c r="AT1649" s="215"/>
      <c r="AU1649" s="215"/>
      <c r="AV1649" s="215"/>
    </row>
    <row r="1650" spans="14:48" ht="37.15" customHeight="1">
      <c r="N1650" s="215"/>
      <c r="O1650" s="215"/>
      <c r="P1650" s="215"/>
      <c r="AE1650" s="215"/>
      <c r="AF1650" s="215"/>
      <c r="AG1650" s="215"/>
      <c r="AH1650" s="215"/>
      <c r="AI1650" s="215"/>
      <c r="AJ1650" s="215"/>
      <c r="AK1650" s="215"/>
      <c r="AL1650" s="215"/>
      <c r="AM1650" s="215"/>
      <c r="AN1650" s="215"/>
      <c r="AO1650" s="215"/>
      <c r="AP1650" s="215"/>
      <c r="AQ1650" s="215"/>
      <c r="AR1650" s="215"/>
      <c r="AS1650" s="215"/>
      <c r="AT1650" s="215"/>
      <c r="AU1650" s="215"/>
      <c r="AV1650" s="215"/>
    </row>
    <row r="1651" spans="14:48" ht="37.15" customHeight="1">
      <c r="N1651" s="215"/>
      <c r="O1651" s="215"/>
      <c r="P1651" s="215"/>
      <c r="AE1651" s="215"/>
      <c r="AF1651" s="215"/>
      <c r="AG1651" s="215"/>
      <c r="AH1651" s="215"/>
      <c r="AI1651" s="215"/>
      <c r="AJ1651" s="215"/>
      <c r="AK1651" s="215"/>
      <c r="AL1651" s="215"/>
      <c r="AM1651" s="215"/>
      <c r="AN1651" s="215"/>
      <c r="AO1651" s="215"/>
      <c r="AP1651" s="215"/>
      <c r="AQ1651" s="215"/>
      <c r="AR1651" s="215"/>
      <c r="AS1651" s="215"/>
      <c r="AT1651" s="215"/>
      <c r="AU1651" s="215"/>
      <c r="AV1651" s="215"/>
    </row>
    <row r="1652" spans="14:48" ht="37.15" customHeight="1">
      <c r="N1652" s="215"/>
      <c r="O1652" s="215"/>
      <c r="P1652" s="215"/>
      <c r="AE1652" s="215"/>
      <c r="AF1652" s="215"/>
      <c r="AG1652" s="215"/>
      <c r="AH1652" s="215"/>
      <c r="AI1652" s="215"/>
      <c r="AJ1652" s="215"/>
      <c r="AK1652" s="215"/>
      <c r="AL1652" s="215"/>
      <c r="AM1652" s="215"/>
      <c r="AN1652" s="215"/>
      <c r="AO1652" s="215"/>
      <c r="AP1652" s="215"/>
      <c r="AQ1652" s="215"/>
      <c r="AR1652" s="215"/>
      <c r="AS1652" s="215"/>
      <c r="AT1652" s="215"/>
      <c r="AU1652" s="215"/>
      <c r="AV1652" s="215"/>
    </row>
    <row r="1653" spans="14:48" ht="37.15" customHeight="1">
      <c r="N1653" s="215"/>
      <c r="O1653" s="215"/>
      <c r="P1653" s="215"/>
      <c r="AE1653" s="215"/>
      <c r="AF1653" s="215"/>
      <c r="AG1653" s="215"/>
      <c r="AH1653" s="215"/>
      <c r="AI1653" s="215"/>
      <c r="AJ1653" s="215"/>
      <c r="AK1653" s="215"/>
      <c r="AL1653" s="215"/>
      <c r="AM1653" s="215"/>
      <c r="AN1653" s="215"/>
      <c r="AO1653" s="215"/>
      <c r="AP1653" s="215"/>
      <c r="AQ1653" s="215"/>
      <c r="AR1653" s="215"/>
      <c r="AS1653" s="215"/>
      <c r="AT1653" s="215"/>
      <c r="AU1653" s="215"/>
      <c r="AV1653" s="215"/>
    </row>
    <row r="1654" spans="14:48" ht="37.15" customHeight="1">
      <c r="N1654" s="215"/>
      <c r="O1654" s="215"/>
      <c r="P1654" s="215"/>
      <c r="AE1654" s="215"/>
      <c r="AF1654" s="215"/>
      <c r="AG1654" s="215"/>
      <c r="AH1654" s="215"/>
      <c r="AI1654" s="215"/>
      <c r="AJ1654" s="215"/>
      <c r="AK1654" s="215"/>
      <c r="AL1654" s="215"/>
      <c r="AM1654" s="215"/>
      <c r="AN1654" s="215"/>
      <c r="AO1654" s="215"/>
      <c r="AP1654" s="215"/>
      <c r="AQ1654" s="215"/>
      <c r="AR1654" s="215"/>
      <c r="AS1654" s="215"/>
      <c r="AT1654" s="215"/>
      <c r="AU1654" s="215"/>
      <c r="AV1654" s="215"/>
    </row>
    <row r="1655" spans="14:48" ht="37.15" customHeight="1">
      <c r="N1655" s="215"/>
      <c r="O1655" s="215"/>
      <c r="P1655" s="215"/>
      <c r="AE1655" s="215"/>
      <c r="AF1655" s="215"/>
      <c r="AG1655" s="215"/>
      <c r="AH1655" s="215"/>
      <c r="AI1655" s="215"/>
      <c r="AJ1655" s="215"/>
      <c r="AK1655" s="215"/>
      <c r="AL1655" s="215"/>
      <c r="AM1655" s="215"/>
      <c r="AN1655" s="215"/>
      <c r="AO1655" s="215"/>
      <c r="AP1655" s="215"/>
      <c r="AQ1655" s="215"/>
      <c r="AR1655" s="215"/>
      <c r="AS1655" s="215"/>
      <c r="AT1655" s="215"/>
      <c r="AU1655" s="215"/>
      <c r="AV1655" s="215"/>
    </row>
    <row r="1656" spans="14:48" ht="37.15" customHeight="1">
      <c r="N1656" s="215"/>
      <c r="O1656" s="215"/>
      <c r="P1656" s="215"/>
      <c r="AE1656" s="215"/>
      <c r="AF1656" s="215"/>
      <c r="AG1656" s="215"/>
      <c r="AH1656" s="215"/>
      <c r="AI1656" s="215"/>
      <c r="AJ1656" s="215"/>
      <c r="AK1656" s="215"/>
      <c r="AL1656" s="215"/>
      <c r="AM1656" s="215"/>
      <c r="AN1656" s="215"/>
      <c r="AO1656" s="215"/>
      <c r="AP1656" s="215"/>
      <c r="AQ1656" s="215"/>
      <c r="AR1656" s="215"/>
      <c r="AS1656" s="215"/>
      <c r="AT1656" s="215"/>
      <c r="AU1656" s="215"/>
      <c r="AV1656" s="215"/>
    </row>
    <row r="1657" spans="14:48" ht="37.15" customHeight="1">
      <c r="N1657" s="215"/>
      <c r="O1657" s="215"/>
      <c r="P1657" s="215"/>
      <c r="AE1657" s="215"/>
      <c r="AF1657" s="215"/>
      <c r="AG1657" s="215"/>
      <c r="AH1657" s="215"/>
      <c r="AI1657" s="215"/>
      <c r="AJ1657" s="215"/>
      <c r="AK1657" s="215"/>
      <c r="AL1657" s="215"/>
      <c r="AM1657" s="215"/>
      <c r="AN1657" s="215"/>
      <c r="AO1657" s="215"/>
      <c r="AP1657" s="215"/>
      <c r="AQ1657" s="215"/>
      <c r="AR1657" s="215"/>
      <c r="AS1657" s="215"/>
      <c r="AT1657" s="215"/>
      <c r="AU1657" s="215"/>
      <c r="AV1657" s="215"/>
    </row>
    <row r="1658" spans="14:48" ht="37.15" customHeight="1">
      <c r="N1658" s="215"/>
      <c r="O1658" s="215"/>
      <c r="P1658" s="215"/>
      <c r="AE1658" s="215"/>
      <c r="AF1658" s="215"/>
      <c r="AG1658" s="215"/>
      <c r="AH1658" s="215"/>
      <c r="AI1658" s="215"/>
      <c r="AJ1658" s="215"/>
      <c r="AK1658" s="215"/>
      <c r="AL1658" s="215"/>
      <c r="AM1658" s="215"/>
      <c r="AN1658" s="215"/>
      <c r="AO1658" s="215"/>
      <c r="AP1658" s="215"/>
      <c r="AQ1658" s="215"/>
      <c r="AR1658" s="215"/>
      <c r="AS1658" s="215"/>
      <c r="AT1658" s="215"/>
      <c r="AU1658" s="215"/>
      <c r="AV1658" s="215"/>
    </row>
    <row r="1659" spans="14:48" ht="37.15" customHeight="1">
      <c r="N1659" s="215"/>
      <c r="O1659" s="215"/>
      <c r="P1659" s="215"/>
      <c r="AE1659" s="215"/>
      <c r="AF1659" s="215"/>
      <c r="AG1659" s="215"/>
      <c r="AH1659" s="215"/>
      <c r="AI1659" s="215"/>
      <c r="AJ1659" s="215"/>
      <c r="AK1659" s="215"/>
      <c r="AL1659" s="215"/>
      <c r="AM1659" s="215"/>
      <c r="AN1659" s="215"/>
      <c r="AO1659" s="215"/>
      <c r="AP1659" s="215"/>
      <c r="AQ1659" s="215"/>
      <c r="AR1659" s="215"/>
      <c r="AS1659" s="215"/>
      <c r="AT1659" s="215"/>
      <c r="AU1659" s="215"/>
      <c r="AV1659" s="215"/>
    </row>
    <row r="1660" spans="14:48" ht="37.15" customHeight="1">
      <c r="N1660" s="215"/>
      <c r="O1660" s="215"/>
      <c r="P1660" s="215"/>
      <c r="AE1660" s="215"/>
      <c r="AF1660" s="215"/>
      <c r="AG1660" s="215"/>
      <c r="AH1660" s="215"/>
      <c r="AI1660" s="215"/>
      <c r="AJ1660" s="215"/>
      <c r="AK1660" s="215"/>
      <c r="AL1660" s="215"/>
      <c r="AM1660" s="215"/>
      <c r="AN1660" s="215"/>
      <c r="AO1660" s="215"/>
      <c r="AP1660" s="215"/>
      <c r="AQ1660" s="215"/>
      <c r="AR1660" s="215"/>
      <c r="AS1660" s="215"/>
      <c r="AT1660" s="215"/>
      <c r="AU1660" s="215"/>
      <c r="AV1660" s="215"/>
    </row>
    <row r="1661" spans="14:48" ht="37.15" customHeight="1">
      <c r="N1661" s="215"/>
      <c r="O1661" s="215"/>
      <c r="P1661" s="215"/>
      <c r="AE1661" s="215"/>
      <c r="AF1661" s="215"/>
      <c r="AG1661" s="215"/>
      <c r="AH1661" s="215"/>
      <c r="AI1661" s="215"/>
      <c r="AJ1661" s="215"/>
      <c r="AK1661" s="215"/>
      <c r="AL1661" s="215"/>
      <c r="AM1661" s="215"/>
      <c r="AN1661" s="215"/>
      <c r="AO1661" s="215"/>
      <c r="AP1661" s="215"/>
      <c r="AQ1661" s="215"/>
      <c r="AR1661" s="215"/>
      <c r="AS1661" s="215"/>
      <c r="AT1661" s="215"/>
      <c r="AU1661" s="215"/>
      <c r="AV1661" s="215"/>
    </row>
    <row r="1662" spans="14:48" ht="37.15" customHeight="1">
      <c r="N1662" s="215"/>
      <c r="O1662" s="215"/>
      <c r="P1662" s="215"/>
      <c r="AE1662" s="215"/>
      <c r="AF1662" s="215"/>
      <c r="AG1662" s="215"/>
      <c r="AH1662" s="215"/>
      <c r="AI1662" s="215"/>
      <c r="AJ1662" s="215"/>
      <c r="AK1662" s="215"/>
      <c r="AL1662" s="215"/>
      <c r="AM1662" s="215"/>
      <c r="AN1662" s="215"/>
      <c r="AO1662" s="215"/>
      <c r="AP1662" s="215"/>
      <c r="AQ1662" s="215"/>
      <c r="AR1662" s="215"/>
      <c r="AS1662" s="215"/>
      <c r="AT1662" s="215"/>
      <c r="AU1662" s="215"/>
      <c r="AV1662" s="215"/>
    </row>
    <row r="1663" spans="14:48" ht="37.15" customHeight="1">
      <c r="N1663" s="215"/>
      <c r="O1663" s="215"/>
      <c r="P1663" s="215"/>
      <c r="AE1663" s="215"/>
      <c r="AF1663" s="215"/>
      <c r="AG1663" s="215"/>
      <c r="AH1663" s="215"/>
      <c r="AI1663" s="215"/>
      <c r="AJ1663" s="215"/>
      <c r="AK1663" s="215"/>
      <c r="AL1663" s="215"/>
      <c r="AM1663" s="215"/>
      <c r="AN1663" s="215"/>
      <c r="AO1663" s="215"/>
      <c r="AP1663" s="215"/>
      <c r="AQ1663" s="215"/>
      <c r="AR1663" s="215"/>
      <c r="AS1663" s="215"/>
      <c r="AT1663" s="215"/>
      <c r="AU1663" s="215"/>
      <c r="AV1663" s="215"/>
    </row>
    <row r="1664" spans="14:48" ht="37.15" customHeight="1">
      <c r="N1664" s="215"/>
      <c r="O1664" s="215"/>
      <c r="P1664" s="215"/>
      <c r="AE1664" s="215"/>
      <c r="AF1664" s="215"/>
      <c r="AG1664" s="215"/>
      <c r="AH1664" s="215"/>
      <c r="AI1664" s="215"/>
      <c r="AJ1664" s="215"/>
      <c r="AK1664" s="215"/>
      <c r="AL1664" s="215"/>
      <c r="AM1664" s="215"/>
      <c r="AN1664" s="215"/>
      <c r="AO1664" s="215"/>
      <c r="AP1664" s="215"/>
      <c r="AQ1664" s="215"/>
      <c r="AR1664" s="215"/>
      <c r="AS1664" s="215"/>
      <c r="AT1664" s="215"/>
      <c r="AU1664" s="215"/>
      <c r="AV1664" s="215"/>
    </row>
    <row r="1665" spans="14:48" ht="37.15" customHeight="1">
      <c r="N1665" s="215"/>
      <c r="O1665" s="215"/>
      <c r="P1665" s="215"/>
      <c r="AE1665" s="215"/>
      <c r="AF1665" s="215"/>
      <c r="AG1665" s="215"/>
      <c r="AH1665" s="215"/>
      <c r="AI1665" s="215"/>
      <c r="AJ1665" s="215"/>
      <c r="AK1665" s="215"/>
      <c r="AL1665" s="215"/>
      <c r="AM1665" s="215"/>
      <c r="AN1665" s="215"/>
      <c r="AO1665" s="215"/>
      <c r="AP1665" s="215"/>
      <c r="AQ1665" s="215"/>
      <c r="AR1665" s="215"/>
      <c r="AS1665" s="215"/>
      <c r="AT1665" s="215"/>
      <c r="AU1665" s="215"/>
      <c r="AV1665" s="215"/>
    </row>
    <row r="1666" spans="14:48" ht="37.15" customHeight="1">
      <c r="N1666" s="215"/>
      <c r="O1666" s="215"/>
      <c r="P1666" s="215"/>
      <c r="AE1666" s="215"/>
      <c r="AF1666" s="215"/>
      <c r="AG1666" s="215"/>
      <c r="AH1666" s="215"/>
      <c r="AI1666" s="215"/>
      <c r="AJ1666" s="215"/>
      <c r="AK1666" s="215"/>
      <c r="AL1666" s="215"/>
      <c r="AM1666" s="215"/>
      <c r="AN1666" s="215"/>
      <c r="AO1666" s="215"/>
      <c r="AP1666" s="215"/>
      <c r="AQ1666" s="215"/>
      <c r="AR1666" s="215"/>
      <c r="AS1666" s="215"/>
      <c r="AT1666" s="215"/>
      <c r="AU1666" s="215"/>
      <c r="AV1666" s="215"/>
    </row>
    <row r="1667" spans="14:48" ht="37.15" customHeight="1">
      <c r="N1667" s="215"/>
      <c r="O1667" s="215"/>
      <c r="P1667" s="215"/>
      <c r="AE1667" s="215"/>
      <c r="AF1667" s="215"/>
      <c r="AG1667" s="215"/>
      <c r="AH1667" s="215"/>
      <c r="AI1667" s="215"/>
      <c r="AJ1667" s="215"/>
      <c r="AK1667" s="215"/>
      <c r="AL1667" s="215"/>
      <c r="AM1667" s="215"/>
      <c r="AN1667" s="215"/>
      <c r="AO1667" s="215"/>
      <c r="AP1667" s="215"/>
      <c r="AQ1667" s="215"/>
      <c r="AR1667" s="215"/>
      <c r="AS1667" s="215"/>
      <c r="AT1667" s="215"/>
      <c r="AU1667" s="215"/>
      <c r="AV1667" s="215"/>
    </row>
    <row r="1668" spans="14:48" ht="37.15" customHeight="1">
      <c r="N1668" s="215"/>
      <c r="O1668" s="215"/>
      <c r="P1668" s="215"/>
      <c r="AE1668" s="215"/>
      <c r="AF1668" s="215"/>
      <c r="AG1668" s="215"/>
      <c r="AH1668" s="215"/>
      <c r="AI1668" s="215"/>
      <c r="AJ1668" s="215"/>
      <c r="AK1668" s="215"/>
      <c r="AL1668" s="215"/>
      <c r="AM1668" s="215"/>
      <c r="AN1668" s="215"/>
      <c r="AO1668" s="215"/>
      <c r="AP1668" s="215"/>
      <c r="AQ1668" s="215"/>
      <c r="AR1668" s="215"/>
      <c r="AS1668" s="215"/>
      <c r="AT1668" s="215"/>
      <c r="AU1668" s="215"/>
      <c r="AV1668" s="215"/>
    </row>
    <row r="1669" spans="14:48" ht="37.15" customHeight="1">
      <c r="N1669" s="215"/>
      <c r="O1669" s="215"/>
      <c r="P1669" s="215"/>
      <c r="AE1669" s="215"/>
      <c r="AF1669" s="215"/>
      <c r="AG1669" s="215"/>
      <c r="AH1669" s="215"/>
      <c r="AI1669" s="215"/>
      <c r="AJ1669" s="215"/>
      <c r="AK1669" s="215"/>
      <c r="AL1669" s="215"/>
      <c r="AM1669" s="215"/>
      <c r="AN1669" s="215"/>
      <c r="AO1669" s="215"/>
      <c r="AP1669" s="215"/>
      <c r="AQ1669" s="215"/>
      <c r="AR1669" s="215"/>
      <c r="AS1669" s="215"/>
      <c r="AT1669" s="215"/>
      <c r="AU1669" s="215"/>
      <c r="AV1669" s="215"/>
    </row>
    <row r="1670" spans="14:48" ht="37.15" customHeight="1">
      <c r="N1670" s="215"/>
      <c r="O1670" s="215"/>
      <c r="P1670" s="215"/>
      <c r="AE1670" s="215"/>
      <c r="AF1670" s="215"/>
      <c r="AG1670" s="215"/>
      <c r="AH1670" s="215"/>
      <c r="AI1670" s="215"/>
      <c r="AJ1670" s="215"/>
      <c r="AK1670" s="215"/>
      <c r="AL1670" s="215"/>
      <c r="AM1670" s="215"/>
      <c r="AN1670" s="215"/>
      <c r="AO1670" s="215"/>
      <c r="AP1670" s="215"/>
      <c r="AQ1670" s="215"/>
      <c r="AR1670" s="215"/>
      <c r="AS1670" s="215"/>
      <c r="AT1670" s="215"/>
      <c r="AU1670" s="215"/>
      <c r="AV1670" s="215"/>
    </row>
    <row r="1671" spans="14:48" ht="37.15" customHeight="1">
      <c r="N1671" s="215"/>
      <c r="O1671" s="215"/>
      <c r="P1671" s="215"/>
      <c r="AE1671" s="215"/>
      <c r="AF1671" s="215"/>
      <c r="AG1671" s="215"/>
      <c r="AH1671" s="215"/>
      <c r="AI1671" s="215"/>
      <c r="AJ1671" s="215"/>
      <c r="AK1671" s="215"/>
      <c r="AL1671" s="215"/>
      <c r="AM1671" s="215"/>
      <c r="AN1671" s="215"/>
      <c r="AO1671" s="215"/>
      <c r="AP1671" s="215"/>
      <c r="AQ1671" s="215"/>
      <c r="AR1671" s="215"/>
      <c r="AS1671" s="215"/>
      <c r="AT1671" s="215"/>
      <c r="AU1671" s="215"/>
      <c r="AV1671" s="215"/>
    </row>
    <row r="1672" spans="14:48" ht="37.15" customHeight="1">
      <c r="N1672" s="215"/>
      <c r="O1672" s="215"/>
      <c r="P1672" s="215"/>
      <c r="AE1672" s="215"/>
      <c r="AF1672" s="215"/>
      <c r="AG1672" s="215"/>
      <c r="AH1672" s="215"/>
      <c r="AI1672" s="215"/>
      <c r="AJ1672" s="215"/>
      <c r="AK1672" s="215"/>
      <c r="AL1672" s="215"/>
      <c r="AM1672" s="215"/>
      <c r="AN1672" s="215"/>
      <c r="AO1672" s="215"/>
      <c r="AP1672" s="215"/>
      <c r="AQ1672" s="215"/>
      <c r="AR1672" s="215"/>
      <c r="AS1672" s="215"/>
      <c r="AT1672" s="215"/>
      <c r="AU1672" s="215"/>
      <c r="AV1672" s="215"/>
    </row>
    <row r="1673" spans="14:48" ht="37.15" customHeight="1">
      <c r="N1673" s="215"/>
      <c r="O1673" s="215"/>
      <c r="P1673" s="215"/>
      <c r="AE1673" s="215"/>
      <c r="AF1673" s="215"/>
      <c r="AG1673" s="215"/>
      <c r="AH1673" s="215"/>
      <c r="AI1673" s="215"/>
      <c r="AJ1673" s="215"/>
      <c r="AK1673" s="215"/>
      <c r="AL1673" s="215"/>
      <c r="AM1673" s="215"/>
      <c r="AN1673" s="215"/>
      <c r="AO1673" s="215"/>
      <c r="AP1673" s="215"/>
      <c r="AQ1673" s="215"/>
      <c r="AR1673" s="215"/>
      <c r="AS1673" s="215"/>
      <c r="AT1673" s="215"/>
      <c r="AU1673" s="215"/>
      <c r="AV1673" s="215"/>
    </row>
    <row r="1674" spans="14:48" ht="37.15" customHeight="1">
      <c r="N1674" s="215"/>
      <c r="O1674" s="215"/>
      <c r="P1674" s="215"/>
      <c r="AE1674" s="215"/>
      <c r="AF1674" s="215"/>
      <c r="AG1674" s="215"/>
      <c r="AH1674" s="215"/>
      <c r="AI1674" s="215"/>
      <c r="AJ1674" s="215"/>
      <c r="AK1674" s="215"/>
      <c r="AL1674" s="215"/>
      <c r="AM1674" s="215"/>
      <c r="AN1674" s="215"/>
      <c r="AO1674" s="215"/>
      <c r="AP1674" s="215"/>
      <c r="AQ1674" s="215"/>
      <c r="AR1674" s="215"/>
      <c r="AS1674" s="215"/>
      <c r="AT1674" s="215"/>
      <c r="AU1674" s="215"/>
      <c r="AV1674" s="215"/>
    </row>
    <row r="1675" spans="14:48" ht="37.15" customHeight="1">
      <c r="N1675" s="215"/>
      <c r="O1675" s="215"/>
      <c r="P1675" s="215"/>
      <c r="AE1675" s="215"/>
      <c r="AF1675" s="215"/>
      <c r="AG1675" s="215"/>
      <c r="AH1675" s="215"/>
      <c r="AI1675" s="215"/>
      <c r="AJ1675" s="215"/>
      <c r="AK1675" s="215"/>
      <c r="AL1675" s="215"/>
      <c r="AM1675" s="215"/>
      <c r="AN1675" s="215"/>
      <c r="AO1675" s="215"/>
      <c r="AP1675" s="215"/>
      <c r="AQ1675" s="215"/>
      <c r="AR1675" s="215"/>
      <c r="AS1675" s="215"/>
      <c r="AT1675" s="215"/>
      <c r="AU1675" s="215"/>
      <c r="AV1675" s="215"/>
    </row>
    <row r="1676" spans="14:48" ht="37.15" customHeight="1">
      <c r="N1676" s="215"/>
      <c r="O1676" s="215"/>
      <c r="P1676" s="215"/>
      <c r="AE1676" s="215"/>
      <c r="AF1676" s="215"/>
      <c r="AG1676" s="215"/>
      <c r="AH1676" s="215"/>
      <c r="AI1676" s="215"/>
      <c r="AJ1676" s="215"/>
      <c r="AK1676" s="215"/>
      <c r="AL1676" s="215"/>
      <c r="AM1676" s="215"/>
      <c r="AN1676" s="215"/>
      <c r="AO1676" s="215"/>
      <c r="AP1676" s="215"/>
      <c r="AQ1676" s="215"/>
      <c r="AR1676" s="215"/>
      <c r="AS1676" s="215"/>
      <c r="AT1676" s="215"/>
      <c r="AU1676" s="215"/>
      <c r="AV1676" s="215"/>
    </row>
    <row r="1677" spans="14:48" ht="37.15" customHeight="1">
      <c r="N1677" s="215"/>
      <c r="O1677" s="215"/>
      <c r="P1677" s="215"/>
      <c r="AE1677" s="215"/>
      <c r="AF1677" s="215"/>
      <c r="AG1677" s="215"/>
      <c r="AH1677" s="215"/>
      <c r="AI1677" s="215"/>
      <c r="AJ1677" s="215"/>
      <c r="AK1677" s="215"/>
      <c r="AL1677" s="215"/>
      <c r="AM1677" s="215"/>
      <c r="AN1677" s="215"/>
      <c r="AO1677" s="215"/>
      <c r="AP1677" s="215"/>
      <c r="AQ1677" s="215"/>
      <c r="AR1677" s="215"/>
      <c r="AS1677" s="215"/>
      <c r="AT1677" s="215"/>
      <c r="AU1677" s="215"/>
      <c r="AV1677" s="215"/>
    </row>
    <row r="1678" spans="14:48" ht="37.15" customHeight="1">
      <c r="N1678" s="215"/>
      <c r="O1678" s="215"/>
      <c r="P1678" s="215"/>
      <c r="AE1678" s="215"/>
      <c r="AF1678" s="215"/>
      <c r="AG1678" s="215"/>
      <c r="AH1678" s="215"/>
      <c r="AI1678" s="215"/>
      <c r="AJ1678" s="215"/>
      <c r="AK1678" s="215"/>
      <c r="AL1678" s="215"/>
      <c r="AM1678" s="215"/>
      <c r="AN1678" s="215"/>
      <c r="AO1678" s="215"/>
      <c r="AP1678" s="215"/>
      <c r="AQ1678" s="215"/>
      <c r="AR1678" s="215"/>
      <c r="AS1678" s="215"/>
      <c r="AT1678" s="215"/>
      <c r="AU1678" s="215"/>
      <c r="AV1678" s="215"/>
    </row>
    <row r="1679" spans="14:48" ht="37.15" customHeight="1">
      <c r="N1679" s="215"/>
      <c r="O1679" s="215"/>
      <c r="P1679" s="215"/>
      <c r="AE1679" s="215"/>
      <c r="AF1679" s="215"/>
      <c r="AG1679" s="215"/>
      <c r="AH1679" s="215"/>
      <c r="AI1679" s="215"/>
      <c r="AJ1679" s="215"/>
      <c r="AK1679" s="215"/>
      <c r="AL1679" s="215"/>
      <c r="AM1679" s="215"/>
      <c r="AN1679" s="215"/>
      <c r="AO1679" s="215"/>
      <c r="AP1679" s="215"/>
      <c r="AQ1679" s="215"/>
      <c r="AR1679" s="215"/>
      <c r="AS1679" s="215"/>
      <c r="AT1679" s="215"/>
      <c r="AU1679" s="215"/>
      <c r="AV1679" s="215"/>
    </row>
    <row r="1680" spans="14:48" ht="37.15" customHeight="1">
      <c r="N1680" s="215"/>
      <c r="O1680" s="215"/>
      <c r="P1680" s="215"/>
      <c r="AE1680" s="215"/>
      <c r="AF1680" s="215"/>
      <c r="AG1680" s="215"/>
      <c r="AH1680" s="215"/>
      <c r="AI1680" s="215"/>
      <c r="AJ1680" s="215"/>
      <c r="AK1680" s="215"/>
      <c r="AL1680" s="215"/>
      <c r="AM1680" s="215"/>
      <c r="AN1680" s="215"/>
      <c r="AO1680" s="215"/>
      <c r="AP1680" s="215"/>
      <c r="AQ1680" s="215"/>
      <c r="AR1680" s="215"/>
      <c r="AS1680" s="215"/>
      <c r="AT1680" s="215"/>
      <c r="AU1680" s="215"/>
      <c r="AV1680" s="215"/>
    </row>
    <row r="1681" spans="14:48" ht="37.15" customHeight="1">
      <c r="N1681" s="215"/>
      <c r="O1681" s="215"/>
      <c r="P1681" s="215"/>
      <c r="AE1681" s="215"/>
      <c r="AF1681" s="215"/>
      <c r="AG1681" s="215"/>
      <c r="AH1681" s="215"/>
      <c r="AI1681" s="215"/>
      <c r="AJ1681" s="215"/>
      <c r="AK1681" s="215"/>
      <c r="AL1681" s="215"/>
      <c r="AM1681" s="215"/>
      <c r="AN1681" s="215"/>
      <c r="AO1681" s="215"/>
      <c r="AP1681" s="215"/>
      <c r="AQ1681" s="215"/>
      <c r="AR1681" s="215"/>
      <c r="AS1681" s="215"/>
      <c r="AT1681" s="215"/>
      <c r="AU1681" s="215"/>
      <c r="AV1681" s="215"/>
    </row>
    <row r="1682" spans="14:48" ht="37.15" customHeight="1">
      <c r="N1682" s="215"/>
      <c r="O1682" s="215"/>
      <c r="P1682" s="215"/>
      <c r="AE1682" s="215"/>
      <c r="AF1682" s="215"/>
      <c r="AG1682" s="215"/>
      <c r="AH1682" s="215"/>
      <c r="AI1682" s="215"/>
      <c r="AJ1682" s="215"/>
      <c r="AK1682" s="215"/>
      <c r="AL1682" s="215"/>
      <c r="AM1682" s="215"/>
      <c r="AN1682" s="215"/>
      <c r="AO1682" s="215"/>
      <c r="AP1682" s="215"/>
      <c r="AQ1682" s="215"/>
      <c r="AR1682" s="215"/>
      <c r="AS1682" s="215"/>
      <c r="AT1682" s="215"/>
      <c r="AU1682" s="215"/>
      <c r="AV1682" s="215"/>
    </row>
    <row r="1683" spans="14:48" ht="37.15" customHeight="1">
      <c r="N1683" s="215"/>
      <c r="O1683" s="215"/>
      <c r="P1683" s="215"/>
      <c r="AE1683" s="215"/>
      <c r="AF1683" s="215"/>
      <c r="AG1683" s="215"/>
      <c r="AH1683" s="215"/>
      <c r="AI1683" s="215"/>
      <c r="AJ1683" s="215"/>
      <c r="AK1683" s="215"/>
      <c r="AL1683" s="215"/>
      <c r="AM1683" s="215"/>
      <c r="AN1683" s="215"/>
      <c r="AO1683" s="215"/>
      <c r="AP1683" s="215"/>
      <c r="AQ1683" s="215"/>
      <c r="AR1683" s="215"/>
      <c r="AS1683" s="215"/>
      <c r="AT1683" s="215"/>
      <c r="AU1683" s="215"/>
      <c r="AV1683" s="215"/>
    </row>
    <row r="1684" spans="14:48" ht="37.15" customHeight="1">
      <c r="N1684" s="215"/>
      <c r="O1684" s="215"/>
      <c r="P1684" s="215"/>
      <c r="AE1684" s="215"/>
      <c r="AF1684" s="215"/>
      <c r="AG1684" s="215"/>
      <c r="AH1684" s="215"/>
      <c r="AI1684" s="215"/>
      <c r="AJ1684" s="215"/>
      <c r="AK1684" s="215"/>
      <c r="AL1684" s="215"/>
      <c r="AM1684" s="215"/>
      <c r="AN1684" s="215"/>
      <c r="AO1684" s="215"/>
      <c r="AP1684" s="215"/>
      <c r="AQ1684" s="215"/>
      <c r="AR1684" s="215"/>
      <c r="AS1684" s="215"/>
      <c r="AT1684" s="215"/>
      <c r="AU1684" s="215"/>
      <c r="AV1684" s="215"/>
    </row>
    <row r="1685" spans="14:48" ht="37.15" customHeight="1">
      <c r="N1685" s="215"/>
      <c r="O1685" s="215"/>
      <c r="P1685" s="215"/>
      <c r="AE1685" s="215"/>
      <c r="AF1685" s="215"/>
      <c r="AG1685" s="215"/>
      <c r="AH1685" s="215"/>
      <c r="AI1685" s="215"/>
      <c r="AJ1685" s="215"/>
      <c r="AK1685" s="215"/>
      <c r="AL1685" s="215"/>
      <c r="AM1685" s="215"/>
      <c r="AN1685" s="215"/>
      <c r="AO1685" s="215"/>
      <c r="AP1685" s="215"/>
      <c r="AQ1685" s="215"/>
      <c r="AR1685" s="215"/>
      <c r="AS1685" s="215"/>
      <c r="AT1685" s="215"/>
      <c r="AU1685" s="215"/>
      <c r="AV1685" s="215"/>
    </row>
    <row r="1686" spans="14:48" ht="37.15" customHeight="1">
      <c r="N1686" s="215"/>
      <c r="O1686" s="215"/>
      <c r="P1686" s="215"/>
      <c r="AE1686" s="215"/>
      <c r="AF1686" s="215"/>
      <c r="AG1686" s="215"/>
      <c r="AH1686" s="215"/>
      <c r="AI1686" s="215"/>
      <c r="AJ1686" s="215"/>
      <c r="AK1686" s="215"/>
      <c r="AL1686" s="215"/>
      <c r="AM1686" s="215"/>
      <c r="AN1686" s="215"/>
      <c r="AO1686" s="215"/>
      <c r="AP1686" s="215"/>
      <c r="AQ1686" s="215"/>
      <c r="AR1686" s="215"/>
      <c r="AS1686" s="215"/>
      <c r="AT1686" s="215"/>
      <c r="AU1686" s="215"/>
      <c r="AV1686" s="215"/>
    </row>
    <row r="1687" spans="14:48" ht="37.15" customHeight="1">
      <c r="N1687" s="215"/>
      <c r="O1687" s="215"/>
      <c r="P1687" s="215"/>
      <c r="AE1687" s="215"/>
      <c r="AF1687" s="215"/>
      <c r="AG1687" s="215"/>
      <c r="AH1687" s="215"/>
      <c r="AI1687" s="215"/>
      <c r="AJ1687" s="215"/>
      <c r="AK1687" s="215"/>
      <c r="AL1687" s="215"/>
      <c r="AM1687" s="215"/>
      <c r="AN1687" s="215"/>
      <c r="AO1687" s="215"/>
      <c r="AP1687" s="215"/>
      <c r="AQ1687" s="215"/>
      <c r="AR1687" s="215"/>
      <c r="AS1687" s="215"/>
      <c r="AT1687" s="215"/>
      <c r="AU1687" s="215"/>
      <c r="AV1687" s="215"/>
    </row>
    <row r="1688" spans="14:48" ht="37.15" customHeight="1">
      <c r="N1688" s="215"/>
      <c r="O1688" s="215"/>
      <c r="P1688" s="215"/>
      <c r="AE1688" s="215"/>
      <c r="AF1688" s="215"/>
      <c r="AG1688" s="215"/>
      <c r="AH1688" s="215"/>
      <c r="AI1688" s="215"/>
      <c r="AJ1688" s="215"/>
      <c r="AK1688" s="215"/>
      <c r="AL1688" s="215"/>
      <c r="AM1688" s="215"/>
      <c r="AN1688" s="215"/>
      <c r="AO1688" s="215"/>
      <c r="AP1688" s="215"/>
      <c r="AQ1688" s="215"/>
      <c r="AR1688" s="215"/>
      <c r="AS1688" s="215"/>
      <c r="AT1688" s="215"/>
      <c r="AU1688" s="215"/>
      <c r="AV1688" s="215"/>
    </row>
    <row r="1689" spans="14:48" ht="37.15" customHeight="1">
      <c r="N1689" s="215"/>
      <c r="O1689" s="215"/>
      <c r="P1689" s="215"/>
      <c r="AE1689" s="215"/>
      <c r="AF1689" s="215"/>
      <c r="AG1689" s="215"/>
      <c r="AH1689" s="215"/>
      <c r="AI1689" s="215"/>
      <c r="AJ1689" s="215"/>
      <c r="AK1689" s="215"/>
      <c r="AL1689" s="215"/>
      <c r="AM1689" s="215"/>
      <c r="AN1689" s="215"/>
      <c r="AO1689" s="215"/>
      <c r="AP1689" s="215"/>
      <c r="AQ1689" s="215"/>
      <c r="AR1689" s="215"/>
      <c r="AS1689" s="215"/>
      <c r="AT1689" s="215"/>
      <c r="AU1689" s="215"/>
      <c r="AV1689" s="215"/>
    </row>
    <row r="1690" spans="14:48" ht="37.15" customHeight="1">
      <c r="N1690" s="215"/>
      <c r="O1690" s="215"/>
      <c r="P1690" s="215"/>
      <c r="AE1690" s="215"/>
      <c r="AF1690" s="215"/>
      <c r="AG1690" s="215"/>
      <c r="AH1690" s="215"/>
      <c r="AI1690" s="215"/>
      <c r="AJ1690" s="215"/>
      <c r="AK1690" s="215"/>
      <c r="AL1690" s="215"/>
      <c r="AM1690" s="215"/>
      <c r="AN1690" s="215"/>
      <c r="AO1690" s="215"/>
      <c r="AP1690" s="215"/>
      <c r="AQ1690" s="215"/>
      <c r="AR1690" s="215"/>
      <c r="AS1690" s="215"/>
      <c r="AT1690" s="215"/>
      <c r="AU1690" s="215"/>
      <c r="AV1690" s="215"/>
    </row>
    <row r="1691" spans="14:48" ht="37.15" customHeight="1">
      <c r="N1691" s="215"/>
      <c r="O1691" s="215"/>
      <c r="P1691" s="215"/>
      <c r="AE1691" s="215"/>
      <c r="AF1691" s="215"/>
      <c r="AG1691" s="215"/>
      <c r="AH1691" s="215"/>
      <c r="AI1691" s="215"/>
      <c r="AJ1691" s="215"/>
      <c r="AK1691" s="215"/>
      <c r="AL1691" s="215"/>
      <c r="AM1691" s="215"/>
      <c r="AN1691" s="215"/>
      <c r="AO1691" s="215"/>
      <c r="AP1691" s="215"/>
      <c r="AQ1691" s="215"/>
      <c r="AR1691" s="215"/>
      <c r="AS1691" s="215"/>
      <c r="AT1691" s="215"/>
      <c r="AU1691" s="215"/>
      <c r="AV1691" s="215"/>
    </row>
    <row r="1692" spans="14:48" ht="37.15" customHeight="1">
      <c r="N1692" s="215"/>
      <c r="O1692" s="215"/>
      <c r="P1692" s="215"/>
      <c r="AE1692" s="215"/>
      <c r="AF1692" s="215"/>
      <c r="AG1692" s="215"/>
      <c r="AH1692" s="215"/>
      <c r="AI1692" s="215"/>
      <c r="AJ1692" s="215"/>
      <c r="AK1692" s="215"/>
      <c r="AL1692" s="215"/>
      <c r="AM1692" s="215"/>
      <c r="AN1692" s="215"/>
      <c r="AO1692" s="215"/>
      <c r="AP1692" s="215"/>
      <c r="AQ1692" s="215"/>
      <c r="AR1692" s="215"/>
      <c r="AS1692" s="215"/>
      <c r="AT1692" s="215"/>
      <c r="AU1692" s="215"/>
      <c r="AV1692" s="215"/>
    </row>
    <row r="1693" spans="14:48" ht="37.15" customHeight="1">
      <c r="N1693" s="215"/>
      <c r="O1693" s="215"/>
      <c r="P1693" s="215"/>
      <c r="AE1693" s="215"/>
      <c r="AF1693" s="215"/>
      <c r="AG1693" s="215"/>
      <c r="AH1693" s="215"/>
      <c r="AI1693" s="215"/>
      <c r="AJ1693" s="215"/>
      <c r="AK1693" s="215"/>
      <c r="AL1693" s="215"/>
      <c r="AM1693" s="215"/>
      <c r="AN1693" s="215"/>
      <c r="AO1693" s="215"/>
      <c r="AP1693" s="215"/>
      <c r="AQ1693" s="215"/>
      <c r="AR1693" s="215"/>
      <c r="AS1693" s="215"/>
      <c r="AT1693" s="215"/>
      <c r="AU1693" s="215"/>
      <c r="AV1693" s="215"/>
    </row>
    <row r="1694" spans="14:48" ht="37.15" customHeight="1">
      <c r="N1694" s="215"/>
      <c r="O1694" s="215"/>
      <c r="P1694" s="215"/>
      <c r="AE1694" s="215"/>
      <c r="AF1694" s="215"/>
      <c r="AG1694" s="215"/>
      <c r="AH1694" s="215"/>
      <c r="AI1694" s="215"/>
      <c r="AJ1694" s="215"/>
      <c r="AK1694" s="215"/>
      <c r="AL1694" s="215"/>
      <c r="AM1694" s="215"/>
      <c r="AN1694" s="215"/>
      <c r="AO1694" s="215"/>
      <c r="AP1694" s="215"/>
      <c r="AQ1694" s="215"/>
      <c r="AR1694" s="215"/>
      <c r="AS1694" s="215"/>
      <c r="AT1694" s="215"/>
      <c r="AU1694" s="215"/>
      <c r="AV1694" s="215"/>
    </row>
    <row r="1695" spans="14:48" ht="37.15" customHeight="1">
      <c r="N1695" s="215"/>
      <c r="O1695" s="215"/>
      <c r="P1695" s="215"/>
      <c r="AE1695" s="215"/>
      <c r="AF1695" s="215"/>
      <c r="AG1695" s="215"/>
      <c r="AH1695" s="215"/>
      <c r="AI1695" s="215"/>
      <c r="AJ1695" s="215"/>
      <c r="AK1695" s="215"/>
      <c r="AL1695" s="215"/>
      <c r="AM1695" s="215"/>
      <c r="AN1695" s="215"/>
      <c r="AO1695" s="215"/>
      <c r="AP1695" s="215"/>
      <c r="AQ1695" s="215"/>
      <c r="AR1695" s="215"/>
      <c r="AS1695" s="215"/>
      <c r="AT1695" s="215"/>
      <c r="AU1695" s="215"/>
      <c r="AV1695" s="215"/>
    </row>
    <row r="1696" spans="14:48" ht="37.15" customHeight="1">
      <c r="N1696" s="215"/>
      <c r="O1696" s="215"/>
      <c r="P1696" s="215"/>
      <c r="AE1696" s="215"/>
      <c r="AF1696" s="215"/>
      <c r="AG1696" s="215"/>
      <c r="AH1696" s="215"/>
      <c r="AI1696" s="215"/>
      <c r="AJ1696" s="215"/>
      <c r="AK1696" s="215"/>
      <c r="AL1696" s="215"/>
      <c r="AM1696" s="215"/>
      <c r="AN1696" s="215"/>
      <c r="AO1696" s="215"/>
      <c r="AP1696" s="215"/>
      <c r="AQ1696" s="215"/>
      <c r="AR1696" s="215"/>
      <c r="AS1696" s="215"/>
      <c r="AT1696" s="215"/>
      <c r="AU1696" s="215"/>
      <c r="AV1696" s="215"/>
    </row>
    <row r="1697" spans="14:48" ht="37.15" customHeight="1">
      <c r="N1697" s="215"/>
      <c r="O1697" s="215"/>
      <c r="P1697" s="215"/>
      <c r="AE1697" s="215"/>
      <c r="AF1697" s="215"/>
      <c r="AG1697" s="215"/>
      <c r="AH1697" s="215"/>
      <c r="AI1697" s="215"/>
      <c r="AJ1697" s="215"/>
      <c r="AK1697" s="215"/>
      <c r="AL1697" s="215"/>
      <c r="AM1697" s="215"/>
      <c r="AN1697" s="215"/>
      <c r="AO1697" s="215"/>
      <c r="AP1697" s="215"/>
      <c r="AQ1697" s="215"/>
      <c r="AR1697" s="215"/>
      <c r="AS1697" s="215"/>
      <c r="AT1697" s="215"/>
      <c r="AU1697" s="215"/>
      <c r="AV1697" s="215"/>
    </row>
    <row r="1698" spans="14:48" ht="37.15" customHeight="1">
      <c r="N1698" s="215"/>
      <c r="O1698" s="215"/>
      <c r="P1698" s="215"/>
      <c r="AE1698" s="215"/>
      <c r="AF1698" s="215"/>
      <c r="AG1698" s="215"/>
      <c r="AH1698" s="215"/>
      <c r="AI1698" s="215"/>
      <c r="AJ1698" s="215"/>
      <c r="AK1698" s="215"/>
      <c r="AL1698" s="215"/>
      <c r="AM1698" s="215"/>
      <c r="AN1698" s="215"/>
      <c r="AO1698" s="215"/>
      <c r="AP1698" s="215"/>
      <c r="AQ1698" s="215"/>
      <c r="AR1698" s="215"/>
      <c r="AS1698" s="215"/>
      <c r="AT1698" s="215"/>
      <c r="AU1698" s="215"/>
      <c r="AV1698" s="215"/>
    </row>
    <row r="1699" spans="14:48" ht="37.15" customHeight="1">
      <c r="N1699" s="215"/>
      <c r="O1699" s="215"/>
      <c r="P1699" s="215"/>
      <c r="AE1699" s="215"/>
      <c r="AF1699" s="215"/>
      <c r="AG1699" s="215"/>
      <c r="AH1699" s="215"/>
      <c r="AI1699" s="215"/>
      <c r="AJ1699" s="215"/>
      <c r="AK1699" s="215"/>
      <c r="AL1699" s="215"/>
      <c r="AM1699" s="215"/>
      <c r="AN1699" s="215"/>
      <c r="AO1699" s="215"/>
      <c r="AP1699" s="215"/>
      <c r="AQ1699" s="215"/>
      <c r="AR1699" s="215"/>
      <c r="AS1699" s="215"/>
      <c r="AT1699" s="215"/>
      <c r="AU1699" s="215"/>
      <c r="AV1699" s="215"/>
    </row>
    <row r="1700" spans="14:48" ht="37.15" customHeight="1">
      <c r="N1700" s="215"/>
      <c r="O1700" s="215"/>
      <c r="P1700" s="215"/>
      <c r="AE1700" s="215"/>
      <c r="AF1700" s="215"/>
      <c r="AG1700" s="215"/>
      <c r="AH1700" s="215"/>
      <c r="AI1700" s="215"/>
      <c r="AJ1700" s="215"/>
      <c r="AK1700" s="215"/>
      <c r="AL1700" s="215"/>
      <c r="AM1700" s="215"/>
      <c r="AN1700" s="215"/>
      <c r="AO1700" s="215"/>
      <c r="AP1700" s="215"/>
      <c r="AQ1700" s="215"/>
      <c r="AR1700" s="215"/>
      <c r="AS1700" s="215"/>
      <c r="AT1700" s="215"/>
      <c r="AU1700" s="215"/>
      <c r="AV1700" s="215"/>
    </row>
    <row r="1701" spans="14:48" ht="37.15" customHeight="1">
      <c r="N1701" s="215"/>
      <c r="O1701" s="215"/>
      <c r="P1701" s="215"/>
      <c r="AE1701" s="215"/>
      <c r="AF1701" s="215"/>
      <c r="AG1701" s="215"/>
      <c r="AH1701" s="215"/>
      <c r="AI1701" s="215"/>
      <c r="AJ1701" s="215"/>
      <c r="AK1701" s="215"/>
      <c r="AL1701" s="215"/>
      <c r="AM1701" s="215"/>
      <c r="AN1701" s="215"/>
      <c r="AO1701" s="215"/>
      <c r="AP1701" s="215"/>
      <c r="AQ1701" s="215"/>
      <c r="AR1701" s="215"/>
      <c r="AS1701" s="215"/>
      <c r="AT1701" s="215"/>
      <c r="AU1701" s="215"/>
      <c r="AV1701" s="215"/>
    </row>
    <row r="1702" spans="14:48" ht="37.15" customHeight="1">
      <c r="N1702" s="215"/>
      <c r="O1702" s="215"/>
      <c r="P1702" s="215"/>
      <c r="AE1702" s="215"/>
      <c r="AF1702" s="215"/>
      <c r="AG1702" s="215"/>
      <c r="AH1702" s="215"/>
      <c r="AI1702" s="215"/>
      <c r="AJ1702" s="215"/>
      <c r="AK1702" s="215"/>
      <c r="AL1702" s="215"/>
      <c r="AM1702" s="215"/>
      <c r="AN1702" s="215"/>
      <c r="AO1702" s="215"/>
      <c r="AP1702" s="215"/>
      <c r="AQ1702" s="215"/>
      <c r="AR1702" s="215"/>
      <c r="AS1702" s="215"/>
      <c r="AT1702" s="215"/>
      <c r="AU1702" s="215"/>
      <c r="AV1702" s="215"/>
    </row>
    <row r="1703" spans="14:48" ht="37.15" customHeight="1">
      <c r="N1703" s="215"/>
      <c r="O1703" s="215"/>
      <c r="P1703" s="215"/>
      <c r="AE1703" s="215"/>
      <c r="AF1703" s="215"/>
      <c r="AG1703" s="215"/>
      <c r="AH1703" s="215"/>
      <c r="AI1703" s="215"/>
      <c r="AJ1703" s="215"/>
      <c r="AK1703" s="215"/>
      <c r="AL1703" s="215"/>
      <c r="AM1703" s="215"/>
      <c r="AN1703" s="215"/>
      <c r="AO1703" s="215"/>
      <c r="AP1703" s="215"/>
      <c r="AQ1703" s="215"/>
      <c r="AR1703" s="215"/>
      <c r="AS1703" s="215"/>
      <c r="AT1703" s="215"/>
      <c r="AU1703" s="215"/>
      <c r="AV1703" s="215"/>
    </row>
    <row r="1704" spans="14:48" ht="37.15" customHeight="1">
      <c r="N1704" s="215"/>
      <c r="O1704" s="215"/>
      <c r="P1704" s="215"/>
      <c r="AE1704" s="215"/>
      <c r="AF1704" s="215"/>
      <c r="AG1704" s="215"/>
      <c r="AH1704" s="215"/>
      <c r="AI1704" s="215"/>
      <c r="AJ1704" s="215"/>
      <c r="AK1704" s="215"/>
      <c r="AL1704" s="215"/>
      <c r="AM1704" s="215"/>
      <c r="AN1704" s="215"/>
      <c r="AO1704" s="215"/>
      <c r="AP1704" s="215"/>
      <c r="AQ1704" s="215"/>
      <c r="AR1704" s="215"/>
      <c r="AS1704" s="215"/>
      <c r="AT1704" s="215"/>
      <c r="AU1704" s="215"/>
      <c r="AV1704" s="215"/>
    </row>
    <row r="1705" spans="14:48" ht="37.15" customHeight="1">
      <c r="N1705" s="215"/>
      <c r="O1705" s="215"/>
      <c r="P1705" s="215"/>
      <c r="AE1705" s="215"/>
      <c r="AF1705" s="215"/>
      <c r="AG1705" s="215"/>
      <c r="AH1705" s="215"/>
      <c r="AI1705" s="215"/>
      <c r="AJ1705" s="215"/>
      <c r="AK1705" s="215"/>
      <c r="AL1705" s="215"/>
      <c r="AM1705" s="215"/>
      <c r="AN1705" s="215"/>
      <c r="AO1705" s="215"/>
      <c r="AP1705" s="215"/>
      <c r="AQ1705" s="215"/>
      <c r="AR1705" s="215"/>
      <c r="AS1705" s="215"/>
      <c r="AT1705" s="215"/>
      <c r="AU1705" s="215"/>
      <c r="AV1705" s="215"/>
    </row>
    <row r="1706" spans="14:48" ht="37.15" customHeight="1">
      <c r="N1706" s="215"/>
      <c r="O1706" s="215"/>
      <c r="P1706" s="215"/>
      <c r="AE1706" s="215"/>
      <c r="AF1706" s="215"/>
      <c r="AG1706" s="215"/>
      <c r="AH1706" s="215"/>
      <c r="AI1706" s="215"/>
      <c r="AJ1706" s="215"/>
      <c r="AK1706" s="215"/>
      <c r="AL1706" s="215"/>
      <c r="AM1706" s="215"/>
      <c r="AN1706" s="215"/>
      <c r="AO1706" s="215"/>
      <c r="AP1706" s="215"/>
      <c r="AQ1706" s="215"/>
      <c r="AR1706" s="215"/>
      <c r="AS1706" s="215"/>
      <c r="AT1706" s="215"/>
      <c r="AU1706" s="215"/>
      <c r="AV1706" s="215"/>
    </row>
    <row r="1707" spans="14:48" ht="37.15" customHeight="1">
      <c r="N1707" s="215"/>
      <c r="O1707" s="215"/>
      <c r="P1707" s="215"/>
      <c r="AE1707" s="215"/>
      <c r="AF1707" s="215"/>
      <c r="AG1707" s="215"/>
      <c r="AH1707" s="215"/>
      <c r="AI1707" s="215"/>
      <c r="AJ1707" s="215"/>
      <c r="AK1707" s="215"/>
      <c r="AL1707" s="215"/>
      <c r="AM1707" s="215"/>
      <c r="AN1707" s="215"/>
      <c r="AO1707" s="215"/>
      <c r="AP1707" s="215"/>
      <c r="AQ1707" s="215"/>
      <c r="AR1707" s="215"/>
      <c r="AS1707" s="215"/>
      <c r="AT1707" s="215"/>
      <c r="AU1707" s="215"/>
      <c r="AV1707" s="215"/>
    </row>
    <row r="1708" spans="14:48" ht="37.15" customHeight="1">
      <c r="N1708" s="215"/>
      <c r="O1708" s="215"/>
      <c r="P1708" s="215"/>
      <c r="AE1708" s="215"/>
      <c r="AF1708" s="215"/>
      <c r="AG1708" s="215"/>
      <c r="AH1708" s="215"/>
      <c r="AI1708" s="215"/>
      <c r="AJ1708" s="215"/>
      <c r="AK1708" s="215"/>
      <c r="AL1708" s="215"/>
      <c r="AM1708" s="215"/>
      <c r="AN1708" s="215"/>
      <c r="AO1708" s="215"/>
      <c r="AP1708" s="215"/>
      <c r="AQ1708" s="215"/>
      <c r="AR1708" s="215"/>
      <c r="AS1708" s="215"/>
      <c r="AT1708" s="215"/>
      <c r="AU1708" s="215"/>
      <c r="AV1708" s="215"/>
    </row>
    <row r="1709" spans="14:48" ht="37.15" customHeight="1">
      <c r="N1709" s="215"/>
      <c r="O1709" s="215"/>
      <c r="P1709" s="215"/>
      <c r="AE1709" s="215"/>
      <c r="AF1709" s="215"/>
      <c r="AG1709" s="215"/>
      <c r="AH1709" s="215"/>
      <c r="AI1709" s="215"/>
      <c r="AJ1709" s="215"/>
      <c r="AK1709" s="215"/>
      <c r="AL1709" s="215"/>
      <c r="AM1709" s="215"/>
      <c r="AN1709" s="215"/>
      <c r="AO1709" s="215"/>
      <c r="AP1709" s="215"/>
      <c r="AQ1709" s="215"/>
      <c r="AR1709" s="215"/>
      <c r="AS1709" s="215"/>
      <c r="AT1709" s="215"/>
      <c r="AU1709" s="215"/>
      <c r="AV1709" s="215"/>
    </row>
    <row r="1710" spans="14:48" ht="37.15" customHeight="1">
      <c r="N1710" s="215"/>
      <c r="O1710" s="215"/>
      <c r="P1710" s="215"/>
      <c r="AE1710" s="215"/>
      <c r="AF1710" s="215"/>
      <c r="AG1710" s="215"/>
      <c r="AH1710" s="215"/>
      <c r="AI1710" s="215"/>
      <c r="AJ1710" s="215"/>
      <c r="AK1710" s="215"/>
      <c r="AL1710" s="215"/>
      <c r="AM1710" s="215"/>
      <c r="AN1710" s="215"/>
      <c r="AO1710" s="215"/>
      <c r="AP1710" s="215"/>
      <c r="AQ1710" s="215"/>
      <c r="AR1710" s="215"/>
      <c r="AS1710" s="215"/>
      <c r="AT1710" s="215"/>
      <c r="AU1710" s="215"/>
      <c r="AV1710" s="215"/>
    </row>
    <row r="1711" spans="14:48" ht="37.15" customHeight="1">
      <c r="N1711" s="215"/>
      <c r="O1711" s="215"/>
      <c r="P1711" s="215"/>
      <c r="AE1711" s="215"/>
      <c r="AF1711" s="215"/>
      <c r="AG1711" s="215"/>
      <c r="AH1711" s="215"/>
      <c r="AI1711" s="215"/>
      <c r="AJ1711" s="215"/>
      <c r="AK1711" s="215"/>
      <c r="AL1711" s="215"/>
      <c r="AM1711" s="215"/>
      <c r="AN1711" s="215"/>
      <c r="AO1711" s="215"/>
      <c r="AP1711" s="215"/>
      <c r="AQ1711" s="215"/>
      <c r="AR1711" s="215"/>
      <c r="AS1711" s="215"/>
      <c r="AT1711" s="215"/>
      <c r="AU1711" s="215"/>
      <c r="AV1711" s="215"/>
    </row>
    <row r="1712" spans="14:48" ht="37.15" customHeight="1">
      <c r="N1712" s="215"/>
      <c r="O1712" s="215"/>
      <c r="P1712" s="215"/>
      <c r="AE1712" s="215"/>
      <c r="AF1712" s="215"/>
      <c r="AG1712" s="215"/>
      <c r="AH1712" s="215"/>
      <c r="AI1712" s="215"/>
      <c r="AJ1712" s="215"/>
      <c r="AK1712" s="215"/>
      <c r="AL1712" s="215"/>
      <c r="AM1712" s="215"/>
      <c r="AN1712" s="215"/>
      <c r="AO1712" s="215"/>
      <c r="AP1712" s="215"/>
      <c r="AQ1712" s="215"/>
      <c r="AR1712" s="215"/>
      <c r="AS1712" s="215"/>
      <c r="AT1712" s="215"/>
      <c r="AU1712" s="215"/>
      <c r="AV1712" s="215"/>
    </row>
    <row r="1713" spans="14:48" ht="37.15" customHeight="1">
      <c r="N1713" s="215"/>
      <c r="O1713" s="215"/>
      <c r="P1713" s="215"/>
      <c r="AE1713" s="215"/>
      <c r="AF1713" s="215"/>
      <c r="AG1713" s="215"/>
      <c r="AH1713" s="215"/>
      <c r="AI1713" s="215"/>
      <c r="AJ1713" s="215"/>
      <c r="AK1713" s="215"/>
      <c r="AL1713" s="215"/>
      <c r="AM1713" s="215"/>
      <c r="AN1713" s="215"/>
      <c r="AO1713" s="215"/>
      <c r="AP1713" s="215"/>
      <c r="AQ1713" s="215"/>
      <c r="AR1713" s="215"/>
      <c r="AS1713" s="215"/>
      <c r="AT1713" s="215"/>
      <c r="AU1713" s="215"/>
      <c r="AV1713" s="215"/>
    </row>
    <row r="1714" spans="14:48" ht="37.15" customHeight="1">
      <c r="N1714" s="215"/>
      <c r="O1714" s="215"/>
      <c r="P1714" s="215"/>
      <c r="AE1714" s="215"/>
      <c r="AF1714" s="215"/>
      <c r="AG1714" s="215"/>
      <c r="AH1714" s="215"/>
      <c r="AI1714" s="215"/>
      <c r="AJ1714" s="215"/>
      <c r="AK1714" s="215"/>
      <c r="AL1714" s="215"/>
      <c r="AM1714" s="215"/>
      <c r="AN1714" s="215"/>
      <c r="AO1714" s="215"/>
      <c r="AP1714" s="215"/>
      <c r="AQ1714" s="215"/>
      <c r="AR1714" s="215"/>
      <c r="AS1714" s="215"/>
      <c r="AT1714" s="215"/>
      <c r="AU1714" s="215"/>
      <c r="AV1714" s="215"/>
    </row>
    <row r="1715" spans="14:48" ht="37.15" customHeight="1">
      <c r="N1715" s="215"/>
      <c r="O1715" s="215"/>
      <c r="P1715" s="215"/>
      <c r="AE1715" s="215"/>
      <c r="AF1715" s="215"/>
      <c r="AG1715" s="215"/>
      <c r="AH1715" s="215"/>
      <c r="AI1715" s="215"/>
      <c r="AJ1715" s="215"/>
      <c r="AK1715" s="215"/>
      <c r="AL1715" s="215"/>
      <c r="AM1715" s="215"/>
      <c r="AN1715" s="215"/>
      <c r="AO1715" s="215"/>
      <c r="AP1715" s="215"/>
      <c r="AQ1715" s="215"/>
      <c r="AR1715" s="215"/>
      <c r="AS1715" s="215"/>
      <c r="AT1715" s="215"/>
      <c r="AU1715" s="215"/>
      <c r="AV1715" s="215"/>
    </row>
    <row r="1716" spans="14:48" ht="37.15" customHeight="1">
      <c r="N1716" s="215"/>
      <c r="O1716" s="215"/>
      <c r="P1716" s="215"/>
      <c r="AE1716" s="215"/>
      <c r="AF1716" s="215"/>
      <c r="AG1716" s="215"/>
      <c r="AH1716" s="215"/>
      <c r="AI1716" s="215"/>
      <c r="AJ1716" s="215"/>
      <c r="AK1716" s="215"/>
      <c r="AL1716" s="215"/>
      <c r="AM1716" s="215"/>
      <c r="AN1716" s="215"/>
      <c r="AO1716" s="215"/>
      <c r="AP1716" s="215"/>
      <c r="AQ1716" s="215"/>
      <c r="AR1716" s="215"/>
      <c r="AS1716" s="215"/>
      <c r="AT1716" s="215"/>
      <c r="AU1716" s="215"/>
      <c r="AV1716" s="215"/>
    </row>
    <row r="1717" spans="14:48" ht="37.15" customHeight="1">
      <c r="N1717" s="215"/>
      <c r="O1717" s="215"/>
      <c r="P1717" s="215"/>
      <c r="AE1717" s="215"/>
      <c r="AF1717" s="215"/>
      <c r="AG1717" s="215"/>
      <c r="AH1717" s="215"/>
      <c r="AI1717" s="215"/>
      <c r="AJ1717" s="215"/>
      <c r="AK1717" s="215"/>
      <c r="AL1717" s="215"/>
      <c r="AM1717" s="215"/>
      <c r="AN1717" s="215"/>
      <c r="AO1717" s="215"/>
      <c r="AP1717" s="215"/>
      <c r="AQ1717" s="215"/>
      <c r="AR1717" s="215"/>
      <c r="AS1717" s="215"/>
      <c r="AT1717" s="215"/>
      <c r="AU1717" s="215"/>
      <c r="AV1717" s="215"/>
    </row>
    <row r="1718" spans="14:48" ht="37.15" customHeight="1">
      <c r="N1718" s="215"/>
      <c r="O1718" s="215"/>
      <c r="P1718" s="215"/>
      <c r="AE1718" s="215"/>
      <c r="AF1718" s="215"/>
      <c r="AG1718" s="215"/>
      <c r="AH1718" s="215"/>
      <c r="AI1718" s="215"/>
      <c r="AJ1718" s="215"/>
      <c r="AK1718" s="215"/>
      <c r="AL1718" s="215"/>
      <c r="AM1718" s="215"/>
      <c r="AN1718" s="215"/>
      <c r="AO1718" s="215"/>
      <c r="AP1718" s="215"/>
      <c r="AQ1718" s="215"/>
      <c r="AR1718" s="215"/>
      <c r="AS1718" s="215"/>
      <c r="AT1718" s="215"/>
      <c r="AU1718" s="215"/>
      <c r="AV1718" s="215"/>
    </row>
    <row r="1719" spans="14:48" ht="37.15" customHeight="1">
      <c r="N1719" s="215"/>
      <c r="O1719" s="215"/>
      <c r="P1719" s="215"/>
      <c r="AE1719" s="215"/>
      <c r="AF1719" s="215"/>
      <c r="AG1719" s="215"/>
      <c r="AH1719" s="215"/>
      <c r="AI1719" s="215"/>
      <c r="AJ1719" s="215"/>
      <c r="AK1719" s="215"/>
      <c r="AL1719" s="215"/>
      <c r="AM1719" s="215"/>
      <c r="AN1719" s="215"/>
      <c r="AO1719" s="215"/>
      <c r="AP1719" s="215"/>
      <c r="AQ1719" s="215"/>
      <c r="AR1719" s="215"/>
      <c r="AS1719" s="215"/>
      <c r="AT1719" s="215"/>
      <c r="AU1719" s="215"/>
      <c r="AV1719" s="215"/>
    </row>
    <row r="1720" spans="14:48" ht="37.15" customHeight="1">
      <c r="N1720" s="215"/>
      <c r="O1720" s="215"/>
      <c r="P1720" s="215"/>
      <c r="AE1720" s="215"/>
      <c r="AF1720" s="215"/>
      <c r="AG1720" s="215"/>
      <c r="AH1720" s="215"/>
      <c r="AI1720" s="215"/>
      <c r="AJ1720" s="215"/>
      <c r="AK1720" s="215"/>
      <c r="AL1720" s="215"/>
      <c r="AM1720" s="215"/>
      <c r="AN1720" s="215"/>
      <c r="AO1720" s="215"/>
      <c r="AP1720" s="215"/>
      <c r="AQ1720" s="215"/>
      <c r="AR1720" s="215"/>
      <c r="AS1720" s="215"/>
      <c r="AT1720" s="215"/>
      <c r="AU1720" s="215"/>
      <c r="AV1720" s="215"/>
    </row>
    <row r="1721" spans="14:48" ht="37.15" customHeight="1">
      <c r="N1721" s="215"/>
      <c r="O1721" s="215"/>
      <c r="P1721" s="215"/>
      <c r="AE1721" s="215"/>
      <c r="AF1721" s="215"/>
      <c r="AG1721" s="215"/>
      <c r="AH1721" s="215"/>
      <c r="AI1721" s="215"/>
      <c r="AJ1721" s="215"/>
      <c r="AK1721" s="215"/>
      <c r="AL1721" s="215"/>
      <c r="AM1721" s="215"/>
      <c r="AN1721" s="215"/>
      <c r="AO1721" s="215"/>
      <c r="AP1721" s="215"/>
      <c r="AQ1721" s="215"/>
      <c r="AR1721" s="215"/>
      <c r="AS1721" s="215"/>
      <c r="AT1721" s="215"/>
      <c r="AU1721" s="215"/>
      <c r="AV1721" s="215"/>
    </row>
    <row r="1722" spans="14:48" ht="37.15" customHeight="1">
      <c r="N1722" s="215"/>
      <c r="O1722" s="215"/>
      <c r="P1722" s="215"/>
      <c r="AE1722" s="215"/>
      <c r="AF1722" s="215"/>
      <c r="AG1722" s="215"/>
      <c r="AH1722" s="215"/>
      <c r="AI1722" s="215"/>
      <c r="AJ1722" s="215"/>
      <c r="AK1722" s="215"/>
      <c r="AL1722" s="215"/>
      <c r="AM1722" s="215"/>
      <c r="AN1722" s="215"/>
      <c r="AO1722" s="215"/>
      <c r="AP1722" s="215"/>
      <c r="AQ1722" s="215"/>
      <c r="AR1722" s="215"/>
      <c r="AS1722" s="215"/>
      <c r="AT1722" s="215"/>
      <c r="AU1722" s="215"/>
      <c r="AV1722" s="215"/>
    </row>
    <row r="1723" spans="14:48" ht="37.15" customHeight="1">
      <c r="N1723" s="215"/>
      <c r="O1723" s="215"/>
      <c r="P1723" s="215"/>
      <c r="AE1723" s="215"/>
      <c r="AF1723" s="215"/>
      <c r="AG1723" s="215"/>
      <c r="AH1723" s="215"/>
      <c r="AI1723" s="215"/>
      <c r="AJ1723" s="215"/>
      <c r="AK1723" s="215"/>
      <c r="AL1723" s="215"/>
      <c r="AM1723" s="215"/>
      <c r="AN1723" s="215"/>
      <c r="AO1723" s="215"/>
      <c r="AP1723" s="215"/>
      <c r="AQ1723" s="215"/>
      <c r="AR1723" s="215"/>
      <c r="AS1723" s="215"/>
      <c r="AT1723" s="215"/>
      <c r="AU1723" s="215"/>
      <c r="AV1723" s="215"/>
    </row>
    <row r="1724" spans="14:48" ht="37.15" customHeight="1">
      <c r="N1724" s="215"/>
      <c r="O1724" s="215"/>
      <c r="P1724" s="215"/>
      <c r="AE1724" s="215"/>
      <c r="AF1724" s="215"/>
      <c r="AG1724" s="215"/>
      <c r="AH1724" s="215"/>
      <c r="AI1724" s="215"/>
      <c r="AJ1724" s="215"/>
      <c r="AK1724" s="215"/>
      <c r="AL1724" s="215"/>
      <c r="AM1724" s="215"/>
      <c r="AN1724" s="215"/>
      <c r="AO1724" s="215"/>
      <c r="AP1724" s="215"/>
      <c r="AQ1724" s="215"/>
      <c r="AR1724" s="215"/>
      <c r="AS1724" s="215"/>
      <c r="AT1724" s="215"/>
      <c r="AU1724" s="215"/>
      <c r="AV1724" s="215"/>
    </row>
    <row r="1725" spans="14:48" ht="37.15" customHeight="1">
      <c r="N1725" s="215"/>
      <c r="O1725" s="215"/>
      <c r="P1725" s="215"/>
      <c r="AE1725" s="215"/>
      <c r="AF1725" s="215"/>
      <c r="AG1725" s="215"/>
      <c r="AH1725" s="215"/>
      <c r="AI1725" s="215"/>
      <c r="AJ1725" s="215"/>
      <c r="AK1725" s="215"/>
      <c r="AL1725" s="215"/>
      <c r="AM1725" s="215"/>
      <c r="AN1725" s="215"/>
      <c r="AO1725" s="215"/>
      <c r="AP1725" s="215"/>
      <c r="AQ1725" s="215"/>
      <c r="AR1725" s="215"/>
      <c r="AS1725" s="215"/>
      <c r="AT1725" s="215"/>
      <c r="AU1725" s="215"/>
      <c r="AV1725" s="215"/>
    </row>
    <row r="1726" spans="14:48" ht="37.15" customHeight="1">
      <c r="N1726" s="215"/>
      <c r="O1726" s="215"/>
      <c r="P1726" s="215"/>
      <c r="AE1726" s="215"/>
      <c r="AF1726" s="215"/>
      <c r="AG1726" s="215"/>
      <c r="AH1726" s="215"/>
      <c r="AI1726" s="215"/>
      <c r="AJ1726" s="215"/>
      <c r="AK1726" s="215"/>
      <c r="AL1726" s="215"/>
      <c r="AM1726" s="215"/>
      <c r="AN1726" s="215"/>
      <c r="AO1726" s="215"/>
      <c r="AP1726" s="215"/>
      <c r="AQ1726" s="215"/>
      <c r="AR1726" s="215"/>
      <c r="AS1726" s="215"/>
      <c r="AT1726" s="215"/>
      <c r="AU1726" s="215"/>
      <c r="AV1726" s="215"/>
    </row>
    <row r="1727" spans="14:48" ht="37.15" customHeight="1">
      <c r="N1727" s="215"/>
      <c r="O1727" s="215"/>
      <c r="P1727" s="215"/>
      <c r="AE1727" s="215"/>
      <c r="AF1727" s="215"/>
      <c r="AG1727" s="215"/>
      <c r="AH1727" s="215"/>
      <c r="AI1727" s="215"/>
      <c r="AJ1727" s="215"/>
      <c r="AK1727" s="215"/>
      <c r="AL1727" s="215"/>
      <c r="AM1727" s="215"/>
      <c r="AN1727" s="215"/>
      <c r="AO1727" s="215"/>
      <c r="AP1727" s="215"/>
      <c r="AQ1727" s="215"/>
      <c r="AR1727" s="215"/>
      <c r="AS1727" s="215"/>
      <c r="AT1727" s="215"/>
      <c r="AU1727" s="215"/>
      <c r="AV1727" s="215"/>
    </row>
    <row r="1728" spans="14:48" ht="37.15" customHeight="1">
      <c r="N1728" s="215"/>
      <c r="O1728" s="215"/>
      <c r="P1728" s="215"/>
      <c r="AE1728" s="215"/>
      <c r="AF1728" s="215"/>
      <c r="AG1728" s="215"/>
      <c r="AH1728" s="215"/>
      <c r="AI1728" s="215"/>
      <c r="AJ1728" s="215"/>
      <c r="AK1728" s="215"/>
      <c r="AL1728" s="215"/>
      <c r="AM1728" s="215"/>
      <c r="AN1728" s="215"/>
      <c r="AO1728" s="215"/>
      <c r="AP1728" s="215"/>
      <c r="AQ1728" s="215"/>
      <c r="AR1728" s="215"/>
      <c r="AS1728" s="215"/>
      <c r="AT1728" s="215"/>
      <c r="AU1728" s="215"/>
      <c r="AV1728" s="215"/>
    </row>
    <row r="1729" spans="14:48" ht="37.15" customHeight="1">
      <c r="N1729" s="215"/>
      <c r="O1729" s="215"/>
      <c r="P1729" s="215"/>
      <c r="AE1729" s="215"/>
      <c r="AF1729" s="215"/>
      <c r="AG1729" s="215"/>
      <c r="AH1729" s="215"/>
      <c r="AI1729" s="215"/>
      <c r="AJ1729" s="215"/>
      <c r="AK1729" s="215"/>
      <c r="AL1729" s="215"/>
      <c r="AM1729" s="215"/>
      <c r="AN1729" s="215"/>
      <c r="AO1729" s="215"/>
      <c r="AP1729" s="215"/>
      <c r="AQ1729" s="215"/>
      <c r="AR1729" s="215"/>
      <c r="AS1729" s="215"/>
      <c r="AT1729" s="215"/>
      <c r="AU1729" s="215"/>
      <c r="AV1729" s="215"/>
    </row>
    <row r="1730" spans="14:48" ht="37.15" customHeight="1">
      <c r="N1730" s="215"/>
      <c r="O1730" s="215"/>
      <c r="P1730" s="215"/>
      <c r="AE1730" s="215"/>
      <c r="AF1730" s="215"/>
      <c r="AG1730" s="215"/>
      <c r="AH1730" s="215"/>
      <c r="AI1730" s="215"/>
      <c r="AJ1730" s="215"/>
      <c r="AK1730" s="215"/>
      <c r="AL1730" s="215"/>
      <c r="AM1730" s="215"/>
      <c r="AN1730" s="215"/>
      <c r="AO1730" s="215"/>
      <c r="AP1730" s="215"/>
      <c r="AQ1730" s="215"/>
      <c r="AR1730" s="215"/>
      <c r="AS1730" s="215"/>
      <c r="AT1730" s="215"/>
      <c r="AU1730" s="215"/>
      <c r="AV1730" s="215"/>
    </row>
    <row r="1731" spans="14:48" ht="37.15" customHeight="1">
      <c r="N1731" s="215"/>
      <c r="O1731" s="215"/>
      <c r="P1731" s="215"/>
      <c r="AE1731" s="215"/>
      <c r="AF1731" s="215"/>
      <c r="AG1731" s="215"/>
      <c r="AH1731" s="215"/>
      <c r="AI1731" s="215"/>
      <c r="AJ1731" s="215"/>
      <c r="AK1731" s="215"/>
      <c r="AL1731" s="215"/>
      <c r="AM1731" s="215"/>
      <c r="AN1731" s="215"/>
      <c r="AO1731" s="215"/>
      <c r="AP1731" s="215"/>
      <c r="AQ1731" s="215"/>
      <c r="AR1731" s="215"/>
      <c r="AS1731" s="215"/>
      <c r="AT1731" s="215"/>
      <c r="AU1731" s="215"/>
      <c r="AV1731" s="215"/>
    </row>
    <row r="1732" spans="14:48" ht="37.15" customHeight="1">
      <c r="N1732" s="215"/>
      <c r="O1732" s="215"/>
      <c r="P1732" s="215"/>
      <c r="AE1732" s="215"/>
      <c r="AF1732" s="215"/>
      <c r="AG1732" s="215"/>
      <c r="AH1732" s="215"/>
      <c r="AI1732" s="215"/>
      <c r="AJ1732" s="215"/>
      <c r="AK1732" s="215"/>
      <c r="AL1732" s="215"/>
      <c r="AM1732" s="215"/>
      <c r="AN1732" s="215"/>
      <c r="AO1732" s="215"/>
      <c r="AP1732" s="215"/>
      <c r="AQ1732" s="215"/>
      <c r="AR1732" s="215"/>
      <c r="AS1732" s="215"/>
      <c r="AT1732" s="215"/>
      <c r="AU1732" s="215"/>
      <c r="AV1732" s="215"/>
    </row>
    <row r="1733" spans="14:48" ht="37.15" customHeight="1">
      <c r="N1733" s="215"/>
      <c r="O1733" s="215"/>
      <c r="P1733" s="215"/>
      <c r="AE1733" s="215"/>
      <c r="AF1733" s="215"/>
      <c r="AG1733" s="215"/>
      <c r="AH1733" s="215"/>
      <c r="AI1733" s="215"/>
      <c r="AJ1733" s="215"/>
      <c r="AK1733" s="215"/>
      <c r="AL1733" s="215"/>
      <c r="AM1733" s="215"/>
      <c r="AN1733" s="215"/>
      <c r="AO1733" s="215"/>
      <c r="AP1733" s="215"/>
      <c r="AQ1733" s="215"/>
      <c r="AR1733" s="215"/>
      <c r="AS1733" s="215"/>
      <c r="AT1733" s="215"/>
      <c r="AU1733" s="215"/>
      <c r="AV1733" s="215"/>
    </row>
    <row r="1734" spans="14:48" ht="37.15" customHeight="1">
      <c r="N1734" s="215"/>
      <c r="O1734" s="215"/>
      <c r="P1734" s="215"/>
      <c r="AE1734" s="215"/>
      <c r="AF1734" s="215"/>
      <c r="AG1734" s="215"/>
      <c r="AH1734" s="215"/>
      <c r="AI1734" s="215"/>
      <c r="AJ1734" s="215"/>
      <c r="AK1734" s="215"/>
      <c r="AL1734" s="215"/>
      <c r="AM1734" s="215"/>
      <c r="AN1734" s="215"/>
      <c r="AO1734" s="215"/>
      <c r="AP1734" s="215"/>
      <c r="AQ1734" s="215"/>
      <c r="AR1734" s="215"/>
      <c r="AS1734" s="215"/>
      <c r="AT1734" s="215"/>
      <c r="AU1734" s="215"/>
      <c r="AV1734" s="215"/>
    </row>
    <row r="1735" spans="14:48" ht="37.15" customHeight="1">
      <c r="N1735" s="215"/>
      <c r="O1735" s="215"/>
      <c r="P1735" s="215"/>
      <c r="AE1735" s="215"/>
      <c r="AF1735" s="215"/>
      <c r="AG1735" s="215"/>
      <c r="AH1735" s="215"/>
      <c r="AI1735" s="215"/>
      <c r="AJ1735" s="215"/>
      <c r="AK1735" s="215"/>
      <c r="AL1735" s="215"/>
      <c r="AM1735" s="215"/>
      <c r="AN1735" s="215"/>
      <c r="AO1735" s="215"/>
      <c r="AP1735" s="215"/>
      <c r="AQ1735" s="215"/>
      <c r="AR1735" s="215"/>
      <c r="AS1735" s="215"/>
      <c r="AT1735" s="215"/>
      <c r="AU1735" s="215"/>
      <c r="AV1735" s="215"/>
    </row>
    <row r="1736" spans="14:48" ht="37.15" customHeight="1">
      <c r="N1736" s="215"/>
      <c r="O1736" s="215"/>
      <c r="P1736" s="215"/>
      <c r="AE1736" s="215"/>
      <c r="AF1736" s="215"/>
      <c r="AG1736" s="215"/>
      <c r="AH1736" s="215"/>
      <c r="AI1736" s="215"/>
      <c r="AJ1736" s="215"/>
      <c r="AK1736" s="215"/>
      <c r="AL1736" s="215"/>
      <c r="AM1736" s="215"/>
      <c r="AN1736" s="215"/>
      <c r="AO1736" s="215"/>
      <c r="AP1736" s="215"/>
      <c r="AQ1736" s="215"/>
      <c r="AR1736" s="215"/>
      <c r="AS1736" s="215"/>
      <c r="AT1736" s="215"/>
      <c r="AU1736" s="215"/>
      <c r="AV1736" s="215"/>
    </row>
    <row r="1737" spans="14:48" ht="37.15" customHeight="1">
      <c r="N1737" s="215"/>
      <c r="O1737" s="215"/>
      <c r="P1737" s="215"/>
      <c r="AE1737" s="215"/>
      <c r="AF1737" s="215"/>
      <c r="AG1737" s="215"/>
      <c r="AH1737" s="215"/>
      <c r="AI1737" s="215"/>
      <c r="AJ1737" s="215"/>
      <c r="AK1737" s="215"/>
      <c r="AL1737" s="215"/>
      <c r="AM1737" s="215"/>
      <c r="AN1737" s="215"/>
      <c r="AO1737" s="215"/>
      <c r="AP1737" s="215"/>
      <c r="AQ1737" s="215"/>
      <c r="AR1737" s="215"/>
      <c r="AS1737" s="215"/>
      <c r="AT1737" s="215"/>
      <c r="AU1737" s="215"/>
      <c r="AV1737" s="215"/>
    </row>
    <row r="1738" spans="14:48" ht="37.15" customHeight="1">
      <c r="N1738" s="215"/>
      <c r="O1738" s="215"/>
      <c r="P1738" s="215"/>
      <c r="AE1738" s="215"/>
      <c r="AF1738" s="215"/>
      <c r="AG1738" s="215"/>
      <c r="AH1738" s="215"/>
      <c r="AI1738" s="215"/>
      <c r="AJ1738" s="215"/>
      <c r="AK1738" s="215"/>
      <c r="AL1738" s="215"/>
      <c r="AM1738" s="215"/>
      <c r="AN1738" s="215"/>
      <c r="AO1738" s="215"/>
      <c r="AP1738" s="215"/>
      <c r="AQ1738" s="215"/>
      <c r="AR1738" s="215"/>
      <c r="AS1738" s="215"/>
      <c r="AT1738" s="215"/>
      <c r="AU1738" s="215"/>
      <c r="AV1738" s="215"/>
    </row>
    <row r="1739" spans="14:48" ht="37.15" customHeight="1">
      <c r="N1739" s="215"/>
      <c r="O1739" s="215"/>
      <c r="P1739" s="215"/>
      <c r="AE1739" s="215"/>
      <c r="AF1739" s="215"/>
      <c r="AG1739" s="215"/>
      <c r="AH1739" s="215"/>
      <c r="AI1739" s="215"/>
      <c r="AJ1739" s="215"/>
      <c r="AK1739" s="215"/>
      <c r="AL1739" s="215"/>
      <c r="AM1739" s="215"/>
      <c r="AN1739" s="215"/>
      <c r="AO1739" s="215"/>
      <c r="AP1739" s="215"/>
      <c r="AQ1739" s="215"/>
      <c r="AR1739" s="215"/>
      <c r="AS1739" s="215"/>
      <c r="AT1739" s="215"/>
      <c r="AU1739" s="215"/>
      <c r="AV1739" s="215"/>
    </row>
    <row r="1740" spans="14:48" ht="37.15" customHeight="1">
      <c r="N1740" s="215"/>
      <c r="O1740" s="215"/>
      <c r="P1740" s="215"/>
      <c r="AE1740" s="215"/>
      <c r="AF1740" s="215"/>
      <c r="AG1740" s="215"/>
      <c r="AH1740" s="215"/>
      <c r="AI1740" s="215"/>
      <c r="AJ1740" s="215"/>
      <c r="AK1740" s="215"/>
      <c r="AL1740" s="215"/>
      <c r="AM1740" s="215"/>
      <c r="AN1740" s="215"/>
      <c r="AO1740" s="215"/>
      <c r="AP1740" s="215"/>
      <c r="AQ1740" s="215"/>
      <c r="AR1740" s="215"/>
      <c r="AS1740" s="215"/>
      <c r="AT1740" s="215"/>
      <c r="AU1740" s="215"/>
      <c r="AV1740" s="215"/>
    </row>
    <row r="1741" spans="14:48" ht="37.15" customHeight="1">
      <c r="N1741" s="215"/>
      <c r="O1741" s="215"/>
      <c r="P1741" s="215"/>
      <c r="AE1741" s="215"/>
      <c r="AF1741" s="215"/>
      <c r="AG1741" s="215"/>
      <c r="AH1741" s="215"/>
      <c r="AI1741" s="215"/>
      <c r="AJ1741" s="215"/>
      <c r="AK1741" s="215"/>
      <c r="AL1741" s="215"/>
      <c r="AM1741" s="215"/>
      <c r="AN1741" s="215"/>
      <c r="AO1741" s="215"/>
      <c r="AP1741" s="215"/>
      <c r="AQ1741" s="215"/>
      <c r="AR1741" s="215"/>
      <c r="AS1741" s="215"/>
      <c r="AT1741" s="215"/>
      <c r="AU1741" s="215"/>
      <c r="AV1741" s="215"/>
    </row>
    <row r="1742" spans="14:48" ht="37.15" customHeight="1">
      <c r="N1742" s="215"/>
      <c r="O1742" s="215"/>
      <c r="P1742" s="215"/>
      <c r="AE1742" s="215"/>
      <c r="AF1742" s="215"/>
      <c r="AG1742" s="215"/>
      <c r="AH1742" s="215"/>
      <c r="AI1742" s="215"/>
      <c r="AJ1742" s="215"/>
      <c r="AK1742" s="215"/>
      <c r="AL1742" s="215"/>
      <c r="AM1742" s="215"/>
      <c r="AN1742" s="215"/>
      <c r="AO1742" s="215"/>
      <c r="AP1742" s="215"/>
      <c r="AQ1742" s="215"/>
      <c r="AR1742" s="215"/>
      <c r="AS1742" s="215"/>
      <c r="AT1742" s="215"/>
      <c r="AU1742" s="215"/>
      <c r="AV1742" s="215"/>
    </row>
    <row r="1743" spans="14:48" ht="37.15" customHeight="1">
      <c r="N1743" s="215"/>
      <c r="O1743" s="215"/>
      <c r="P1743" s="215"/>
      <c r="AE1743" s="215"/>
      <c r="AF1743" s="215"/>
      <c r="AG1743" s="215"/>
      <c r="AH1743" s="215"/>
      <c r="AI1743" s="215"/>
      <c r="AJ1743" s="215"/>
      <c r="AK1743" s="215"/>
      <c r="AL1743" s="215"/>
      <c r="AM1743" s="215"/>
      <c r="AN1743" s="215"/>
      <c r="AO1743" s="215"/>
      <c r="AP1743" s="215"/>
      <c r="AQ1743" s="215"/>
      <c r="AR1743" s="215"/>
      <c r="AS1743" s="215"/>
      <c r="AT1743" s="215"/>
      <c r="AU1743" s="215"/>
      <c r="AV1743" s="215"/>
    </row>
    <row r="1744" spans="14:48" ht="37.15" customHeight="1">
      <c r="N1744" s="215"/>
      <c r="O1744" s="215"/>
      <c r="P1744" s="215"/>
      <c r="AE1744" s="215"/>
      <c r="AF1744" s="215"/>
      <c r="AG1744" s="215"/>
      <c r="AH1744" s="215"/>
      <c r="AI1744" s="215"/>
      <c r="AJ1744" s="215"/>
      <c r="AK1744" s="215"/>
      <c r="AL1744" s="215"/>
      <c r="AM1744" s="215"/>
      <c r="AN1744" s="215"/>
      <c r="AO1744" s="215"/>
      <c r="AP1744" s="215"/>
      <c r="AQ1744" s="215"/>
      <c r="AR1744" s="215"/>
      <c r="AS1744" s="215"/>
      <c r="AT1744" s="215"/>
      <c r="AU1744" s="215"/>
      <c r="AV1744" s="215"/>
    </row>
    <row r="1745" spans="14:48" ht="37.15" customHeight="1">
      <c r="N1745" s="215"/>
      <c r="O1745" s="215"/>
      <c r="P1745" s="215"/>
      <c r="AE1745" s="215"/>
      <c r="AF1745" s="215"/>
      <c r="AG1745" s="215"/>
      <c r="AH1745" s="215"/>
      <c r="AI1745" s="215"/>
      <c r="AJ1745" s="215"/>
      <c r="AK1745" s="215"/>
      <c r="AL1745" s="215"/>
      <c r="AM1745" s="215"/>
      <c r="AN1745" s="215"/>
      <c r="AO1745" s="215"/>
      <c r="AP1745" s="215"/>
      <c r="AQ1745" s="215"/>
      <c r="AR1745" s="215"/>
      <c r="AS1745" s="215"/>
      <c r="AT1745" s="215"/>
      <c r="AU1745" s="215"/>
      <c r="AV1745" s="215"/>
    </row>
    <row r="1746" spans="14:48" ht="37.15" customHeight="1">
      <c r="N1746" s="215"/>
      <c r="O1746" s="215"/>
      <c r="P1746" s="215"/>
      <c r="AE1746" s="215"/>
      <c r="AF1746" s="215"/>
      <c r="AG1746" s="215"/>
      <c r="AH1746" s="215"/>
      <c r="AI1746" s="215"/>
      <c r="AJ1746" s="215"/>
      <c r="AK1746" s="215"/>
      <c r="AL1746" s="215"/>
      <c r="AM1746" s="215"/>
      <c r="AN1746" s="215"/>
      <c r="AO1746" s="215"/>
      <c r="AP1746" s="215"/>
      <c r="AQ1746" s="215"/>
      <c r="AR1746" s="215"/>
      <c r="AS1746" s="215"/>
      <c r="AT1746" s="215"/>
      <c r="AU1746" s="215"/>
      <c r="AV1746" s="215"/>
    </row>
    <row r="1747" spans="14:48" ht="37.15" customHeight="1">
      <c r="N1747" s="215"/>
      <c r="O1747" s="215"/>
      <c r="P1747" s="215"/>
      <c r="AE1747" s="215"/>
      <c r="AF1747" s="215"/>
      <c r="AG1747" s="215"/>
      <c r="AH1747" s="215"/>
      <c r="AI1747" s="215"/>
      <c r="AJ1747" s="215"/>
      <c r="AK1747" s="215"/>
      <c r="AL1747" s="215"/>
      <c r="AM1747" s="215"/>
      <c r="AN1747" s="215"/>
      <c r="AO1747" s="215"/>
      <c r="AP1747" s="215"/>
      <c r="AQ1747" s="215"/>
      <c r="AR1747" s="215"/>
      <c r="AS1747" s="215"/>
      <c r="AT1747" s="215"/>
      <c r="AU1747" s="215"/>
      <c r="AV1747" s="215"/>
    </row>
    <row r="1748" spans="14:48" ht="37.15" customHeight="1">
      <c r="N1748" s="215"/>
      <c r="O1748" s="215"/>
      <c r="P1748" s="215"/>
      <c r="AE1748" s="215"/>
      <c r="AF1748" s="215"/>
      <c r="AG1748" s="215"/>
      <c r="AH1748" s="215"/>
      <c r="AI1748" s="215"/>
      <c r="AJ1748" s="215"/>
      <c r="AK1748" s="215"/>
      <c r="AL1748" s="215"/>
      <c r="AM1748" s="215"/>
      <c r="AN1748" s="215"/>
      <c r="AO1748" s="215"/>
      <c r="AP1748" s="215"/>
      <c r="AQ1748" s="215"/>
      <c r="AR1748" s="215"/>
      <c r="AS1748" s="215"/>
      <c r="AT1748" s="215"/>
      <c r="AU1748" s="215"/>
      <c r="AV1748" s="215"/>
    </row>
    <row r="1749" spans="14:48" ht="37.15" customHeight="1">
      <c r="N1749" s="215"/>
      <c r="O1749" s="215"/>
      <c r="P1749" s="215"/>
      <c r="AE1749" s="215"/>
      <c r="AF1749" s="215"/>
      <c r="AG1749" s="215"/>
      <c r="AH1749" s="215"/>
      <c r="AI1749" s="215"/>
      <c r="AJ1749" s="215"/>
      <c r="AK1749" s="215"/>
      <c r="AL1749" s="215"/>
      <c r="AM1749" s="215"/>
      <c r="AN1749" s="215"/>
      <c r="AO1749" s="215"/>
      <c r="AP1749" s="215"/>
      <c r="AQ1749" s="215"/>
      <c r="AR1749" s="215"/>
      <c r="AS1749" s="215"/>
      <c r="AT1749" s="215"/>
      <c r="AU1749" s="215"/>
      <c r="AV1749" s="215"/>
    </row>
    <row r="1750" spans="14:48" ht="37.15" customHeight="1">
      <c r="N1750" s="215"/>
      <c r="O1750" s="215"/>
      <c r="P1750" s="215"/>
      <c r="AE1750" s="215"/>
      <c r="AF1750" s="215"/>
      <c r="AG1750" s="215"/>
      <c r="AH1750" s="215"/>
      <c r="AI1750" s="215"/>
      <c r="AJ1750" s="215"/>
      <c r="AK1750" s="215"/>
      <c r="AL1750" s="215"/>
      <c r="AM1750" s="215"/>
      <c r="AN1750" s="215"/>
      <c r="AO1750" s="215"/>
      <c r="AP1750" s="215"/>
      <c r="AQ1750" s="215"/>
      <c r="AR1750" s="215"/>
      <c r="AS1750" s="215"/>
      <c r="AT1750" s="215"/>
      <c r="AU1750" s="215"/>
      <c r="AV1750" s="215"/>
    </row>
    <row r="1751" spans="14:48" ht="37.15" customHeight="1">
      <c r="N1751" s="215"/>
      <c r="O1751" s="215"/>
      <c r="P1751" s="215"/>
      <c r="AE1751" s="215"/>
      <c r="AF1751" s="215"/>
      <c r="AG1751" s="215"/>
      <c r="AH1751" s="215"/>
      <c r="AI1751" s="215"/>
      <c r="AJ1751" s="215"/>
      <c r="AK1751" s="215"/>
      <c r="AL1751" s="215"/>
      <c r="AM1751" s="215"/>
      <c r="AN1751" s="215"/>
      <c r="AO1751" s="215"/>
      <c r="AP1751" s="215"/>
      <c r="AQ1751" s="215"/>
      <c r="AR1751" s="215"/>
      <c r="AS1751" s="215"/>
      <c r="AT1751" s="215"/>
      <c r="AU1751" s="215"/>
      <c r="AV1751" s="215"/>
    </row>
    <row r="1752" spans="14:48" ht="37.15" customHeight="1">
      <c r="N1752" s="215"/>
      <c r="O1752" s="215"/>
      <c r="P1752" s="215"/>
      <c r="AE1752" s="215"/>
      <c r="AF1752" s="215"/>
      <c r="AG1752" s="215"/>
      <c r="AH1752" s="215"/>
      <c r="AI1752" s="215"/>
      <c r="AJ1752" s="215"/>
      <c r="AK1752" s="215"/>
      <c r="AL1752" s="215"/>
      <c r="AM1752" s="215"/>
      <c r="AN1752" s="215"/>
      <c r="AO1752" s="215"/>
      <c r="AP1752" s="215"/>
      <c r="AQ1752" s="215"/>
      <c r="AR1752" s="215"/>
      <c r="AS1752" s="215"/>
      <c r="AT1752" s="215"/>
      <c r="AU1752" s="215"/>
      <c r="AV1752" s="215"/>
    </row>
    <row r="1753" spans="14:48" ht="37.15" customHeight="1">
      <c r="N1753" s="215"/>
      <c r="O1753" s="215"/>
      <c r="P1753" s="215"/>
      <c r="AE1753" s="215"/>
      <c r="AF1753" s="215"/>
      <c r="AG1753" s="215"/>
      <c r="AH1753" s="215"/>
      <c r="AI1753" s="215"/>
      <c r="AJ1753" s="215"/>
      <c r="AK1753" s="215"/>
      <c r="AL1753" s="215"/>
      <c r="AM1753" s="215"/>
      <c r="AN1753" s="215"/>
      <c r="AO1753" s="215"/>
      <c r="AP1753" s="215"/>
      <c r="AQ1753" s="215"/>
      <c r="AR1753" s="215"/>
      <c r="AS1753" s="215"/>
      <c r="AT1753" s="215"/>
      <c r="AU1753" s="215"/>
      <c r="AV1753" s="215"/>
    </row>
    <row r="1754" spans="14:48" ht="37.15" customHeight="1">
      <c r="N1754" s="215"/>
      <c r="O1754" s="215"/>
      <c r="P1754" s="215"/>
      <c r="AE1754" s="215"/>
      <c r="AF1754" s="215"/>
      <c r="AG1754" s="215"/>
      <c r="AH1754" s="215"/>
      <c r="AI1754" s="215"/>
      <c r="AJ1754" s="215"/>
      <c r="AK1754" s="215"/>
      <c r="AL1754" s="215"/>
      <c r="AM1754" s="215"/>
      <c r="AN1754" s="215"/>
      <c r="AO1754" s="215"/>
      <c r="AP1754" s="215"/>
      <c r="AQ1754" s="215"/>
      <c r="AR1754" s="215"/>
      <c r="AS1754" s="215"/>
      <c r="AT1754" s="215"/>
      <c r="AU1754" s="215"/>
      <c r="AV1754" s="215"/>
    </row>
    <row r="1755" spans="14:48" ht="37.15" customHeight="1">
      <c r="N1755" s="215"/>
      <c r="O1755" s="215"/>
      <c r="P1755" s="215"/>
      <c r="AE1755" s="215"/>
      <c r="AF1755" s="215"/>
      <c r="AG1755" s="215"/>
      <c r="AH1755" s="215"/>
      <c r="AI1755" s="215"/>
      <c r="AJ1755" s="215"/>
      <c r="AK1755" s="215"/>
      <c r="AL1755" s="215"/>
      <c r="AM1755" s="215"/>
      <c r="AN1755" s="215"/>
      <c r="AO1755" s="215"/>
      <c r="AP1755" s="215"/>
      <c r="AQ1755" s="215"/>
      <c r="AR1755" s="215"/>
      <c r="AS1755" s="215"/>
      <c r="AT1755" s="215"/>
      <c r="AU1755" s="215"/>
      <c r="AV1755" s="215"/>
    </row>
    <row r="1756" spans="14:48" ht="37.15" customHeight="1">
      <c r="N1756" s="215"/>
      <c r="O1756" s="215"/>
      <c r="P1756" s="215"/>
      <c r="AE1756" s="215"/>
      <c r="AF1756" s="215"/>
      <c r="AG1756" s="215"/>
      <c r="AH1756" s="215"/>
      <c r="AI1756" s="215"/>
      <c r="AJ1756" s="215"/>
      <c r="AK1756" s="215"/>
      <c r="AL1756" s="215"/>
      <c r="AM1756" s="215"/>
      <c r="AN1756" s="215"/>
      <c r="AO1756" s="215"/>
      <c r="AP1756" s="215"/>
      <c r="AQ1756" s="215"/>
      <c r="AR1756" s="215"/>
      <c r="AS1756" s="215"/>
      <c r="AT1756" s="215"/>
      <c r="AU1756" s="215"/>
      <c r="AV1756" s="215"/>
    </row>
    <row r="1757" spans="14:48" ht="37.15" customHeight="1">
      <c r="N1757" s="215"/>
      <c r="O1757" s="215"/>
      <c r="P1757" s="215"/>
      <c r="AE1757" s="215"/>
      <c r="AF1757" s="215"/>
      <c r="AG1757" s="215"/>
      <c r="AH1757" s="215"/>
      <c r="AI1757" s="215"/>
      <c r="AJ1757" s="215"/>
      <c r="AK1757" s="215"/>
      <c r="AL1757" s="215"/>
      <c r="AM1757" s="215"/>
      <c r="AN1757" s="215"/>
      <c r="AO1757" s="215"/>
      <c r="AP1757" s="215"/>
      <c r="AQ1757" s="215"/>
      <c r="AR1757" s="215"/>
      <c r="AS1757" s="215"/>
      <c r="AT1757" s="215"/>
      <c r="AU1757" s="215"/>
      <c r="AV1757" s="215"/>
    </row>
    <row r="1758" spans="14:48" ht="37.15" customHeight="1">
      <c r="N1758" s="215"/>
      <c r="O1758" s="215"/>
      <c r="P1758" s="215"/>
      <c r="AE1758" s="215"/>
      <c r="AF1758" s="215"/>
      <c r="AG1758" s="215"/>
      <c r="AH1758" s="215"/>
      <c r="AI1758" s="215"/>
      <c r="AJ1758" s="215"/>
      <c r="AK1758" s="215"/>
      <c r="AL1758" s="215"/>
      <c r="AM1758" s="215"/>
      <c r="AN1758" s="215"/>
      <c r="AO1758" s="215"/>
      <c r="AP1758" s="215"/>
      <c r="AQ1758" s="215"/>
      <c r="AR1758" s="215"/>
      <c r="AS1758" s="215"/>
      <c r="AT1758" s="215"/>
      <c r="AU1758" s="215"/>
      <c r="AV1758" s="215"/>
    </row>
    <row r="1759" spans="14:48" ht="37.15" customHeight="1">
      <c r="N1759" s="215"/>
      <c r="O1759" s="215"/>
      <c r="P1759" s="215"/>
      <c r="AE1759" s="215"/>
      <c r="AF1759" s="215"/>
      <c r="AG1759" s="215"/>
      <c r="AH1759" s="215"/>
      <c r="AI1759" s="215"/>
      <c r="AJ1759" s="215"/>
      <c r="AK1759" s="215"/>
      <c r="AL1759" s="215"/>
      <c r="AM1759" s="215"/>
      <c r="AN1759" s="215"/>
      <c r="AO1759" s="215"/>
      <c r="AP1759" s="215"/>
      <c r="AQ1759" s="215"/>
      <c r="AR1759" s="215"/>
      <c r="AS1759" s="215"/>
      <c r="AT1759" s="215"/>
      <c r="AU1759" s="215"/>
      <c r="AV1759" s="215"/>
    </row>
    <row r="1760" spans="14:48" ht="37.15" customHeight="1">
      <c r="N1760" s="215"/>
      <c r="O1760" s="215"/>
      <c r="P1760" s="215"/>
      <c r="AE1760" s="215"/>
      <c r="AF1760" s="215"/>
      <c r="AG1760" s="215"/>
      <c r="AH1760" s="215"/>
      <c r="AI1760" s="215"/>
      <c r="AJ1760" s="215"/>
      <c r="AK1760" s="215"/>
      <c r="AL1760" s="215"/>
      <c r="AM1760" s="215"/>
      <c r="AN1760" s="215"/>
      <c r="AO1760" s="215"/>
      <c r="AP1760" s="215"/>
      <c r="AQ1760" s="215"/>
      <c r="AR1760" s="215"/>
      <c r="AS1760" s="215"/>
      <c r="AT1760" s="215"/>
      <c r="AU1760" s="215"/>
      <c r="AV1760" s="215"/>
    </row>
    <row r="1761" spans="14:48" ht="37.15" customHeight="1">
      <c r="N1761" s="215"/>
      <c r="O1761" s="215"/>
      <c r="P1761" s="215"/>
      <c r="AE1761" s="215"/>
      <c r="AF1761" s="215"/>
      <c r="AG1761" s="215"/>
      <c r="AH1761" s="215"/>
      <c r="AI1761" s="215"/>
      <c r="AJ1761" s="215"/>
      <c r="AK1761" s="215"/>
      <c r="AL1761" s="215"/>
      <c r="AM1761" s="215"/>
      <c r="AN1761" s="215"/>
      <c r="AO1761" s="215"/>
      <c r="AP1761" s="215"/>
      <c r="AQ1761" s="215"/>
      <c r="AR1761" s="215"/>
      <c r="AS1761" s="215"/>
      <c r="AT1761" s="215"/>
      <c r="AU1761" s="215"/>
      <c r="AV1761" s="215"/>
    </row>
    <row r="1762" spans="14:48" ht="37.15" customHeight="1">
      <c r="N1762" s="215"/>
      <c r="O1762" s="215"/>
      <c r="P1762" s="215"/>
      <c r="AE1762" s="215"/>
      <c r="AF1762" s="215"/>
      <c r="AG1762" s="215"/>
      <c r="AH1762" s="215"/>
      <c r="AI1762" s="215"/>
      <c r="AJ1762" s="215"/>
      <c r="AK1762" s="215"/>
      <c r="AL1762" s="215"/>
      <c r="AM1762" s="215"/>
      <c r="AN1762" s="215"/>
      <c r="AO1762" s="215"/>
      <c r="AP1762" s="215"/>
      <c r="AQ1762" s="215"/>
      <c r="AR1762" s="215"/>
      <c r="AS1762" s="215"/>
      <c r="AT1762" s="215"/>
      <c r="AU1762" s="215"/>
      <c r="AV1762" s="215"/>
    </row>
    <row r="1763" spans="14:48" ht="37.15" customHeight="1">
      <c r="N1763" s="215"/>
      <c r="O1763" s="215"/>
      <c r="P1763" s="215"/>
      <c r="AE1763" s="215"/>
      <c r="AF1763" s="215"/>
      <c r="AG1763" s="215"/>
      <c r="AH1763" s="215"/>
      <c r="AI1763" s="215"/>
      <c r="AJ1763" s="215"/>
      <c r="AK1763" s="215"/>
      <c r="AL1763" s="215"/>
      <c r="AM1763" s="215"/>
      <c r="AN1763" s="215"/>
      <c r="AO1763" s="215"/>
      <c r="AP1763" s="215"/>
      <c r="AQ1763" s="215"/>
      <c r="AR1763" s="215"/>
      <c r="AS1763" s="215"/>
      <c r="AT1763" s="215"/>
      <c r="AU1763" s="215"/>
      <c r="AV1763" s="215"/>
    </row>
    <row r="1764" spans="14:48" ht="37.15" customHeight="1">
      <c r="N1764" s="215"/>
      <c r="O1764" s="215"/>
      <c r="P1764" s="215"/>
      <c r="AE1764" s="215"/>
      <c r="AF1764" s="215"/>
      <c r="AG1764" s="215"/>
      <c r="AH1764" s="215"/>
      <c r="AI1764" s="215"/>
      <c r="AJ1764" s="215"/>
      <c r="AK1764" s="215"/>
      <c r="AL1764" s="215"/>
      <c r="AM1764" s="215"/>
      <c r="AN1764" s="215"/>
      <c r="AO1764" s="215"/>
      <c r="AP1764" s="215"/>
      <c r="AQ1764" s="215"/>
      <c r="AR1764" s="215"/>
      <c r="AS1764" s="215"/>
      <c r="AT1764" s="215"/>
      <c r="AU1764" s="215"/>
      <c r="AV1764" s="215"/>
    </row>
    <row r="1765" spans="14:48" ht="37.15" customHeight="1">
      <c r="N1765" s="215"/>
      <c r="O1765" s="215"/>
      <c r="P1765" s="215"/>
      <c r="AE1765" s="215"/>
      <c r="AF1765" s="215"/>
      <c r="AG1765" s="215"/>
      <c r="AH1765" s="215"/>
      <c r="AI1765" s="215"/>
      <c r="AJ1765" s="215"/>
      <c r="AK1765" s="215"/>
      <c r="AL1765" s="215"/>
      <c r="AM1765" s="215"/>
      <c r="AN1765" s="215"/>
      <c r="AO1765" s="215"/>
      <c r="AP1765" s="215"/>
      <c r="AQ1765" s="215"/>
      <c r="AR1765" s="215"/>
      <c r="AS1765" s="215"/>
      <c r="AT1765" s="215"/>
      <c r="AU1765" s="215"/>
      <c r="AV1765" s="215"/>
    </row>
    <row r="1766" spans="14:48" ht="37.15" customHeight="1">
      <c r="N1766" s="215"/>
      <c r="O1766" s="215"/>
      <c r="P1766" s="215"/>
      <c r="AE1766" s="215"/>
      <c r="AF1766" s="215"/>
      <c r="AG1766" s="215"/>
      <c r="AH1766" s="215"/>
      <c r="AI1766" s="215"/>
      <c r="AJ1766" s="215"/>
      <c r="AK1766" s="215"/>
      <c r="AL1766" s="215"/>
      <c r="AM1766" s="215"/>
      <c r="AN1766" s="215"/>
      <c r="AO1766" s="215"/>
      <c r="AP1766" s="215"/>
      <c r="AQ1766" s="215"/>
      <c r="AR1766" s="215"/>
      <c r="AS1766" s="215"/>
      <c r="AT1766" s="215"/>
      <c r="AU1766" s="215"/>
      <c r="AV1766" s="215"/>
    </row>
    <row r="1767" spans="14:48" ht="37.15" customHeight="1">
      <c r="N1767" s="215"/>
      <c r="O1767" s="215"/>
      <c r="P1767" s="215"/>
      <c r="AE1767" s="215"/>
      <c r="AF1767" s="215"/>
      <c r="AG1767" s="215"/>
      <c r="AH1767" s="215"/>
      <c r="AI1767" s="215"/>
      <c r="AJ1767" s="215"/>
      <c r="AK1767" s="215"/>
      <c r="AL1767" s="215"/>
      <c r="AM1767" s="215"/>
      <c r="AN1767" s="215"/>
      <c r="AO1767" s="215"/>
      <c r="AP1767" s="215"/>
      <c r="AQ1767" s="215"/>
      <c r="AR1767" s="215"/>
      <c r="AS1767" s="215"/>
      <c r="AT1767" s="215"/>
      <c r="AU1767" s="215"/>
      <c r="AV1767" s="215"/>
    </row>
    <row r="1768" spans="14:48" ht="37.15" customHeight="1">
      <c r="N1768" s="215"/>
      <c r="O1768" s="215"/>
      <c r="P1768" s="215"/>
      <c r="AE1768" s="215"/>
      <c r="AF1768" s="215"/>
      <c r="AG1768" s="215"/>
      <c r="AH1768" s="215"/>
      <c r="AI1768" s="215"/>
      <c r="AJ1768" s="215"/>
      <c r="AK1768" s="215"/>
      <c r="AL1768" s="215"/>
      <c r="AM1768" s="215"/>
      <c r="AN1768" s="215"/>
      <c r="AO1768" s="215"/>
      <c r="AP1768" s="215"/>
      <c r="AQ1768" s="215"/>
      <c r="AR1768" s="215"/>
      <c r="AS1768" s="215"/>
      <c r="AT1768" s="215"/>
      <c r="AU1768" s="215"/>
      <c r="AV1768" s="215"/>
    </row>
    <row r="1769" spans="14:48" ht="37.15" customHeight="1">
      <c r="N1769" s="215"/>
      <c r="O1769" s="215"/>
      <c r="P1769" s="215"/>
      <c r="AE1769" s="215"/>
      <c r="AF1769" s="215"/>
      <c r="AG1769" s="215"/>
      <c r="AH1769" s="215"/>
      <c r="AI1769" s="215"/>
      <c r="AJ1769" s="215"/>
      <c r="AK1769" s="215"/>
      <c r="AL1769" s="215"/>
      <c r="AM1769" s="215"/>
      <c r="AN1769" s="215"/>
      <c r="AO1769" s="215"/>
      <c r="AP1769" s="215"/>
      <c r="AQ1769" s="215"/>
      <c r="AR1769" s="215"/>
      <c r="AS1769" s="215"/>
      <c r="AT1769" s="215"/>
      <c r="AU1769" s="215"/>
      <c r="AV1769" s="215"/>
    </row>
    <row r="1770" spans="14:48" ht="37.15" customHeight="1">
      <c r="N1770" s="215"/>
      <c r="O1770" s="215"/>
      <c r="P1770" s="215"/>
      <c r="AE1770" s="215"/>
      <c r="AF1770" s="215"/>
      <c r="AG1770" s="215"/>
      <c r="AH1770" s="215"/>
      <c r="AI1770" s="215"/>
      <c r="AJ1770" s="215"/>
      <c r="AK1770" s="215"/>
      <c r="AL1770" s="215"/>
      <c r="AM1770" s="215"/>
      <c r="AN1770" s="215"/>
      <c r="AO1770" s="215"/>
      <c r="AP1770" s="215"/>
      <c r="AQ1770" s="215"/>
      <c r="AR1770" s="215"/>
      <c r="AS1770" s="215"/>
      <c r="AT1770" s="215"/>
      <c r="AU1770" s="215"/>
      <c r="AV1770" s="215"/>
    </row>
    <row r="1771" spans="14:48" ht="37.15" customHeight="1">
      <c r="N1771" s="215"/>
      <c r="O1771" s="215"/>
      <c r="P1771" s="215"/>
      <c r="AE1771" s="215"/>
      <c r="AF1771" s="215"/>
      <c r="AG1771" s="215"/>
      <c r="AH1771" s="215"/>
      <c r="AI1771" s="215"/>
      <c r="AJ1771" s="215"/>
      <c r="AK1771" s="215"/>
      <c r="AL1771" s="215"/>
      <c r="AM1771" s="215"/>
      <c r="AN1771" s="215"/>
      <c r="AO1771" s="215"/>
      <c r="AP1771" s="215"/>
      <c r="AQ1771" s="215"/>
      <c r="AR1771" s="215"/>
      <c r="AS1771" s="215"/>
      <c r="AT1771" s="215"/>
      <c r="AU1771" s="215"/>
      <c r="AV1771" s="215"/>
    </row>
    <row r="1772" spans="14:48" ht="37.15" customHeight="1">
      <c r="N1772" s="215"/>
      <c r="O1772" s="215"/>
      <c r="P1772" s="215"/>
      <c r="AE1772" s="215"/>
      <c r="AF1772" s="215"/>
      <c r="AG1772" s="215"/>
      <c r="AH1772" s="215"/>
      <c r="AI1772" s="215"/>
      <c r="AJ1772" s="215"/>
      <c r="AK1772" s="215"/>
      <c r="AL1772" s="215"/>
      <c r="AM1772" s="215"/>
      <c r="AN1772" s="215"/>
      <c r="AO1772" s="215"/>
      <c r="AP1772" s="215"/>
      <c r="AQ1772" s="215"/>
      <c r="AR1772" s="215"/>
      <c r="AS1772" s="215"/>
      <c r="AT1772" s="215"/>
      <c r="AU1772" s="215"/>
      <c r="AV1772" s="215"/>
    </row>
    <row r="1773" spans="14:48" ht="37.15" customHeight="1">
      <c r="N1773" s="215"/>
      <c r="O1773" s="215"/>
      <c r="P1773" s="215"/>
      <c r="AE1773" s="215"/>
      <c r="AF1773" s="215"/>
      <c r="AG1773" s="215"/>
      <c r="AH1773" s="215"/>
      <c r="AI1773" s="215"/>
      <c r="AJ1773" s="215"/>
      <c r="AK1773" s="215"/>
      <c r="AL1773" s="215"/>
      <c r="AM1773" s="215"/>
      <c r="AN1773" s="215"/>
      <c r="AO1773" s="215"/>
      <c r="AP1773" s="215"/>
      <c r="AQ1773" s="215"/>
      <c r="AR1773" s="215"/>
      <c r="AS1773" s="215"/>
      <c r="AT1773" s="215"/>
      <c r="AU1773" s="215"/>
      <c r="AV1773" s="215"/>
    </row>
    <row r="1774" spans="14:48" ht="37.15" customHeight="1">
      <c r="N1774" s="215"/>
      <c r="O1774" s="215"/>
      <c r="P1774" s="215"/>
      <c r="AE1774" s="215"/>
      <c r="AF1774" s="215"/>
      <c r="AG1774" s="215"/>
      <c r="AH1774" s="215"/>
      <c r="AI1774" s="215"/>
      <c r="AJ1774" s="215"/>
      <c r="AK1774" s="215"/>
      <c r="AL1774" s="215"/>
      <c r="AM1774" s="215"/>
      <c r="AN1774" s="215"/>
      <c r="AO1774" s="215"/>
      <c r="AP1774" s="215"/>
      <c r="AQ1774" s="215"/>
      <c r="AR1774" s="215"/>
      <c r="AS1774" s="215"/>
      <c r="AT1774" s="215"/>
      <c r="AU1774" s="215"/>
      <c r="AV1774" s="215"/>
    </row>
    <row r="1775" spans="14:48" ht="37.15" customHeight="1">
      <c r="N1775" s="215"/>
      <c r="O1775" s="215"/>
      <c r="P1775" s="215"/>
      <c r="AE1775" s="215"/>
      <c r="AF1775" s="215"/>
      <c r="AG1775" s="215"/>
      <c r="AH1775" s="215"/>
      <c r="AI1775" s="215"/>
      <c r="AJ1775" s="215"/>
      <c r="AK1775" s="215"/>
      <c r="AL1775" s="215"/>
      <c r="AM1775" s="215"/>
      <c r="AN1775" s="215"/>
      <c r="AO1775" s="215"/>
      <c r="AP1775" s="215"/>
      <c r="AQ1775" s="215"/>
      <c r="AR1775" s="215"/>
      <c r="AS1775" s="215"/>
      <c r="AT1775" s="215"/>
      <c r="AU1775" s="215"/>
      <c r="AV1775" s="215"/>
    </row>
    <row r="1776" spans="14:48" ht="37.15" customHeight="1">
      <c r="N1776" s="215"/>
      <c r="O1776" s="215"/>
      <c r="P1776" s="215"/>
      <c r="AE1776" s="215"/>
      <c r="AF1776" s="215"/>
      <c r="AG1776" s="215"/>
      <c r="AH1776" s="215"/>
      <c r="AI1776" s="215"/>
      <c r="AJ1776" s="215"/>
      <c r="AK1776" s="215"/>
      <c r="AL1776" s="215"/>
      <c r="AM1776" s="215"/>
      <c r="AN1776" s="215"/>
      <c r="AO1776" s="215"/>
      <c r="AP1776" s="215"/>
      <c r="AQ1776" s="215"/>
      <c r="AR1776" s="215"/>
      <c r="AS1776" s="215"/>
      <c r="AT1776" s="215"/>
      <c r="AU1776" s="215"/>
      <c r="AV1776" s="215"/>
    </row>
    <row r="1777" spans="14:48" ht="37.15" customHeight="1">
      <c r="N1777" s="215"/>
      <c r="O1777" s="215"/>
      <c r="P1777" s="215"/>
      <c r="AE1777" s="215"/>
      <c r="AF1777" s="215"/>
      <c r="AG1777" s="215"/>
      <c r="AH1777" s="215"/>
      <c r="AI1777" s="215"/>
      <c r="AJ1777" s="215"/>
      <c r="AK1777" s="215"/>
      <c r="AL1777" s="215"/>
      <c r="AM1777" s="215"/>
      <c r="AN1777" s="215"/>
      <c r="AO1777" s="215"/>
      <c r="AP1777" s="215"/>
      <c r="AQ1777" s="215"/>
      <c r="AR1777" s="215"/>
      <c r="AS1777" s="215"/>
      <c r="AT1777" s="215"/>
      <c r="AU1777" s="215"/>
      <c r="AV1777" s="215"/>
    </row>
    <row r="1778" spans="14:48" ht="37.15" customHeight="1">
      <c r="N1778" s="215"/>
      <c r="O1778" s="215"/>
      <c r="P1778" s="215"/>
      <c r="AE1778" s="215"/>
      <c r="AF1778" s="215"/>
      <c r="AG1778" s="215"/>
      <c r="AH1778" s="215"/>
      <c r="AI1778" s="215"/>
      <c r="AJ1778" s="215"/>
      <c r="AK1778" s="215"/>
      <c r="AL1778" s="215"/>
      <c r="AM1778" s="215"/>
      <c r="AN1778" s="215"/>
      <c r="AO1778" s="215"/>
      <c r="AP1778" s="215"/>
      <c r="AQ1778" s="215"/>
      <c r="AR1778" s="215"/>
      <c r="AS1778" s="215"/>
      <c r="AT1778" s="215"/>
      <c r="AU1778" s="215"/>
      <c r="AV1778" s="215"/>
    </row>
    <row r="1779" spans="14:48" ht="37.15" customHeight="1">
      <c r="N1779" s="215"/>
      <c r="O1779" s="215"/>
      <c r="P1779" s="215"/>
      <c r="AE1779" s="215"/>
      <c r="AF1779" s="215"/>
      <c r="AG1779" s="215"/>
      <c r="AH1779" s="215"/>
      <c r="AI1779" s="215"/>
      <c r="AJ1779" s="215"/>
      <c r="AK1779" s="215"/>
      <c r="AL1779" s="215"/>
      <c r="AM1779" s="215"/>
      <c r="AN1779" s="215"/>
      <c r="AO1779" s="215"/>
      <c r="AP1779" s="215"/>
      <c r="AQ1779" s="215"/>
      <c r="AR1779" s="215"/>
      <c r="AS1779" s="215"/>
      <c r="AT1779" s="215"/>
      <c r="AU1779" s="215"/>
      <c r="AV1779" s="215"/>
    </row>
    <row r="1780" spans="14:48" ht="37.15" customHeight="1">
      <c r="N1780" s="215"/>
      <c r="O1780" s="215"/>
      <c r="P1780" s="215"/>
      <c r="AE1780" s="215"/>
      <c r="AF1780" s="215"/>
      <c r="AG1780" s="215"/>
      <c r="AH1780" s="215"/>
      <c r="AI1780" s="215"/>
      <c r="AJ1780" s="215"/>
      <c r="AK1780" s="215"/>
      <c r="AL1780" s="215"/>
      <c r="AM1780" s="215"/>
      <c r="AN1780" s="215"/>
      <c r="AO1780" s="215"/>
      <c r="AP1780" s="215"/>
      <c r="AQ1780" s="215"/>
      <c r="AR1780" s="215"/>
      <c r="AS1780" s="215"/>
      <c r="AT1780" s="215"/>
      <c r="AU1780" s="215"/>
      <c r="AV1780" s="215"/>
    </row>
    <row r="1781" spans="14:48" ht="37.15" customHeight="1">
      <c r="N1781" s="215"/>
      <c r="O1781" s="215"/>
      <c r="P1781" s="215"/>
      <c r="AE1781" s="215"/>
      <c r="AF1781" s="215"/>
      <c r="AG1781" s="215"/>
      <c r="AH1781" s="215"/>
      <c r="AI1781" s="215"/>
      <c r="AJ1781" s="215"/>
      <c r="AK1781" s="215"/>
      <c r="AL1781" s="215"/>
      <c r="AM1781" s="215"/>
      <c r="AN1781" s="215"/>
      <c r="AO1781" s="215"/>
      <c r="AP1781" s="215"/>
      <c r="AQ1781" s="215"/>
      <c r="AR1781" s="215"/>
      <c r="AS1781" s="215"/>
      <c r="AT1781" s="215"/>
      <c r="AU1781" s="215"/>
      <c r="AV1781" s="215"/>
    </row>
    <row r="1782" spans="14:48" ht="37.15" customHeight="1">
      <c r="N1782" s="215"/>
      <c r="O1782" s="215"/>
      <c r="P1782" s="215"/>
      <c r="AE1782" s="215"/>
      <c r="AF1782" s="215"/>
      <c r="AG1782" s="215"/>
      <c r="AH1782" s="215"/>
      <c r="AI1782" s="215"/>
      <c r="AJ1782" s="215"/>
      <c r="AK1782" s="215"/>
      <c r="AL1782" s="215"/>
      <c r="AM1782" s="215"/>
      <c r="AN1782" s="215"/>
      <c r="AO1782" s="215"/>
      <c r="AP1782" s="215"/>
      <c r="AQ1782" s="215"/>
      <c r="AR1782" s="215"/>
      <c r="AS1782" s="215"/>
      <c r="AT1782" s="215"/>
      <c r="AU1782" s="215"/>
      <c r="AV1782" s="215"/>
    </row>
    <row r="1783" spans="14:48" ht="37.15" customHeight="1">
      <c r="N1783" s="215"/>
      <c r="O1783" s="215"/>
      <c r="P1783" s="215"/>
      <c r="AE1783" s="215"/>
      <c r="AF1783" s="215"/>
      <c r="AG1783" s="215"/>
      <c r="AH1783" s="215"/>
      <c r="AI1783" s="215"/>
      <c r="AJ1783" s="215"/>
      <c r="AK1783" s="215"/>
      <c r="AL1783" s="215"/>
      <c r="AM1783" s="215"/>
      <c r="AN1783" s="215"/>
      <c r="AO1783" s="215"/>
      <c r="AP1783" s="215"/>
      <c r="AQ1783" s="215"/>
      <c r="AR1783" s="215"/>
      <c r="AS1783" s="215"/>
      <c r="AT1783" s="215"/>
      <c r="AU1783" s="215"/>
      <c r="AV1783" s="215"/>
    </row>
    <row r="1784" spans="14:48" ht="37.15" customHeight="1">
      <c r="N1784" s="215"/>
      <c r="O1784" s="215"/>
      <c r="P1784" s="215"/>
      <c r="AE1784" s="215"/>
      <c r="AF1784" s="215"/>
      <c r="AG1784" s="215"/>
      <c r="AH1784" s="215"/>
      <c r="AI1784" s="215"/>
      <c r="AJ1784" s="215"/>
      <c r="AK1784" s="215"/>
      <c r="AL1784" s="215"/>
      <c r="AM1784" s="215"/>
      <c r="AN1784" s="215"/>
      <c r="AO1784" s="215"/>
      <c r="AP1784" s="215"/>
      <c r="AQ1784" s="215"/>
      <c r="AR1784" s="215"/>
      <c r="AS1784" s="215"/>
      <c r="AT1784" s="215"/>
      <c r="AU1784" s="215"/>
      <c r="AV1784" s="215"/>
    </row>
    <row r="1785" spans="14:48" ht="37.15" customHeight="1">
      <c r="N1785" s="215"/>
      <c r="O1785" s="215"/>
      <c r="P1785" s="215"/>
      <c r="AE1785" s="215"/>
      <c r="AF1785" s="215"/>
      <c r="AG1785" s="215"/>
      <c r="AH1785" s="215"/>
      <c r="AI1785" s="215"/>
      <c r="AJ1785" s="215"/>
      <c r="AK1785" s="215"/>
      <c r="AL1785" s="215"/>
      <c r="AM1785" s="215"/>
      <c r="AN1785" s="215"/>
      <c r="AO1785" s="215"/>
      <c r="AP1785" s="215"/>
      <c r="AQ1785" s="215"/>
      <c r="AR1785" s="215"/>
      <c r="AS1785" s="215"/>
      <c r="AT1785" s="215"/>
      <c r="AU1785" s="215"/>
      <c r="AV1785" s="215"/>
    </row>
    <row r="1786" spans="14:48" ht="37.15" customHeight="1">
      <c r="N1786" s="215"/>
      <c r="O1786" s="215"/>
      <c r="P1786" s="215"/>
      <c r="AE1786" s="215"/>
      <c r="AF1786" s="215"/>
      <c r="AG1786" s="215"/>
      <c r="AH1786" s="215"/>
      <c r="AI1786" s="215"/>
      <c r="AJ1786" s="215"/>
      <c r="AK1786" s="215"/>
      <c r="AL1786" s="215"/>
      <c r="AM1786" s="215"/>
      <c r="AN1786" s="215"/>
      <c r="AO1786" s="215"/>
      <c r="AP1786" s="215"/>
      <c r="AQ1786" s="215"/>
      <c r="AR1786" s="215"/>
      <c r="AS1786" s="215"/>
      <c r="AT1786" s="215"/>
      <c r="AU1786" s="215"/>
      <c r="AV1786" s="215"/>
    </row>
    <row r="1787" spans="14:48" ht="37.15" customHeight="1">
      <c r="N1787" s="215"/>
      <c r="O1787" s="215"/>
      <c r="P1787" s="215"/>
      <c r="AE1787" s="215"/>
      <c r="AF1787" s="215"/>
      <c r="AG1787" s="215"/>
      <c r="AH1787" s="215"/>
      <c r="AI1787" s="215"/>
      <c r="AJ1787" s="215"/>
      <c r="AK1787" s="215"/>
      <c r="AL1787" s="215"/>
      <c r="AM1787" s="215"/>
      <c r="AN1787" s="215"/>
      <c r="AO1787" s="215"/>
      <c r="AP1787" s="215"/>
      <c r="AQ1787" s="215"/>
      <c r="AR1787" s="215"/>
      <c r="AS1787" s="215"/>
      <c r="AT1787" s="215"/>
      <c r="AU1787" s="215"/>
      <c r="AV1787" s="215"/>
    </row>
    <row r="1788" spans="14:48" ht="37.15" customHeight="1">
      <c r="N1788" s="215"/>
      <c r="O1788" s="215"/>
      <c r="P1788" s="215"/>
      <c r="AE1788" s="215"/>
      <c r="AF1788" s="215"/>
      <c r="AG1788" s="215"/>
      <c r="AH1788" s="215"/>
      <c r="AI1788" s="215"/>
      <c r="AJ1788" s="215"/>
      <c r="AK1788" s="215"/>
      <c r="AL1788" s="215"/>
      <c r="AM1788" s="215"/>
      <c r="AN1788" s="215"/>
      <c r="AO1788" s="215"/>
      <c r="AP1788" s="215"/>
      <c r="AQ1788" s="215"/>
      <c r="AR1788" s="215"/>
      <c r="AS1788" s="215"/>
      <c r="AT1788" s="215"/>
      <c r="AU1788" s="215"/>
      <c r="AV1788" s="215"/>
    </row>
    <row r="1789" spans="14:48" ht="37.15" customHeight="1">
      <c r="N1789" s="215"/>
      <c r="O1789" s="215"/>
      <c r="P1789" s="215"/>
      <c r="AE1789" s="215"/>
      <c r="AF1789" s="215"/>
      <c r="AG1789" s="215"/>
      <c r="AH1789" s="215"/>
      <c r="AI1789" s="215"/>
      <c r="AJ1789" s="215"/>
      <c r="AK1789" s="215"/>
      <c r="AL1789" s="215"/>
      <c r="AM1789" s="215"/>
      <c r="AN1789" s="215"/>
      <c r="AO1789" s="215"/>
      <c r="AP1789" s="215"/>
      <c r="AQ1789" s="215"/>
      <c r="AR1789" s="215"/>
      <c r="AS1789" s="215"/>
      <c r="AT1789" s="215"/>
      <c r="AU1789" s="215"/>
      <c r="AV1789" s="215"/>
    </row>
    <row r="1790" spans="14:48" ht="37.15" customHeight="1">
      <c r="N1790" s="215"/>
      <c r="O1790" s="215"/>
      <c r="P1790" s="215"/>
      <c r="AE1790" s="215"/>
      <c r="AF1790" s="215"/>
      <c r="AG1790" s="215"/>
      <c r="AH1790" s="215"/>
      <c r="AI1790" s="215"/>
      <c r="AJ1790" s="215"/>
      <c r="AK1790" s="215"/>
      <c r="AL1790" s="215"/>
      <c r="AM1790" s="215"/>
      <c r="AN1790" s="215"/>
      <c r="AO1790" s="215"/>
      <c r="AP1790" s="215"/>
      <c r="AQ1790" s="215"/>
      <c r="AR1790" s="215"/>
      <c r="AS1790" s="215"/>
      <c r="AT1790" s="215"/>
      <c r="AU1790" s="215"/>
      <c r="AV1790" s="215"/>
    </row>
    <row r="1791" spans="14:48" ht="37.15" customHeight="1">
      <c r="N1791" s="215"/>
      <c r="O1791" s="215"/>
      <c r="P1791" s="215"/>
      <c r="AE1791" s="215"/>
      <c r="AF1791" s="215"/>
      <c r="AG1791" s="215"/>
      <c r="AH1791" s="215"/>
      <c r="AI1791" s="215"/>
      <c r="AJ1791" s="215"/>
      <c r="AK1791" s="215"/>
      <c r="AL1791" s="215"/>
      <c r="AM1791" s="215"/>
      <c r="AN1791" s="215"/>
      <c r="AO1791" s="215"/>
      <c r="AP1791" s="215"/>
      <c r="AQ1791" s="215"/>
      <c r="AR1791" s="215"/>
      <c r="AS1791" s="215"/>
      <c r="AT1791" s="215"/>
      <c r="AU1791" s="215"/>
      <c r="AV1791" s="215"/>
    </row>
    <row r="1792" spans="14:48" ht="37.15" customHeight="1">
      <c r="N1792" s="215"/>
      <c r="O1792" s="215"/>
      <c r="P1792" s="215"/>
      <c r="AE1792" s="215"/>
      <c r="AF1792" s="215"/>
      <c r="AG1792" s="215"/>
      <c r="AH1792" s="215"/>
      <c r="AI1792" s="215"/>
      <c r="AJ1792" s="215"/>
      <c r="AK1792" s="215"/>
      <c r="AL1792" s="215"/>
      <c r="AM1792" s="215"/>
      <c r="AN1792" s="215"/>
      <c r="AO1792" s="215"/>
      <c r="AP1792" s="215"/>
      <c r="AQ1792" s="215"/>
      <c r="AR1792" s="215"/>
      <c r="AS1792" s="215"/>
      <c r="AT1792" s="215"/>
      <c r="AU1792" s="215"/>
      <c r="AV1792" s="215"/>
    </row>
    <row r="1793" spans="14:48" ht="37.15" customHeight="1">
      <c r="N1793" s="215"/>
      <c r="O1793" s="215"/>
      <c r="P1793" s="215"/>
      <c r="AE1793" s="215"/>
      <c r="AF1793" s="215"/>
      <c r="AG1793" s="215"/>
      <c r="AH1793" s="215"/>
      <c r="AI1793" s="215"/>
      <c r="AJ1793" s="215"/>
      <c r="AK1793" s="215"/>
      <c r="AL1793" s="215"/>
      <c r="AM1793" s="215"/>
      <c r="AN1793" s="215"/>
      <c r="AO1793" s="215"/>
      <c r="AP1793" s="215"/>
      <c r="AQ1793" s="215"/>
      <c r="AR1793" s="215"/>
      <c r="AS1793" s="215"/>
      <c r="AT1793" s="215"/>
      <c r="AU1793" s="215"/>
      <c r="AV1793" s="215"/>
    </row>
    <row r="1794" spans="14:48" ht="37.15" customHeight="1">
      <c r="N1794" s="215"/>
      <c r="O1794" s="215"/>
      <c r="P1794" s="215"/>
      <c r="AE1794" s="215"/>
      <c r="AF1794" s="215"/>
      <c r="AG1794" s="215"/>
      <c r="AH1794" s="215"/>
      <c r="AI1794" s="215"/>
      <c r="AJ1794" s="215"/>
      <c r="AK1794" s="215"/>
      <c r="AL1794" s="215"/>
      <c r="AM1794" s="215"/>
      <c r="AN1794" s="215"/>
      <c r="AO1794" s="215"/>
      <c r="AP1794" s="215"/>
      <c r="AQ1794" s="215"/>
      <c r="AR1794" s="215"/>
      <c r="AS1794" s="215"/>
      <c r="AT1794" s="215"/>
      <c r="AU1794" s="215"/>
      <c r="AV1794" s="215"/>
    </row>
    <row r="1795" spans="14:48" ht="37.15" customHeight="1">
      <c r="N1795" s="215"/>
      <c r="O1795" s="215"/>
      <c r="P1795" s="215"/>
      <c r="AE1795" s="215"/>
      <c r="AF1795" s="215"/>
      <c r="AG1795" s="215"/>
      <c r="AH1795" s="215"/>
      <c r="AI1795" s="215"/>
      <c r="AJ1795" s="215"/>
      <c r="AK1795" s="215"/>
      <c r="AL1795" s="215"/>
      <c r="AM1795" s="215"/>
      <c r="AN1795" s="215"/>
      <c r="AO1795" s="215"/>
      <c r="AP1795" s="215"/>
      <c r="AQ1795" s="215"/>
      <c r="AR1795" s="215"/>
      <c r="AS1795" s="215"/>
      <c r="AT1795" s="215"/>
      <c r="AU1795" s="215"/>
      <c r="AV1795" s="215"/>
    </row>
    <row r="1796" spans="14:48" ht="37.15" customHeight="1">
      <c r="N1796" s="215"/>
      <c r="O1796" s="215"/>
      <c r="P1796" s="215"/>
      <c r="AE1796" s="215"/>
      <c r="AF1796" s="215"/>
      <c r="AG1796" s="215"/>
      <c r="AH1796" s="215"/>
      <c r="AI1796" s="215"/>
      <c r="AJ1796" s="215"/>
      <c r="AK1796" s="215"/>
      <c r="AL1796" s="215"/>
      <c r="AM1796" s="215"/>
      <c r="AN1796" s="215"/>
      <c r="AO1796" s="215"/>
      <c r="AP1796" s="215"/>
      <c r="AQ1796" s="215"/>
      <c r="AR1796" s="215"/>
      <c r="AS1796" s="215"/>
      <c r="AT1796" s="215"/>
      <c r="AU1796" s="215"/>
      <c r="AV1796" s="215"/>
    </row>
    <row r="1797" spans="14:48" ht="37.15" customHeight="1">
      <c r="N1797" s="215"/>
      <c r="O1797" s="215"/>
      <c r="P1797" s="215"/>
      <c r="AE1797" s="215"/>
      <c r="AF1797" s="215"/>
      <c r="AG1797" s="215"/>
      <c r="AH1797" s="215"/>
      <c r="AI1797" s="215"/>
      <c r="AJ1797" s="215"/>
      <c r="AK1797" s="215"/>
      <c r="AL1797" s="215"/>
      <c r="AM1797" s="215"/>
      <c r="AN1797" s="215"/>
      <c r="AO1797" s="215"/>
      <c r="AP1797" s="215"/>
      <c r="AQ1797" s="215"/>
      <c r="AR1797" s="215"/>
      <c r="AS1797" s="215"/>
      <c r="AT1797" s="215"/>
      <c r="AU1797" s="215"/>
      <c r="AV1797" s="215"/>
    </row>
    <row r="1798" spans="14:48" ht="37.15" customHeight="1">
      <c r="N1798" s="215"/>
      <c r="O1798" s="215"/>
      <c r="P1798" s="215"/>
      <c r="AE1798" s="215"/>
      <c r="AF1798" s="215"/>
      <c r="AG1798" s="215"/>
      <c r="AH1798" s="215"/>
      <c r="AI1798" s="215"/>
      <c r="AJ1798" s="215"/>
      <c r="AK1798" s="215"/>
      <c r="AL1798" s="215"/>
      <c r="AM1798" s="215"/>
      <c r="AN1798" s="215"/>
      <c r="AO1798" s="215"/>
      <c r="AP1798" s="215"/>
      <c r="AQ1798" s="215"/>
      <c r="AR1798" s="215"/>
      <c r="AS1798" s="215"/>
      <c r="AT1798" s="215"/>
      <c r="AU1798" s="215"/>
      <c r="AV1798" s="215"/>
    </row>
    <row r="1799" spans="14:48" ht="37.15" customHeight="1">
      <c r="N1799" s="215"/>
      <c r="O1799" s="215"/>
      <c r="P1799" s="215"/>
      <c r="AE1799" s="215"/>
      <c r="AF1799" s="215"/>
      <c r="AG1799" s="215"/>
      <c r="AH1799" s="215"/>
      <c r="AI1799" s="215"/>
      <c r="AJ1799" s="215"/>
      <c r="AK1799" s="215"/>
      <c r="AL1799" s="215"/>
      <c r="AM1799" s="215"/>
      <c r="AN1799" s="215"/>
      <c r="AO1799" s="215"/>
      <c r="AP1799" s="215"/>
      <c r="AQ1799" s="215"/>
      <c r="AR1799" s="215"/>
      <c r="AS1799" s="215"/>
      <c r="AT1799" s="215"/>
      <c r="AU1799" s="215"/>
      <c r="AV1799" s="215"/>
    </row>
    <row r="1800" spans="14:48" ht="37.15" customHeight="1">
      <c r="N1800" s="215"/>
      <c r="O1800" s="215"/>
      <c r="P1800" s="215"/>
      <c r="AE1800" s="215"/>
      <c r="AF1800" s="215"/>
      <c r="AG1800" s="215"/>
      <c r="AH1800" s="215"/>
      <c r="AI1800" s="215"/>
      <c r="AJ1800" s="215"/>
      <c r="AK1800" s="215"/>
      <c r="AL1800" s="215"/>
      <c r="AM1800" s="215"/>
      <c r="AN1800" s="215"/>
      <c r="AO1800" s="215"/>
      <c r="AP1800" s="215"/>
      <c r="AQ1800" s="215"/>
      <c r="AR1800" s="215"/>
      <c r="AS1800" s="215"/>
      <c r="AT1800" s="215"/>
      <c r="AU1800" s="215"/>
      <c r="AV1800" s="215"/>
    </row>
    <row r="1801" spans="14:48" ht="37.15" customHeight="1">
      <c r="N1801" s="215"/>
      <c r="O1801" s="215"/>
      <c r="P1801" s="215"/>
      <c r="AE1801" s="215"/>
      <c r="AF1801" s="215"/>
      <c r="AG1801" s="215"/>
      <c r="AH1801" s="215"/>
      <c r="AI1801" s="215"/>
      <c r="AJ1801" s="215"/>
      <c r="AK1801" s="215"/>
      <c r="AL1801" s="215"/>
      <c r="AM1801" s="215"/>
      <c r="AN1801" s="215"/>
      <c r="AO1801" s="215"/>
      <c r="AP1801" s="215"/>
      <c r="AQ1801" s="215"/>
      <c r="AR1801" s="215"/>
      <c r="AS1801" s="215"/>
      <c r="AT1801" s="215"/>
      <c r="AU1801" s="215"/>
      <c r="AV1801" s="215"/>
    </row>
    <row r="1802" spans="14:48" ht="37.15" customHeight="1">
      <c r="N1802" s="215"/>
      <c r="O1802" s="215"/>
      <c r="P1802" s="215"/>
      <c r="AE1802" s="215"/>
      <c r="AF1802" s="215"/>
      <c r="AG1802" s="215"/>
      <c r="AH1802" s="215"/>
      <c r="AI1802" s="215"/>
      <c r="AJ1802" s="215"/>
      <c r="AK1802" s="215"/>
      <c r="AL1802" s="215"/>
      <c r="AM1802" s="215"/>
      <c r="AN1802" s="215"/>
      <c r="AO1802" s="215"/>
      <c r="AP1802" s="215"/>
      <c r="AQ1802" s="215"/>
      <c r="AR1802" s="215"/>
      <c r="AS1802" s="215"/>
      <c r="AT1802" s="215"/>
      <c r="AU1802" s="215"/>
      <c r="AV1802" s="215"/>
    </row>
    <row r="1803" spans="14:48" ht="37.15" customHeight="1">
      <c r="N1803" s="215"/>
      <c r="O1803" s="215"/>
      <c r="P1803" s="215"/>
      <c r="AE1803" s="215"/>
      <c r="AF1803" s="215"/>
      <c r="AG1803" s="215"/>
      <c r="AH1803" s="215"/>
      <c r="AI1803" s="215"/>
      <c r="AJ1803" s="215"/>
      <c r="AK1803" s="215"/>
      <c r="AL1803" s="215"/>
      <c r="AM1803" s="215"/>
      <c r="AN1803" s="215"/>
      <c r="AO1803" s="215"/>
      <c r="AP1803" s="215"/>
      <c r="AQ1803" s="215"/>
      <c r="AR1803" s="215"/>
      <c r="AS1803" s="215"/>
      <c r="AT1803" s="215"/>
      <c r="AU1803" s="215"/>
      <c r="AV1803" s="215"/>
    </row>
    <row r="1804" spans="14:48" ht="37.15" customHeight="1">
      <c r="N1804" s="215"/>
      <c r="O1804" s="215"/>
      <c r="P1804" s="215"/>
      <c r="AE1804" s="215"/>
      <c r="AF1804" s="215"/>
      <c r="AG1804" s="215"/>
      <c r="AH1804" s="215"/>
      <c r="AI1804" s="215"/>
      <c r="AJ1804" s="215"/>
      <c r="AK1804" s="215"/>
      <c r="AL1804" s="215"/>
      <c r="AM1804" s="215"/>
      <c r="AN1804" s="215"/>
      <c r="AO1804" s="215"/>
      <c r="AP1804" s="215"/>
      <c r="AQ1804" s="215"/>
      <c r="AR1804" s="215"/>
      <c r="AS1804" s="215"/>
      <c r="AT1804" s="215"/>
      <c r="AU1804" s="215"/>
      <c r="AV1804" s="215"/>
    </row>
    <row r="1805" spans="14:48" ht="37.15" customHeight="1">
      <c r="N1805" s="215"/>
      <c r="O1805" s="215"/>
      <c r="P1805" s="215"/>
      <c r="AE1805" s="215"/>
      <c r="AF1805" s="215"/>
      <c r="AG1805" s="215"/>
      <c r="AH1805" s="215"/>
      <c r="AI1805" s="215"/>
      <c r="AJ1805" s="215"/>
      <c r="AK1805" s="215"/>
      <c r="AL1805" s="215"/>
      <c r="AM1805" s="215"/>
      <c r="AN1805" s="215"/>
      <c r="AO1805" s="215"/>
      <c r="AP1805" s="215"/>
      <c r="AQ1805" s="215"/>
      <c r="AR1805" s="215"/>
      <c r="AS1805" s="215"/>
      <c r="AT1805" s="215"/>
      <c r="AU1805" s="215"/>
      <c r="AV1805" s="215"/>
    </row>
    <row r="1806" spans="14:48" ht="37.15" customHeight="1">
      <c r="N1806" s="215"/>
      <c r="O1806" s="215"/>
      <c r="P1806" s="215"/>
      <c r="AE1806" s="215"/>
      <c r="AF1806" s="215"/>
      <c r="AG1806" s="215"/>
      <c r="AH1806" s="215"/>
      <c r="AI1806" s="215"/>
      <c r="AJ1806" s="215"/>
      <c r="AK1806" s="215"/>
      <c r="AL1806" s="215"/>
      <c r="AM1806" s="215"/>
      <c r="AN1806" s="215"/>
      <c r="AO1806" s="215"/>
      <c r="AP1806" s="215"/>
      <c r="AQ1806" s="215"/>
      <c r="AR1806" s="215"/>
      <c r="AS1806" s="215"/>
      <c r="AT1806" s="215"/>
      <c r="AU1806" s="215"/>
      <c r="AV1806" s="215"/>
    </row>
    <row r="1807" spans="14:48" ht="37.15" customHeight="1">
      <c r="N1807" s="215"/>
      <c r="O1807" s="215"/>
      <c r="P1807" s="215"/>
      <c r="AE1807" s="215"/>
      <c r="AF1807" s="215"/>
      <c r="AG1807" s="215"/>
      <c r="AH1807" s="215"/>
      <c r="AI1807" s="215"/>
      <c r="AJ1807" s="215"/>
      <c r="AK1807" s="215"/>
      <c r="AL1807" s="215"/>
      <c r="AM1807" s="215"/>
      <c r="AN1807" s="215"/>
      <c r="AO1807" s="215"/>
      <c r="AP1807" s="215"/>
      <c r="AQ1807" s="215"/>
      <c r="AR1807" s="215"/>
      <c r="AS1807" s="215"/>
      <c r="AT1807" s="215"/>
      <c r="AU1807" s="215"/>
      <c r="AV1807" s="215"/>
    </row>
    <row r="1808" spans="14:48" ht="37.15" customHeight="1">
      <c r="N1808" s="215"/>
      <c r="O1808" s="215"/>
      <c r="P1808" s="215"/>
      <c r="AE1808" s="215"/>
      <c r="AF1808" s="215"/>
      <c r="AG1808" s="215"/>
      <c r="AH1808" s="215"/>
      <c r="AI1808" s="215"/>
      <c r="AJ1808" s="215"/>
      <c r="AK1808" s="215"/>
      <c r="AL1808" s="215"/>
      <c r="AM1808" s="215"/>
      <c r="AN1808" s="215"/>
      <c r="AO1808" s="215"/>
      <c r="AP1808" s="215"/>
      <c r="AQ1808" s="215"/>
      <c r="AR1808" s="215"/>
      <c r="AS1808" s="215"/>
      <c r="AT1808" s="215"/>
      <c r="AU1808" s="215"/>
      <c r="AV1808" s="215"/>
    </row>
    <row r="1809" spans="14:48" ht="37.15" customHeight="1">
      <c r="N1809" s="215"/>
      <c r="O1809" s="215"/>
      <c r="P1809" s="215"/>
      <c r="AE1809" s="215"/>
      <c r="AF1809" s="215"/>
      <c r="AG1809" s="215"/>
      <c r="AH1809" s="215"/>
      <c r="AI1809" s="215"/>
      <c r="AJ1809" s="215"/>
      <c r="AK1809" s="215"/>
      <c r="AL1809" s="215"/>
      <c r="AM1809" s="215"/>
      <c r="AN1809" s="215"/>
      <c r="AO1809" s="215"/>
      <c r="AP1809" s="215"/>
      <c r="AQ1809" s="215"/>
      <c r="AR1809" s="215"/>
      <c r="AS1809" s="215"/>
      <c r="AT1809" s="215"/>
      <c r="AU1809" s="215"/>
      <c r="AV1809" s="215"/>
    </row>
    <row r="1810" spans="14:48" ht="37.15" customHeight="1">
      <c r="N1810" s="215"/>
      <c r="O1810" s="215"/>
      <c r="P1810" s="215"/>
      <c r="AE1810" s="215"/>
      <c r="AF1810" s="215"/>
      <c r="AG1810" s="215"/>
      <c r="AH1810" s="215"/>
      <c r="AI1810" s="215"/>
      <c r="AJ1810" s="215"/>
      <c r="AK1810" s="215"/>
      <c r="AL1810" s="215"/>
      <c r="AM1810" s="215"/>
      <c r="AN1810" s="215"/>
      <c r="AO1810" s="215"/>
      <c r="AP1810" s="215"/>
      <c r="AQ1810" s="215"/>
      <c r="AR1810" s="215"/>
      <c r="AS1810" s="215"/>
      <c r="AT1810" s="215"/>
      <c r="AU1810" s="215"/>
      <c r="AV1810" s="215"/>
    </row>
    <row r="1811" spans="14:48" ht="37.15" customHeight="1">
      <c r="N1811" s="215"/>
      <c r="O1811" s="215"/>
      <c r="P1811" s="215"/>
      <c r="AE1811" s="215"/>
      <c r="AF1811" s="215"/>
      <c r="AG1811" s="215"/>
      <c r="AH1811" s="215"/>
      <c r="AI1811" s="215"/>
      <c r="AJ1811" s="215"/>
      <c r="AK1811" s="215"/>
      <c r="AL1811" s="215"/>
      <c r="AM1811" s="215"/>
      <c r="AN1811" s="215"/>
      <c r="AO1811" s="215"/>
      <c r="AP1811" s="215"/>
      <c r="AQ1811" s="215"/>
      <c r="AR1811" s="215"/>
      <c r="AS1811" s="215"/>
      <c r="AT1811" s="215"/>
      <c r="AU1811" s="215"/>
      <c r="AV1811" s="215"/>
    </row>
    <row r="1812" spans="14:48" ht="37.15" customHeight="1">
      <c r="N1812" s="215"/>
      <c r="O1812" s="215"/>
      <c r="P1812" s="215"/>
      <c r="AE1812" s="215"/>
      <c r="AF1812" s="215"/>
      <c r="AG1812" s="215"/>
      <c r="AH1812" s="215"/>
      <c r="AI1812" s="215"/>
      <c r="AJ1812" s="215"/>
      <c r="AK1812" s="215"/>
      <c r="AL1812" s="215"/>
      <c r="AM1812" s="215"/>
      <c r="AN1812" s="215"/>
      <c r="AO1812" s="215"/>
      <c r="AP1812" s="215"/>
      <c r="AQ1812" s="215"/>
      <c r="AR1812" s="215"/>
      <c r="AS1812" s="215"/>
      <c r="AT1812" s="215"/>
      <c r="AU1812" s="215"/>
      <c r="AV1812" s="215"/>
    </row>
    <row r="1813" spans="14:48" ht="37.15" customHeight="1">
      <c r="N1813" s="215"/>
      <c r="O1813" s="215"/>
      <c r="P1813" s="215"/>
      <c r="AE1813" s="215"/>
      <c r="AF1813" s="215"/>
      <c r="AG1813" s="215"/>
      <c r="AH1813" s="215"/>
      <c r="AI1813" s="215"/>
      <c r="AJ1813" s="215"/>
      <c r="AK1813" s="215"/>
      <c r="AL1813" s="215"/>
      <c r="AM1813" s="215"/>
      <c r="AN1813" s="215"/>
      <c r="AO1813" s="215"/>
      <c r="AP1813" s="215"/>
      <c r="AQ1813" s="215"/>
      <c r="AR1813" s="215"/>
      <c r="AS1813" s="215"/>
      <c r="AT1813" s="215"/>
      <c r="AU1813" s="215"/>
      <c r="AV1813" s="215"/>
    </row>
    <row r="1814" spans="14:48" ht="37.15" customHeight="1">
      <c r="N1814" s="215"/>
      <c r="O1814" s="215"/>
      <c r="P1814" s="215"/>
      <c r="AE1814" s="215"/>
      <c r="AF1814" s="215"/>
      <c r="AG1814" s="215"/>
      <c r="AH1814" s="215"/>
      <c r="AI1814" s="215"/>
      <c r="AJ1814" s="215"/>
      <c r="AK1814" s="215"/>
      <c r="AL1814" s="215"/>
      <c r="AM1814" s="215"/>
      <c r="AN1814" s="215"/>
      <c r="AO1814" s="215"/>
      <c r="AP1814" s="215"/>
      <c r="AQ1814" s="215"/>
      <c r="AR1814" s="215"/>
      <c r="AS1814" s="215"/>
      <c r="AT1814" s="215"/>
      <c r="AU1814" s="215"/>
      <c r="AV1814" s="215"/>
    </row>
    <row r="1815" spans="14:48" ht="37.15" customHeight="1">
      <c r="N1815" s="215"/>
      <c r="O1815" s="215"/>
      <c r="P1815" s="215"/>
      <c r="AE1815" s="215"/>
      <c r="AF1815" s="215"/>
      <c r="AG1815" s="215"/>
      <c r="AH1815" s="215"/>
      <c r="AI1815" s="215"/>
      <c r="AJ1815" s="215"/>
      <c r="AK1815" s="215"/>
      <c r="AL1815" s="215"/>
      <c r="AM1815" s="215"/>
      <c r="AN1815" s="215"/>
      <c r="AO1815" s="215"/>
      <c r="AP1815" s="215"/>
      <c r="AQ1815" s="215"/>
      <c r="AR1815" s="215"/>
      <c r="AS1815" s="215"/>
      <c r="AT1815" s="215"/>
      <c r="AU1815" s="215"/>
      <c r="AV1815" s="215"/>
    </row>
    <row r="1816" spans="14:48" ht="37.15" customHeight="1">
      <c r="N1816" s="215"/>
      <c r="O1816" s="215"/>
      <c r="P1816" s="215"/>
      <c r="AE1816" s="215"/>
      <c r="AF1816" s="215"/>
      <c r="AG1816" s="215"/>
      <c r="AH1816" s="215"/>
      <c r="AI1816" s="215"/>
      <c r="AJ1816" s="215"/>
      <c r="AK1816" s="215"/>
      <c r="AL1816" s="215"/>
      <c r="AM1816" s="215"/>
      <c r="AN1816" s="215"/>
      <c r="AO1816" s="215"/>
      <c r="AP1816" s="215"/>
      <c r="AQ1816" s="215"/>
      <c r="AR1816" s="215"/>
      <c r="AS1816" s="215"/>
      <c r="AT1816" s="215"/>
      <c r="AU1816" s="215"/>
      <c r="AV1816" s="215"/>
    </row>
    <row r="1817" spans="14:48" ht="37.15" customHeight="1">
      <c r="N1817" s="215"/>
      <c r="O1817" s="215"/>
      <c r="P1817" s="215"/>
      <c r="AE1817" s="215"/>
      <c r="AF1817" s="215"/>
      <c r="AG1817" s="215"/>
      <c r="AH1817" s="215"/>
      <c r="AI1817" s="215"/>
      <c r="AJ1817" s="215"/>
      <c r="AK1817" s="215"/>
      <c r="AL1817" s="215"/>
      <c r="AM1817" s="215"/>
      <c r="AN1817" s="215"/>
      <c r="AO1817" s="215"/>
      <c r="AP1817" s="215"/>
      <c r="AQ1817" s="215"/>
      <c r="AR1817" s="215"/>
      <c r="AS1817" s="215"/>
      <c r="AT1817" s="215"/>
      <c r="AU1817" s="215"/>
      <c r="AV1817" s="215"/>
    </row>
    <row r="1818" spans="14:48" ht="37.15" customHeight="1">
      <c r="N1818" s="215"/>
      <c r="O1818" s="215"/>
      <c r="P1818" s="215"/>
      <c r="AE1818" s="215"/>
      <c r="AF1818" s="215"/>
      <c r="AG1818" s="215"/>
      <c r="AH1818" s="215"/>
      <c r="AI1818" s="215"/>
      <c r="AJ1818" s="215"/>
      <c r="AK1818" s="215"/>
      <c r="AL1818" s="215"/>
      <c r="AM1818" s="215"/>
      <c r="AN1818" s="215"/>
      <c r="AO1818" s="215"/>
      <c r="AP1818" s="215"/>
      <c r="AQ1818" s="215"/>
      <c r="AR1818" s="215"/>
      <c r="AS1818" s="215"/>
      <c r="AT1818" s="215"/>
      <c r="AU1818" s="215"/>
      <c r="AV1818" s="215"/>
    </row>
    <row r="1819" spans="14:48" ht="37.15" customHeight="1">
      <c r="N1819" s="215"/>
      <c r="O1819" s="215"/>
      <c r="P1819" s="215"/>
      <c r="AE1819" s="215"/>
      <c r="AF1819" s="215"/>
      <c r="AG1819" s="215"/>
      <c r="AH1819" s="215"/>
      <c r="AI1819" s="215"/>
      <c r="AJ1819" s="215"/>
      <c r="AK1819" s="215"/>
      <c r="AL1819" s="215"/>
      <c r="AM1819" s="215"/>
      <c r="AN1819" s="215"/>
      <c r="AO1819" s="215"/>
      <c r="AP1819" s="215"/>
      <c r="AQ1819" s="215"/>
      <c r="AR1819" s="215"/>
      <c r="AS1819" s="215"/>
      <c r="AT1819" s="215"/>
      <c r="AU1819" s="215"/>
      <c r="AV1819" s="215"/>
    </row>
    <row r="1820" spans="14:48" ht="37.15" customHeight="1">
      <c r="N1820" s="215"/>
      <c r="O1820" s="215"/>
      <c r="P1820" s="215"/>
      <c r="AE1820" s="215"/>
      <c r="AF1820" s="215"/>
      <c r="AG1820" s="215"/>
      <c r="AH1820" s="215"/>
      <c r="AI1820" s="215"/>
      <c r="AJ1820" s="215"/>
      <c r="AK1820" s="215"/>
      <c r="AL1820" s="215"/>
      <c r="AM1820" s="215"/>
      <c r="AN1820" s="215"/>
      <c r="AO1820" s="215"/>
      <c r="AP1820" s="215"/>
      <c r="AQ1820" s="215"/>
      <c r="AR1820" s="215"/>
      <c r="AS1820" s="215"/>
      <c r="AT1820" s="215"/>
      <c r="AU1820" s="215"/>
      <c r="AV1820" s="215"/>
    </row>
    <row r="1821" spans="14:48" ht="37.15" customHeight="1">
      <c r="N1821" s="215"/>
      <c r="O1821" s="215"/>
      <c r="P1821" s="215"/>
      <c r="AE1821" s="215"/>
      <c r="AF1821" s="215"/>
      <c r="AG1821" s="215"/>
      <c r="AH1821" s="215"/>
      <c r="AI1821" s="215"/>
      <c r="AJ1821" s="215"/>
      <c r="AK1821" s="215"/>
      <c r="AL1821" s="215"/>
      <c r="AM1821" s="215"/>
      <c r="AN1821" s="215"/>
      <c r="AO1821" s="215"/>
      <c r="AP1821" s="215"/>
      <c r="AQ1821" s="215"/>
      <c r="AR1821" s="215"/>
      <c r="AS1821" s="215"/>
      <c r="AT1821" s="215"/>
      <c r="AU1821" s="215"/>
      <c r="AV1821" s="215"/>
    </row>
    <row r="1822" spans="14:48" ht="37.15" customHeight="1">
      <c r="N1822" s="215"/>
      <c r="O1822" s="215"/>
      <c r="P1822" s="215"/>
      <c r="AE1822" s="215"/>
      <c r="AF1822" s="215"/>
      <c r="AG1822" s="215"/>
      <c r="AH1822" s="215"/>
      <c r="AI1822" s="215"/>
      <c r="AJ1822" s="215"/>
      <c r="AK1822" s="215"/>
      <c r="AL1822" s="215"/>
      <c r="AM1822" s="215"/>
      <c r="AN1822" s="215"/>
      <c r="AO1822" s="215"/>
      <c r="AP1822" s="215"/>
      <c r="AQ1822" s="215"/>
      <c r="AR1822" s="215"/>
      <c r="AS1822" s="215"/>
      <c r="AT1822" s="215"/>
      <c r="AU1822" s="215"/>
      <c r="AV1822" s="215"/>
    </row>
    <row r="1823" spans="14:48" ht="37.15" customHeight="1">
      <c r="N1823" s="215"/>
      <c r="O1823" s="215"/>
      <c r="P1823" s="215"/>
      <c r="AE1823" s="215"/>
      <c r="AF1823" s="215"/>
      <c r="AG1823" s="215"/>
      <c r="AH1823" s="215"/>
      <c r="AI1823" s="215"/>
      <c r="AJ1823" s="215"/>
      <c r="AK1823" s="215"/>
      <c r="AL1823" s="215"/>
      <c r="AM1823" s="215"/>
      <c r="AN1823" s="215"/>
      <c r="AO1823" s="215"/>
      <c r="AP1823" s="215"/>
      <c r="AQ1823" s="215"/>
      <c r="AR1823" s="215"/>
      <c r="AS1823" s="215"/>
      <c r="AT1823" s="215"/>
      <c r="AU1823" s="215"/>
      <c r="AV1823" s="215"/>
    </row>
    <row r="1824" spans="14:48" ht="37.15" customHeight="1">
      <c r="N1824" s="215"/>
      <c r="O1824" s="215"/>
      <c r="P1824" s="215"/>
      <c r="AE1824" s="215"/>
      <c r="AF1824" s="215"/>
      <c r="AG1824" s="215"/>
      <c r="AH1824" s="215"/>
      <c r="AI1824" s="215"/>
      <c r="AJ1824" s="215"/>
      <c r="AK1824" s="215"/>
      <c r="AL1824" s="215"/>
      <c r="AM1824" s="215"/>
      <c r="AN1824" s="215"/>
      <c r="AO1824" s="215"/>
      <c r="AP1824" s="215"/>
      <c r="AQ1824" s="215"/>
      <c r="AR1824" s="215"/>
      <c r="AS1824" s="215"/>
      <c r="AT1824" s="215"/>
      <c r="AU1824" s="215"/>
      <c r="AV1824" s="215"/>
    </row>
    <row r="1825" spans="14:48" ht="37.15" customHeight="1">
      <c r="N1825" s="215"/>
      <c r="O1825" s="215"/>
      <c r="P1825" s="215"/>
      <c r="AE1825" s="215"/>
      <c r="AF1825" s="215"/>
      <c r="AG1825" s="215"/>
      <c r="AH1825" s="215"/>
      <c r="AI1825" s="215"/>
      <c r="AJ1825" s="215"/>
      <c r="AK1825" s="215"/>
      <c r="AL1825" s="215"/>
      <c r="AM1825" s="215"/>
      <c r="AN1825" s="215"/>
      <c r="AO1825" s="215"/>
      <c r="AP1825" s="215"/>
      <c r="AQ1825" s="215"/>
      <c r="AR1825" s="215"/>
      <c r="AS1825" s="215"/>
      <c r="AT1825" s="215"/>
      <c r="AU1825" s="215"/>
      <c r="AV1825" s="215"/>
    </row>
    <row r="1826" spans="14:48" ht="37.15" customHeight="1">
      <c r="N1826" s="215"/>
      <c r="O1826" s="215"/>
      <c r="P1826" s="215"/>
      <c r="AE1826" s="215"/>
      <c r="AF1826" s="215"/>
      <c r="AG1826" s="215"/>
      <c r="AH1826" s="215"/>
      <c r="AI1826" s="215"/>
      <c r="AJ1826" s="215"/>
      <c r="AK1826" s="215"/>
      <c r="AL1826" s="215"/>
      <c r="AM1826" s="215"/>
      <c r="AN1826" s="215"/>
      <c r="AO1826" s="215"/>
      <c r="AP1826" s="215"/>
      <c r="AQ1826" s="215"/>
      <c r="AR1826" s="215"/>
      <c r="AS1826" s="215"/>
      <c r="AT1826" s="215"/>
      <c r="AU1826" s="215"/>
      <c r="AV1826" s="215"/>
    </row>
    <row r="1827" spans="14:48" ht="37.15" customHeight="1">
      <c r="N1827" s="215"/>
      <c r="O1827" s="215"/>
      <c r="P1827" s="215"/>
      <c r="AE1827" s="215"/>
      <c r="AF1827" s="215"/>
      <c r="AG1827" s="215"/>
      <c r="AH1827" s="215"/>
      <c r="AI1827" s="215"/>
      <c r="AJ1827" s="215"/>
      <c r="AK1827" s="215"/>
      <c r="AL1827" s="215"/>
      <c r="AM1827" s="215"/>
      <c r="AN1827" s="215"/>
      <c r="AO1827" s="215"/>
      <c r="AP1827" s="215"/>
      <c r="AQ1827" s="215"/>
      <c r="AR1827" s="215"/>
      <c r="AS1827" s="215"/>
      <c r="AT1827" s="215"/>
      <c r="AU1827" s="215"/>
      <c r="AV1827" s="215"/>
    </row>
    <row r="1828" spans="14:48" ht="37.15" customHeight="1">
      <c r="N1828" s="215"/>
      <c r="O1828" s="215"/>
      <c r="P1828" s="215"/>
      <c r="AE1828" s="215"/>
      <c r="AF1828" s="215"/>
      <c r="AG1828" s="215"/>
      <c r="AH1828" s="215"/>
      <c r="AI1828" s="215"/>
      <c r="AJ1828" s="215"/>
      <c r="AK1828" s="215"/>
      <c r="AL1828" s="215"/>
      <c r="AM1828" s="215"/>
      <c r="AN1828" s="215"/>
      <c r="AO1828" s="215"/>
      <c r="AP1828" s="215"/>
      <c r="AQ1828" s="215"/>
      <c r="AR1828" s="215"/>
      <c r="AS1828" s="215"/>
      <c r="AT1828" s="215"/>
      <c r="AU1828" s="215"/>
      <c r="AV1828" s="215"/>
    </row>
    <row r="1829" spans="14:48" ht="37.15" customHeight="1">
      <c r="N1829" s="215"/>
      <c r="O1829" s="215"/>
      <c r="P1829" s="215"/>
      <c r="AE1829" s="215"/>
      <c r="AF1829" s="215"/>
      <c r="AG1829" s="215"/>
      <c r="AH1829" s="215"/>
      <c r="AI1829" s="215"/>
      <c r="AJ1829" s="215"/>
      <c r="AK1829" s="215"/>
      <c r="AL1829" s="215"/>
      <c r="AM1829" s="215"/>
      <c r="AN1829" s="215"/>
      <c r="AO1829" s="215"/>
      <c r="AP1829" s="215"/>
      <c r="AQ1829" s="215"/>
      <c r="AR1829" s="215"/>
      <c r="AS1829" s="215"/>
      <c r="AT1829" s="215"/>
      <c r="AU1829" s="215"/>
      <c r="AV1829" s="215"/>
    </row>
    <row r="1830" spans="14:48" ht="37.15" customHeight="1">
      <c r="N1830" s="215"/>
      <c r="O1830" s="215"/>
      <c r="P1830" s="215"/>
      <c r="AE1830" s="215"/>
      <c r="AF1830" s="215"/>
      <c r="AG1830" s="215"/>
      <c r="AH1830" s="215"/>
      <c r="AI1830" s="215"/>
      <c r="AJ1830" s="215"/>
      <c r="AK1830" s="215"/>
      <c r="AL1830" s="215"/>
      <c r="AM1830" s="215"/>
      <c r="AN1830" s="215"/>
      <c r="AO1830" s="215"/>
      <c r="AP1830" s="215"/>
      <c r="AQ1830" s="215"/>
      <c r="AR1830" s="215"/>
      <c r="AS1830" s="215"/>
      <c r="AT1830" s="215"/>
      <c r="AU1830" s="215"/>
      <c r="AV1830" s="215"/>
    </row>
    <row r="1831" spans="14:48" ht="37.15" customHeight="1">
      <c r="N1831" s="215"/>
      <c r="O1831" s="215"/>
      <c r="P1831" s="215"/>
      <c r="AE1831" s="215"/>
      <c r="AF1831" s="215"/>
      <c r="AG1831" s="215"/>
      <c r="AH1831" s="215"/>
      <c r="AI1831" s="215"/>
      <c r="AJ1831" s="215"/>
      <c r="AK1831" s="215"/>
      <c r="AL1831" s="215"/>
      <c r="AM1831" s="215"/>
      <c r="AN1831" s="215"/>
      <c r="AO1831" s="215"/>
      <c r="AP1831" s="215"/>
      <c r="AQ1831" s="215"/>
      <c r="AR1831" s="215"/>
      <c r="AS1831" s="215"/>
      <c r="AT1831" s="215"/>
      <c r="AU1831" s="215"/>
      <c r="AV1831" s="215"/>
    </row>
    <row r="1832" spans="14:48" ht="37.15" customHeight="1">
      <c r="N1832" s="215"/>
      <c r="O1832" s="215"/>
      <c r="P1832" s="215"/>
      <c r="AE1832" s="215"/>
      <c r="AF1832" s="215"/>
      <c r="AG1832" s="215"/>
      <c r="AH1832" s="215"/>
      <c r="AI1832" s="215"/>
      <c r="AJ1832" s="215"/>
      <c r="AK1832" s="215"/>
      <c r="AL1832" s="215"/>
      <c r="AM1832" s="215"/>
      <c r="AN1832" s="215"/>
      <c r="AO1832" s="215"/>
      <c r="AP1832" s="215"/>
      <c r="AQ1832" s="215"/>
      <c r="AR1832" s="215"/>
      <c r="AS1832" s="215"/>
      <c r="AT1832" s="215"/>
      <c r="AU1832" s="215"/>
      <c r="AV1832" s="215"/>
    </row>
    <row r="1833" spans="14:48" ht="37.15" customHeight="1">
      <c r="N1833" s="215"/>
      <c r="O1833" s="215"/>
      <c r="P1833" s="215"/>
      <c r="AE1833" s="215"/>
      <c r="AF1833" s="215"/>
      <c r="AG1833" s="215"/>
      <c r="AH1833" s="215"/>
      <c r="AI1833" s="215"/>
      <c r="AJ1833" s="215"/>
      <c r="AK1833" s="215"/>
      <c r="AL1833" s="215"/>
      <c r="AM1833" s="215"/>
      <c r="AN1833" s="215"/>
      <c r="AO1833" s="215"/>
      <c r="AP1833" s="215"/>
      <c r="AQ1833" s="215"/>
      <c r="AR1833" s="215"/>
      <c r="AS1833" s="215"/>
      <c r="AT1833" s="215"/>
      <c r="AU1833" s="215"/>
      <c r="AV1833" s="215"/>
    </row>
    <row r="1834" spans="14:48" ht="37.15" customHeight="1">
      <c r="N1834" s="215"/>
      <c r="O1834" s="215"/>
      <c r="P1834" s="215"/>
      <c r="AE1834" s="215"/>
      <c r="AF1834" s="215"/>
      <c r="AG1834" s="215"/>
      <c r="AH1834" s="215"/>
      <c r="AI1834" s="215"/>
      <c r="AJ1834" s="215"/>
      <c r="AK1834" s="215"/>
      <c r="AL1834" s="215"/>
      <c r="AM1834" s="215"/>
      <c r="AN1834" s="215"/>
      <c r="AO1834" s="215"/>
      <c r="AP1834" s="215"/>
      <c r="AQ1834" s="215"/>
      <c r="AR1834" s="215"/>
      <c r="AS1834" s="215"/>
      <c r="AT1834" s="215"/>
      <c r="AU1834" s="215"/>
      <c r="AV1834" s="215"/>
    </row>
    <row r="1835" spans="14:48" ht="37.15" customHeight="1">
      <c r="N1835" s="215"/>
      <c r="O1835" s="215"/>
      <c r="P1835" s="215"/>
      <c r="AE1835" s="215"/>
      <c r="AF1835" s="215"/>
      <c r="AG1835" s="215"/>
      <c r="AH1835" s="215"/>
      <c r="AI1835" s="215"/>
      <c r="AJ1835" s="215"/>
      <c r="AK1835" s="215"/>
      <c r="AL1835" s="215"/>
      <c r="AM1835" s="215"/>
      <c r="AN1835" s="215"/>
      <c r="AO1835" s="215"/>
      <c r="AP1835" s="215"/>
      <c r="AQ1835" s="215"/>
      <c r="AR1835" s="215"/>
      <c r="AS1835" s="215"/>
      <c r="AT1835" s="215"/>
      <c r="AU1835" s="215"/>
      <c r="AV1835" s="215"/>
    </row>
    <row r="1836" spans="14:48" ht="37.15" customHeight="1">
      <c r="N1836" s="215"/>
      <c r="O1836" s="215"/>
      <c r="P1836" s="215"/>
      <c r="AE1836" s="215"/>
      <c r="AF1836" s="215"/>
      <c r="AG1836" s="215"/>
      <c r="AH1836" s="215"/>
      <c r="AI1836" s="215"/>
      <c r="AJ1836" s="215"/>
      <c r="AK1836" s="215"/>
      <c r="AL1836" s="215"/>
      <c r="AM1836" s="215"/>
      <c r="AN1836" s="215"/>
      <c r="AO1836" s="215"/>
      <c r="AP1836" s="215"/>
      <c r="AQ1836" s="215"/>
      <c r="AR1836" s="215"/>
      <c r="AS1836" s="215"/>
      <c r="AT1836" s="215"/>
      <c r="AU1836" s="215"/>
      <c r="AV1836" s="215"/>
    </row>
    <row r="1837" spans="14:48" ht="37.15" customHeight="1">
      <c r="N1837" s="215"/>
      <c r="O1837" s="215"/>
      <c r="P1837" s="215"/>
      <c r="AE1837" s="215"/>
      <c r="AF1837" s="215"/>
      <c r="AG1837" s="215"/>
      <c r="AH1837" s="215"/>
      <c r="AI1837" s="215"/>
      <c r="AJ1837" s="215"/>
      <c r="AK1837" s="215"/>
      <c r="AL1837" s="215"/>
      <c r="AM1837" s="215"/>
      <c r="AN1837" s="215"/>
      <c r="AO1837" s="215"/>
      <c r="AP1837" s="215"/>
      <c r="AQ1837" s="215"/>
      <c r="AR1837" s="215"/>
      <c r="AS1837" s="215"/>
      <c r="AT1837" s="215"/>
      <c r="AU1837" s="215"/>
      <c r="AV1837" s="215"/>
    </row>
    <row r="1838" spans="14:48" ht="37.15" customHeight="1">
      <c r="N1838" s="215"/>
      <c r="O1838" s="215"/>
      <c r="P1838" s="215"/>
      <c r="AE1838" s="215"/>
      <c r="AF1838" s="215"/>
      <c r="AG1838" s="215"/>
      <c r="AH1838" s="215"/>
      <c r="AI1838" s="215"/>
      <c r="AJ1838" s="215"/>
      <c r="AK1838" s="215"/>
      <c r="AL1838" s="215"/>
      <c r="AM1838" s="215"/>
      <c r="AN1838" s="215"/>
      <c r="AO1838" s="215"/>
      <c r="AP1838" s="215"/>
      <c r="AQ1838" s="215"/>
      <c r="AR1838" s="215"/>
      <c r="AS1838" s="215"/>
      <c r="AT1838" s="215"/>
      <c r="AU1838" s="215"/>
      <c r="AV1838" s="215"/>
    </row>
    <row r="1839" spans="14:48" ht="37.15" customHeight="1">
      <c r="N1839" s="215"/>
      <c r="O1839" s="215"/>
      <c r="P1839" s="215"/>
      <c r="AE1839" s="215"/>
      <c r="AF1839" s="215"/>
      <c r="AG1839" s="215"/>
      <c r="AH1839" s="215"/>
      <c r="AI1839" s="215"/>
      <c r="AJ1839" s="215"/>
      <c r="AK1839" s="215"/>
      <c r="AL1839" s="215"/>
      <c r="AM1839" s="215"/>
      <c r="AN1839" s="215"/>
      <c r="AO1839" s="215"/>
      <c r="AP1839" s="215"/>
      <c r="AQ1839" s="215"/>
      <c r="AR1839" s="215"/>
      <c r="AS1839" s="215"/>
      <c r="AT1839" s="215"/>
      <c r="AU1839" s="215"/>
      <c r="AV1839" s="215"/>
    </row>
    <row r="1840" spans="14:48" ht="37.15" customHeight="1">
      <c r="N1840" s="215"/>
      <c r="O1840" s="215"/>
      <c r="P1840" s="215"/>
      <c r="AE1840" s="215"/>
      <c r="AF1840" s="215"/>
      <c r="AG1840" s="215"/>
      <c r="AH1840" s="215"/>
      <c r="AI1840" s="215"/>
      <c r="AJ1840" s="215"/>
      <c r="AK1840" s="215"/>
      <c r="AL1840" s="215"/>
      <c r="AM1840" s="215"/>
      <c r="AN1840" s="215"/>
      <c r="AO1840" s="215"/>
      <c r="AP1840" s="215"/>
      <c r="AQ1840" s="215"/>
      <c r="AR1840" s="215"/>
      <c r="AS1840" s="215"/>
      <c r="AT1840" s="215"/>
      <c r="AU1840" s="215"/>
      <c r="AV1840" s="215"/>
    </row>
    <row r="1841" spans="14:48" ht="37.15" customHeight="1">
      <c r="N1841" s="215"/>
      <c r="O1841" s="215"/>
      <c r="P1841" s="215"/>
      <c r="AE1841" s="215"/>
      <c r="AF1841" s="215"/>
      <c r="AG1841" s="215"/>
      <c r="AH1841" s="215"/>
      <c r="AI1841" s="215"/>
      <c r="AJ1841" s="215"/>
      <c r="AK1841" s="215"/>
      <c r="AL1841" s="215"/>
      <c r="AM1841" s="215"/>
      <c r="AN1841" s="215"/>
      <c r="AO1841" s="215"/>
      <c r="AP1841" s="215"/>
      <c r="AQ1841" s="215"/>
      <c r="AR1841" s="215"/>
      <c r="AS1841" s="215"/>
      <c r="AT1841" s="215"/>
      <c r="AU1841" s="215"/>
      <c r="AV1841" s="215"/>
    </row>
    <row r="1842" spans="14:48" ht="37.15" customHeight="1">
      <c r="N1842" s="215"/>
      <c r="O1842" s="215"/>
      <c r="P1842" s="215"/>
      <c r="AE1842" s="215"/>
      <c r="AF1842" s="215"/>
      <c r="AG1842" s="215"/>
      <c r="AH1842" s="215"/>
      <c r="AI1842" s="215"/>
      <c r="AJ1842" s="215"/>
      <c r="AK1842" s="215"/>
      <c r="AL1842" s="215"/>
      <c r="AM1842" s="215"/>
      <c r="AN1842" s="215"/>
      <c r="AO1842" s="215"/>
      <c r="AP1842" s="215"/>
      <c r="AQ1842" s="215"/>
      <c r="AR1842" s="215"/>
      <c r="AS1842" s="215"/>
      <c r="AT1842" s="215"/>
      <c r="AU1842" s="215"/>
      <c r="AV1842" s="215"/>
    </row>
    <row r="1843" spans="14:48" ht="37.15" customHeight="1">
      <c r="N1843" s="215"/>
      <c r="O1843" s="215"/>
      <c r="P1843" s="215"/>
      <c r="AE1843" s="215"/>
      <c r="AF1843" s="215"/>
      <c r="AG1843" s="215"/>
      <c r="AH1843" s="215"/>
      <c r="AI1843" s="215"/>
      <c r="AJ1843" s="215"/>
      <c r="AK1843" s="215"/>
      <c r="AL1843" s="215"/>
      <c r="AM1843" s="215"/>
      <c r="AN1843" s="215"/>
      <c r="AO1843" s="215"/>
      <c r="AP1843" s="215"/>
      <c r="AQ1843" s="215"/>
      <c r="AR1843" s="215"/>
      <c r="AS1843" s="215"/>
      <c r="AT1843" s="215"/>
      <c r="AU1843" s="215"/>
      <c r="AV1843" s="215"/>
    </row>
    <row r="1844" spans="14:48" ht="37.15" customHeight="1">
      <c r="N1844" s="215"/>
      <c r="O1844" s="215"/>
      <c r="P1844" s="215"/>
      <c r="AE1844" s="215"/>
      <c r="AF1844" s="215"/>
      <c r="AG1844" s="215"/>
      <c r="AH1844" s="215"/>
      <c r="AI1844" s="215"/>
      <c r="AJ1844" s="215"/>
      <c r="AK1844" s="215"/>
      <c r="AL1844" s="215"/>
      <c r="AM1844" s="215"/>
      <c r="AN1844" s="215"/>
      <c r="AO1844" s="215"/>
      <c r="AP1844" s="215"/>
      <c r="AQ1844" s="215"/>
      <c r="AR1844" s="215"/>
      <c r="AS1844" s="215"/>
      <c r="AT1844" s="215"/>
      <c r="AU1844" s="215"/>
      <c r="AV1844" s="215"/>
    </row>
    <row r="1845" spans="14:48" ht="37.15" customHeight="1">
      <c r="N1845" s="215"/>
      <c r="O1845" s="215"/>
      <c r="P1845" s="215"/>
      <c r="AE1845" s="215"/>
      <c r="AF1845" s="215"/>
      <c r="AG1845" s="215"/>
      <c r="AH1845" s="215"/>
      <c r="AI1845" s="215"/>
      <c r="AJ1845" s="215"/>
      <c r="AK1845" s="215"/>
      <c r="AL1845" s="215"/>
      <c r="AM1845" s="215"/>
      <c r="AN1845" s="215"/>
      <c r="AO1845" s="215"/>
      <c r="AP1845" s="215"/>
      <c r="AQ1845" s="215"/>
      <c r="AR1845" s="215"/>
      <c r="AS1845" s="215"/>
      <c r="AT1845" s="215"/>
      <c r="AU1845" s="215"/>
      <c r="AV1845" s="215"/>
    </row>
    <row r="1846" spans="14:48" ht="37.15" customHeight="1">
      <c r="N1846" s="215"/>
      <c r="O1846" s="215"/>
      <c r="P1846" s="215"/>
      <c r="AE1846" s="215"/>
      <c r="AF1846" s="215"/>
      <c r="AG1846" s="215"/>
      <c r="AH1846" s="215"/>
      <c r="AI1846" s="215"/>
      <c r="AJ1846" s="215"/>
      <c r="AK1846" s="215"/>
      <c r="AL1846" s="215"/>
      <c r="AM1846" s="215"/>
      <c r="AN1846" s="215"/>
      <c r="AO1846" s="215"/>
      <c r="AP1846" s="215"/>
      <c r="AQ1846" s="215"/>
      <c r="AR1846" s="215"/>
      <c r="AS1846" s="215"/>
      <c r="AT1846" s="215"/>
      <c r="AU1846" s="215"/>
      <c r="AV1846" s="215"/>
    </row>
    <row r="1847" spans="14:48" ht="37.15" customHeight="1">
      <c r="N1847" s="215"/>
      <c r="O1847" s="215"/>
      <c r="P1847" s="215"/>
      <c r="AE1847" s="215"/>
      <c r="AF1847" s="215"/>
      <c r="AG1847" s="215"/>
      <c r="AH1847" s="215"/>
      <c r="AI1847" s="215"/>
      <c r="AJ1847" s="215"/>
      <c r="AK1847" s="215"/>
      <c r="AL1847" s="215"/>
      <c r="AM1847" s="215"/>
      <c r="AN1847" s="215"/>
      <c r="AO1847" s="215"/>
      <c r="AP1847" s="215"/>
      <c r="AQ1847" s="215"/>
      <c r="AR1847" s="215"/>
      <c r="AS1847" s="215"/>
      <c r="AT1847" s="215"/>
      <c r="AU1847" s="215"/>
      <c r="AV1847" s="215"/>
    </row>
    <row r="1848" spans="14:48" ht="37.15" customHeight="1">
      <c r="N1848" s="215"/>
      <c r="O1848" s="215"/>
      <c r="P1848" s="215"/>
      <c r="AE1848" s="215"/>
      <c r="AF1848" s="215"/>
      <c r="AG1848" s="215"/>
      <c r="AH1848" s="215"/>
      <c r="AI1848" s="215"/>
      <c r="AJ1848" s="215"/>
      <c r="AK1848" s="215"/>
      <c r="AL1848" s="215"/>
      <c r="AM1848" s="215"/>
      <c r="AN1848" s="215"/>
      <c r="AO1848" s="215"/>
      <c r="AP1848" s="215"/>
      <c r="AQ1848" s="215"/>
      <c r="AR1848" s="215"/>
      <c r="AS1848" s="215"/>
      <c r="AT1848" s="215"/>
      <c r="AU1848" s="215"/>
      <c r="AV1848" s="215"/>
    </row>
    <row r="1849" spans="14:48" ht="37.15" customHeight="1">
      <c r="N1849" s="215"/>
      <c r="O1849" s="215"/>
      <c r="P1849" s="215"/>
      <c r="AE1849" s="215"/>
      <c r="AF1849" s="215"/>
      <c r="AG1849" s="215"/>
      <c r="AH1849" s="215"/>
      <c r="AI1849" s="215"/>
      <c r="AJ1849" s="215"/>
      <c r="AK1849" s="215"/>
      <c r="AL1849" s="215"/>
      <c r="AM1849" s="215"/>
      <c r="AN1849" s="215"/>
      <c r="AO1849" s="215"/>
      <c r="AP1849" s="215"/>
      <c r="AQ1849" s="215"/>
      <c r="AR1849" s="215"/>
      <c r="AS1849" s="215"/>
      <c r="AT1849" s="215"/>
      <c r="AU1849" s="215"/>
      <c r="AV1849" s="215"/>
    </row>
    <row r="1850" spans="14:48" ht="37.15" customHeight="1">
      <c r="N1850" s="215"/>
      <c r="O1850" s="215"/>
      <c r="P1850" s="215"/>
      <c r="AE1850" s="215"/>
      <c r="AF1850" s="215"/>
      <c r="AG1850" s="215"/>
      <c r="AH1850" s="215"/>
      <c r="AI1850" s="215"/>
      <c r="AJ1850" s="215"/>
      <c r="AK1850" s="215"/>
      <c r="AL1850" s="215"/>
      <c r="AM1850" s="215"/>
      <c r="AN1850" s="215"/>
      <c r="AO1850" s="215"/>
      <c r="AP1850" s="215"/>
      <c r="AQ1850" s="215"/>
      <c r="AR1850" s="215"/>
      <c r="AS1850" s="215"/>
      <c r="AT1850" s="215"/>
      <c r="AU1850" s="215"/>
      <c r="AV1850" s="215"/>
    </row>
    <row r="1851" spans="14:48" ht="37.15" customHeight="1">
      <c r="N1851" s="215"/>
      <c r="O1851" s="215"/>
      <c r="P1851" s="215"/>
      <c r="AE1851" s="215"/>
      <c r="AF1851" s="215"/>
      <c r="AG1851" s="215"/>
      <c r="AH1851" s="215"/>
      <c r="AI1851" s="215"/>
      <c r="AJ1851" s="215"/>
      <c r="AK1851" s="215"/>
      <c r="AL1851" s="215"/>
      <c r="AM1851" s="215"/>
      <c r="AN1851" s="215"/>
      <c r="AO1851" s="215"/>
      <c r="AP1851" s="215"/>
      <c r="AQ1851" s="215"/>
      <c r="AR1851" s="215"/>
      <c r="AS1851" s="215"/>
      <c r="AT1851" s="215"/>
      <c r="AU1851" s="215"/>
      <c r="AV1851" s="215"/>
    </row>
    <row r="1852" spans="14:48" ht="37.15" customHeight="1">
      <c r="N1852" s="215"/>
      <c r="O1852" s="215"/>
      <c r="P1852" s="215"/>
      <c r="AE1852" s="215"/>
      <c r="AF1852" s="215"/>
      <c r="AG1852" s="215"/>
      <c r="AH1852" s="215"/>
      <c r="AI1852" s="215"/>
      <c r="AJ1852" s="215"/>
      <c r="AK1852" s="215"/>
      <c r="AL1852" s="215"/>
      <c r="AM1852" s="215"/>
      <c r="AN1852" s="215"/>
      <c r="AO1852" s="215"/>
      <c r="AP1852" s="215"/>
      <c r="AQ1852" s="215"/>
      <c r="AR1852" s="215"/>
      <c r="AS1852" s="215"/>
      <c r="AT1852" s="215"/>
      <c r="AU1852" s="215"/>
      <c r="AV1852" s="215"/>
    </row>
    <row r="1853" spans="14:48" ht="37.15" customHeight="1">
      <c r="N1853" s="215"/>
      <c r="O1853" s="215"/>
      <c r="P1853" s="215"/>
      <c r="AE1853" s="215"/>
      <c r="AF1853" s="215"/>
      <c r="AG1853" s="215"/>
      <c r="AH1853" s="215"/>
      <c r="AI1853" s="215"/>
      <c r="AJ1853" s="215"/>
      <c r="AK1853" s="215"/>
      <c r="AL1853" s="215"/>
      <c r="AM1853" s="215"/>
      <c r="AN1853" s="215"/>
      <c r="AO1853" s="215"/>
      <c r="AP1853" s="215"/>
      <c r="AQ1853" s="215"/>
      <c r="AR1853" s="215"/>
      <c r="AS1853" s="215"/>
      <c r="AT1853" s="215"/>
      <c r="AU1853" s="215"/>
      <c r="AV1853" s="215"/>
    </row>
    <row r="1854" spans="14:48" ht="37.15" customHeight="1">
      <c r="N1854" s="215"/>
      <c r="O1854" s="215"/>
      <c r="P1854" s="215"/>
      <c r="AE1854" s="215"/>
      <c r="AF1854" s="215"/>
      <c r="AG1854" s="215"/>
      <c r="AH1854" s="215"/>
      <c r="AI1854" s="215"/>
      <c r="AJ1854" s="215"/>
      <c r="AK1854" s="215"/>
      <c r="AL1854" s="215"/>
      <c r="AM1854" s="215"/>
      <c r="AN1854" s="215"/>
      <c r="AO1854" s="215"/>
      <c r="AP1854" s="215"/>
      <c r="AQ1854" s="215"/>
      <c r="AR1854" s="215"/>
      <c r="AS1854" s="215"/>
      <c r="AT1854" s="215"/>
      <c r="AU1854" s="215"/>
      <c r="AV1854" s="215"/>
    </row>
    <row r="1855" spans="14:48" ht="37.15" customHeight="1">
      <c r="N1855" s="215"/>
      <c r="O1855" s="215"/>
      <c r="P1855" s="215"/>
      <c r="AE1855" s="215"/>
      <c r="AF1855" s="215"/>
      <c r="AG1855" s="215"/>
      <c r="AH1855" s="215"/>
      <c r="AI1855" s="215"/>
      <c r="AJ1855" s="215"/>
      <c r="AK1855" s="215"/>
      <c r="AL1855" s="215"/>
      <c r="AM1855" s="215"/>
      <c r="AN1855" s="215"/>
      <c r="AO1855" s="215"/>
      <c r="AP1855" s="215"/>
      <c r="AQ1855" s="215"/>
      <c r="AR1855" s="215"/>
      <c r="AS1855" s="215"/>
      <c r="AT1855" s="215"/>
      <c r="AU1855" s="215"/>
      <c r="AV1855" s="215"/>
    </row>
    <row r="1856" spans="14:48" ht="37.15" customHeight="1">
      <c r="N1856" s="215"/>
      <c r="O1856" s="215"/>
      <c r="P1856" s="215"/>
      <c r="AE1856" s="215"/>
      <c r="AF1856" s="215"/>
      <c r="AG1856" s="215"/>
      <c r="AH1856" s="215"/>
      <c r="AI1856" s="215"/>
      <c r="AJ1856" s="215"/>
      <c r="AK1856" s="215"/>
      <c r="AL1856" s="215"/>
      <c r="AM1856" s="215"/>
      <c r="AN1856" s="215"/>
      <c r="AO1856" s="215"/>
      <c r="AP1856" s="215"/>
      <c r="AQ1856" s="215"/>
      <c r="AR1856" s="215"/>
      <c r="AS1856" s="215"/>
      <c r="AT1856" s="215"/>
      <c r="AU1856" s="215"/>
      <c r="AV1856" s="215"/>
    </row>
    <row r="1857" spans="14:48" ht="37.15" customHeight="1">
      <c r="N1857" s="215"/>
      <c r="O1857" s="215"/>
      <c r="P1857" s="215"/>
      <c r="AE1857" s="215"/>
      <c r="AF1857" s="215"/>
      <c r="AG1857" s="215"/>
      <c r="AH1857" s="215"/>
      <c r="AI1857" s="215"/>
      <c r="AJ1857" s="215"/>
      <c r="AK1857" s="215"/>
      <c r="AL1857" s="215"/>
      <c r="AM1857" s="215"/>
      <c r="AN1857" s="215"/>
      <c r="AO1857" s="215"/>
      <c r="AP1857" s="215"/>
      <c r="AQ1857" s="215"/>
      <c r="AR1857" s="215"/>
      <c r="AS1857" s="215"/>
      <c r="AT1857" s="215"/>
      <c r="AU1857" s="215"/>
      <c r="AV1857" s="215"/>
    </row>
    <row r="1858" spans="14:48" ht="37.15" customHeight="1">
      <c r="N1858" s="215"/>
      <c r="O1858" s="215"/>
      <c r="P1858" s="215"/>
      <c r="AE1858" s="215"/>
      <c r="AF1858" s="215"/>
      <c r="AG1858" s="215"/>
      <c r="AH1858" s="215"/>
      <c r="AI1858" s="215"/>
      <c r="AJ1858" s="215"/>
      <c r="AK1858" s="215"/>
      <c r="AL1858" s="215"/>
      <c r="AM1858" s="215"/>
      <c r="AN1858" s="215"/>
      <c r="AO1858" s="215"/>
      <c r="AP1858" s="215"/>
      <c r="AQ1858" s="215"/>
      <c r="AR1858" s="215"/>
      <c r="AS1858" s="215"/>
      <c r="AT1858" s="215"/>
      <c r="AU1858" s="215"/>
      <c r="AV1858" s="215"/>
    </row>
    <row r="1859" spans="14:48" ht="37.15" customHeight="1">
      <c r="N1859" s="215"/>
      <c r="O1859" s="215"/>
      <c r="P1859" s="215"/>
      <c r="AE1859" s="215"/>
      <c r="AF1859" s="215"/>
      <c r="AG1859" s="215"/>
      <c r="AH1859" s="215"/>
      <c r="AI1859" s="215"/>
      <c r="AJ1859" s="215"/>
      <c r="AK1859" s="215"/>
      <c r="AL1859" s="215"/>
      <c r="AM1859" s="215"/>
      <c r="AN1859" s="215"/>
      <c r="AO1859" s="215"/>
      <c r="AP1859" s="215"/>
      <c r="AQ1859" s="215"/>
      <c r="AR1859" s="215"/>
      <c r="AS1859" s="215"/>
      <c r="AT1859" s="215"/>
      <c r="AU1859" s="215"/>
      <c r="AV1859" s="215"/>
    </row>
    <row r="1860" spans="14:48" ht="37.15" customHeight="1">
      <c r="N1860" s="215"/>
      <c r="O1860" s="215"/>
      <c r="P1860" s="215"/>
      <c r="AE1860" s="215"/>
      <c r="AF1860" s="215"/>
      <c r="AG1860" s="215"/>
      <c r="AH1860" s="215"/>
      <c r="AI1860" s="215"/>
      <c r="AJ1860" s="215"/>
      <c r="AK1860" s="215"/>
      <c r="AL1860" s="215"/>
      <c r="AM1860" s="215"/>
      <c r="AN1860" s="215"/>
      <c r="AO1860" s="215"/>
      <c r="AP1860" s="215"/>
      <c r="AQ1860" s="215"/>
      <c r="AR1860" s="215"/>
      <c r="AS1860" s="215"/>
      <c r="AT1860" s="215"/>
      <c r="AU1860" s="215"/>
      <c r="AV1860" s="215"/>
    </row>
  </sheetData>
  <sheetProtection selectLockedCells="1" autoFilter="0"/>
  <mergeCells count="51">
    <mergeCell ref="G6:G8"/>
    <mergeCell ref="B6:B8"/>
    <mergeCell ref="C6:C8"/>
    <mergeCell ref="D6:D8"/>
    <mergeCell ref="E6:E8"/>
    <mergeCell ref="F6:F8"/>
    <mergeCell ref="AN6:AP7"/>
    <mergeCell ref="H6:H8"/>
    <mergeCell ref="I6:I8"/>
    <mergeCell ref="J6:J8"/>
    <mergeCell ref="K6:K8"/>
    <mergeCell ref="L6:L8"/>
    <mergeCell ref="M6:M8"/>
    <mergeCell ref="Q22:Q24"/>
    <mergeCell ref="AQ6:AS7"/>
    <mergeCell ref="AT6:AV7"/>
    <mergeCell ref="B22:B24"/>
    <mergeCell ref="C22:C24"/>
    <mergeCell ref="D22:D24"/>
    <mergeCell ref="E22:E24"/>
    <mergeCell ref="F22:F24"/>
    <mergeCell ref="G22:G24"/>
    <mergeCell ref="H22:H24"/>
    <mergeCell ref="I22:I24"/>
    <mergeCell ref="N6:P7"/>
    <mergeCell ref="AB6:AD7"/>
    <mergeCell ref="AE6:AG7"/>
    <mergeCell ref="AH6:AJ7"/>
    <mergeCell ref="AK6:AM7"/>
    <mergeCell ref="J22:J24"/>
    <mergeCell ref="K22:K24"/>
    <mergeCell ref="L22:L24"/>
    <mergeCell ref="M22:M24"/>
    <mergeCell ref="N22:P23"/>
    <mergeCell ref="R22:R24"/>
    <mergeCell ref="S22:S24"/>
    <mergeCell ref="T22:AA22"/>
    <mergeCell ref="AB22:AD23"/>
    <mergeCell ref="AE22:AG23"/>
    <mergeCell ref="T23:W23"/>
    <mergeCell ref="X23:AA23"/>
    <mergeCell ref="AW23:AX23"/>
    <mergeCell ref="AY23:AZ23"/>
    <mergeCell ref="BA23:BB23"/>
    <mergeCell ref="AH22:AJ23"/>
    <mergeCell ref="BC23:BD23"/>
    <mergeCell ref="AK22:AM23"/>
    <mergeCell ref="AN22:AP23"/>
    <mergeCell ref="AQ22:AS23"/>
    <mergeCell ref="AT22:AV23"/>
    <mergeCell ref="AW22:BD22"/>
  </mergeCells>
  <printOptions horizontalCentered="1"/>
  <pageMargins left="0.23622047244094491" right="0.23622047244094491" top="0.74803149606299213" bottom="0.74803149606299213" header="0.31496062992125984" footer="0.31496062992125984"/>
  <pageSetup paperSize="14" scale="35" fitToHeight="0" orientation="portrait" useFirstPageNumber="1" r:id="rId1"/>
  <headerFooter>
    <oddFooter>&amp;CPágina &amp;P&amp;R
ESTRUCTURA PROGRAMATICA PRESUPUESTAL FOFISP 2024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S1860"/>
  <sheetViews>
    <sheetView zoomScale="40" zoomScaleNormal="40" zoomScaleSheetLayoutView="45" zoomScalePageLayoutView="70" workbookViewId="0">
      <selection activeCell="M379" sqref="M379"/>
    </sheetView>
  </sheetViews>
  <sheetFormatPr baseColWidth="10" defaultColWidth="11.42578125" defaultRowHeight="37.15" customHeight="1"/>
  <cols>
    <col min="2" max="2" width="16.140625" style="2" customWidth="1"/>
    <col min="3" max="3" width="14.28515625" style="2" customWidth="1"/>
    <col min="4" max="4" width="32" style="2" customWidth="1"/>
    <col min="5" max="5" width="14.28515625" style="2" hidden="1" customWidth="1"/>
    <col min="6" max="6" width="8.28515625" style="2" customWidth="1"/>
    <col min="7" max="7" width="10.140625" style="2" customWidth="1"/>
    <col min="8" max="8" width="9.7109375" style="2" customWidth="1"/>
    <col min="9" max="9" width="12.5703125" style="2" customWidth="1"/>
    <col min="10" max="10" width="12.42578125" style="2" customWidth="1"/>
    <col min="11" max="11" width="10.140625" style="2" customWidth="1"/>
    <col min="12" max="12" width="14.5703125" style="42" customWidth="1"/>
    <col min="13" max="13" width="100.5703125" style="214" customWidth="1"/>
    <col min="14" max="14" width="37.5703125" style="214" customWidth="1"/>
    <col min="15" max="15" width="36.85546875" style="214" customWidth="1"/>
    <col min="16" max="16" width="37" style="214" customWidth="1"/>
    <col min="17" max="17" width="30" style="2" customWidth="1"/>
    <col min="18" max="18" width="18" style="217" customWidth="1"/>
    <col min="19" max="19" width="15.7109375" style="217" customWidth="1"/>
    <col min="20" max="16384" width="11.42578125" style="2"/>
  </cols>
  <sheetData>
    <row r="1" spans="2:19" ht="24">
      <c r="B1" s="1" t="str">
        <f>+B17</f>
        <v>MECANISMO DE SEGUIMIENTO DEL FONDO PARA EL FORTALECIMIENTO DE LAS INSTITUCIONES DE SEGURIDAD PÚBLICA (FOFISP) PARA EL EJERCICIO FISCAL 2024</v>
      </c>
      <c r="C1" s="1"/>
      <c r="D1" s="1"/>
      <c r="E1" s="1"/>
      <c r="F1" s="1"/>
      <c r="G1" s="1"/>
      <c r="H1" s="1"/>
      <c r="I1" s="1"/>
      <c r="J1" s="1"/>
      <c r="K1" s="1"/>
      <c r="L1" s="1"/>
      <c r="M1" s="1"/>
      <c r="N1" s="1"/>
      <c r="O1" s="1"/>
      <c r="P1" s="1"/>
      <c r="Q1" s="1"/>
      <c r="R1" s="1"/>
      <c r="S1" s="1"/>
    </row>
    <row r="2" spans="2:19" ht="24">
      <c r="B2" s="3" t="str">
        <f>+B18</f>
        <v>"FORMATO AVANCE RENDIMIENTOS FINANCIEROS FOFISP 2024"</v>
      </c>
      <c r="C2" s="3"/>
      <c r="D2" s="3"/>
      <c r="E2" s="3"/>
      <c r="F2" s="3"/>
      <c r="G2" s="3"/>
      <c r="H2" s="3"/>
      <c r="I2" s="3"/>
      <c r="J2" s="3"/>
      <c r="K2" s="3"/>
      <c r="L2" s="3"/>
      <c r="M2" s="3"/>
      <c r="N2" s="3"/>
      <c r="O2" s="3"/>
      <c r="P2" s="3"/>
      <c r="Q2" s="3"/>
      <c r="R2" s="3"/>
      <c r="S2" s="3"/>
    </row>
    <row r="3" spans="2:19" ht="21.75" customHeight="1">
      <c r="B3" s="4" t="str">
        <f>+B19</f>
        <v>ENTIDAD FEDERATIVA: OAXACA</v>
      </c>
      <c r="C3" s="5"/>
      <c r="D3" s="5"/>
      <c r="E3" s="5"/>
      <c r="F3" s="5"/>
      <c r="G3" s="5"/>
      <c r="H3" s="5"/>
      <c r="I3" s="5"/>
      <c r="J3" s="5"/>
      <c r="K3" s="5"/>
      <c r="L3" s="5"/>
      <c r="M3" s="5"/>
      <c r="N3" s="5"/>
      <c r="O3" s="5"/>
      <c r="P3" s="5"/>
      <c r="Q3" s="5"/>
      <c r="R3" s="5"/>
      <c r="S3" s="5"/>
    </row>
    <row r="4" spans="2:19" ht="21" customHeight="1">
      <c r="B4" s="1" t="s">
        <v>2</v>
      </c>
      <c r="C4" s="1"/>
      <c r="D4" s="1"/>
      <c r="E4" s="1"/>
      <c r="F4" s="1"/>
      <c r="G4" s="1"/>
      <c r="H4" s="1"/>
      <c r="I4" s="1"/>
      <c r="J4" s="1"/>
      <c r="K4" s="1"/>
      <c r="L4" s="1"/>
      <c r="M4" s="1"/>
      <c r="N4" s="1"/>
      <c r="O4" s="1"/>
      <c r="P4" s="1"/>
      <c r="Q4" s="1"/>
      <c r="R4" s="1"/>
      <c r="S4" s="1"/>
    </row>
    <row r="5" spans="2:19" ht="21" customHeight="1" thickBot="1">
      <c r="B5" s="6" t="str">
        <f>+B21</f>
        <v>FECHA DE CORTE: MAYO</v>
      </c>
      <c r="C5" s="7"/>
      <c r="D5" s="7"/>
      <c r="E5" s="7"/>
      <c r="F5" s="7"/>
      <c r="G5" s="7"/>
      <c r="H5" s="7"/>
      <c r="I5" s="7"/>
      <c r="J5" s="7"/>
      <c r="K5" s="7"/>
      <c r="L5" s="7"/>
      <c r="M5" s="7"/>
      <c r="N5" s="7"/>
      <c r="O5" s="7"/>
      <c r="P5" s="7"/>
      <c r="Q5" s="7"/>
      <c r="R5" s="7"/>
      <c r="S5" s="7"/>
    </row>
    <row r="6" spans="2:19" ht="21" customHeight="1" thickBot="1">
      <c r="B6" s="517" t="s">
        <v>3</v>
      </c>
      <c r="C6" s="517" t="s">
        <v>4</v>
      </c>
      <c r="D6" s="508" t="s">
        <v>5</v>
      </c>
      <c r="E6" s="508" t="s">
        <v>6</v>
      </c>
      <c r="F6" s="517" t="s">
        <v>7</v>
      </c>
      <c r="G6" s="517" t="s">
        <v>8</v>
      </c>
      <c r="H6" s="517" t="s">
        <v>9</v>
      </c>
      <c r="I6" s="517" t="s">
        <v>10</v>
      </c>
      <c r="J6" s="517" t="s">
        <v>11</v>
      </c>
      <c r="K6" s="508" t="s">
        <v>12</v>
      </c>
      <c r="L6" s="517" t="s">
        <v>13</v>
      </c>
      <c r="M6" s="520" t="s">
        <v>14</v>
      </c>
      <c r="N6" s="483" t="s">
        <v>284</v>
      </c>
      <c r="O6" s="484"/>
      <c r="P6" s="485"/>
      <c r="Q6" s="8"/>
      <c r="R6" s="8"/>
      <c r="S6" s="8"/>
    </row>
    <row r="7" spans="2:19" ht="69" customHeight="1" thickBot="1">
      <c r="B7" s="518"/>
      <c r="C7" s="517"/>
      <c r="D7" s="509"/>
      <c r="E7" s="509"/>
      <c r="F7" s="517"/>
      <c r="G7" s="517"/>
      <c r="H7" s="517"/>
      <c r="I7" s="517"/>
      <c r="J7" s="517"/>
      <c r="K7" s="509"/>
      <c r="L7" s="518"/>
      <c r="M7" s="520"/>
      <c r="N7" s="486"/>
      <c r="O7" s="487"/>
      <c r="P7" s="488"/>
      <c r="Q7" s="8"/>
      <c r="R7" s="8"/>
      <c r="S7" s="8"/>
    </row>
    <row r="8" spans="2:19" ht="90.75" customHeight="1" thickBot="1">
      <c r="B8" s="519"/>
      <c r="C8" s="517"/>
      <c r="D8" s="510"/>
      <c r="E8" s="510"/>
      <c r="F8" s="517"/>
      <c r="G8" s="517"/>
      <c r="H8" s="517"/>
      <c r="I8" s="517"/>
      <c r="J8" s="517"/>
      <c r="K8" s="510"/>
      <c r="L8" s="519"/>
      <c r="M8" s="520"/>
      <c r="N8" s="11" t="s">
        <v>23</v>
      </c>
      <c r="O8" s="11" t="s">
        <v>24</v>
      </c>
      <c r="P8" s="11" t="s">
        <v>25</v>
      </c>
      <c r="Q8" s="10"/>
      <c r="R8" s="10"/>
      <c r="S8" s="10"/>
    </row>
    <row r="9" spans="2:19" ht="21" customHeight="1">
      <c r="B9" s="219"/>
      <c r="C9" s="219"/>
      <c r="D9" s="219"/>
      <c r="E9" s="219"/>
      <c r="F9" s="220"/>
      <c r="G9" s="220"/>
      <c r="H9" s="220"/>
      <c r="I9" s="220"/>
      <c r="J9" s="220"/>
      <c r="K9" s="221"/>
      <c r="L9" s="221"/>
      <c r="M9" s="222" t="s">
        <v>26</v>
      </c>
      <c r="N9" s="25">
        <f t="shared" ref="N9:P9" si="0">+N25</f>
        <v>0</v>
      </c>
      <c r="O9" s="25">
        <f t="shared" si="0"/>
        <v>0</v>
      </c>
      <c r="P9" s="25">
        <f t="shared" si="0"/>
        <v>0</v>
      </c>
      <c r="Q9" s="23"/>
      <c r="R9"/>
      <c r="S9"/>
    </row>
    <row r="10" spans="2:19" ht="102" customHeight="1">
      <c r="B10" s="31">
        <f>+B27</f>
        <v>2024</v>
      </c>
      <c r="C10" s="31">
        <f>+C27</f>
        <v>20.100000000000001</v>
      </c>
      <c r="D10" s="31"/>
      <c r="E10" s="31"/>
      <c r="F10" s="31">
        <f t="shared" ref="F10:H11" si="1">+F27</f>
        <v>1</v>
      </c>
      <c r="G10" s="31">
        <f t="shared" si="1"/>
        <v>1</v>
      </c>
      <c r="H10" s="31">
        <f t="shared" si="1"/>
        <v>0</v>
      </c>
      <c r="I10" s="31"/>
      <c r="J10" s="31"/>
      <c r="K10" s="31"/>
      <c r="L10" s="31"/>
      <c r="M10" s="32" t="s">
        <v>27</v>
      </c>
      <c r="N10" s="33">
        <f t="shared" ref="N10:P11" si="2">+N27</f>
        <v>0</v>
      </c>
      <c r="O10" s="33">
        <f t="shared" si="2"/>
        <v>0</v>
      </c>
      <c r="P10" s="33">
        <f t="shared" si="2"/>
        <v>0</v>
      </c>
      <c r="Q10" s="34"/>
      <c r="R10"/>
      <c r="S10"/>
    </row>
    <row r="11" spans="2:19" ht="58.5" customHeight="1">
      <c r="B11" s="31">
        <f>+B28</f>
        <v>2024</v>
      </c>
      <c r="C11" s="31">
        <f>+C28</f>
        <v>20.100000000000001</v>
      </c>
      <c r="D11" s="31"/>
      <c r="E11" s="31"/>
      <c r="F11" s="31">
        <f t="shared" si="1"/>
        <v>1</v>
      </c>
      <c r="G11" s="31">
        <f t="shared" si="1"/>
        <v>1</v>
      </c>
      <c r="H11" s="31">
        <f t="shared" si="1"/>
        <v>2</v>
      </c>
      <c r="I11" s="31"/>
      <c r="J11" s="31"/>
      <c r="K11" s="31"/>
      <c r="L11" s="31"/>
      <c r="M11" s="35" t="s">
        <v>28</v>
      </c>
      <c r="N11" s="36">
        <f t="shared" si="2"/>
        <v>0</v>
      </c>
      <c r="O11" s="36">
        <f t="shared" si="2"/>
        <v>0</v>
      </c>
      <c r="P11" s="36">
        <f t="shared" si="2"/>
        <v>0</v>
      </c>
      <c r="Q11" s="37"/>
      <c r="R11"/>
      <c r="S11"/>
    </row>
    <row r="12" spans="2:19" ht="96.75" customHeight="1">
      <c r="B12" s="31">
        <f>+B317</f>
        <v>2024</v>
      </c>
      <c r="C12" s="31">
        <f>+C317</f>
        <v>20.100000000000001</v>
      </c>
      <c r="D12" s="31"/>
      <c r="E12" s="31"/>
      <c r="F12" s="31">
        <f t="shared" ref="F12:H13" si="3">+F317</f>
        <v>1</v>
      </c>
      <c r="G12" s="31">
        <f t="shared" si="3"/>
        <v>2</v>
      </c>
      <c r="H12" s="31">
        <f t="shared" si="3"/>
        <v>0</v>
      </c>
      <c r="I12" s="31"/>
      <c r="J12" s="31"/>
      <c r="K12" s="31"/>
      <c r="L12" s="31"/>
      <c r="M12" s="32" t="s">
        <v>29</v>
      </c>
      <c r="N12" s="33">
        <f t="shared" ref="N12:P13" si="4">+N317</f>
        <v>0</v>
      </c>
      <c r="O12" s="33">
        <f t="shared" si="4"/>
        <v>0</v>
      </c>
      <c r="P12" s="33">
        <f t="shared" si="4"/>
        <v>0</v>
      </c>
      <c r="Q12" s="34"/>
      <c r="R12"/>
      <c r="S12"/>
    </row>
    <row r="13" spans="2:19" ht="54.75" customHeight="1">
      <c r="B13" s="31">
        <f>+B318</f>
        <v>2024</v>
      </c>
      <c r="C13" s="31">
        <f>+C318</f>
        <v>20.100000000000001</v>
      </c>
      <c r="D13" s="31"/>
      <c r="E13" s="31"/>
      <c r="F13" s="31">
        <f t="shared" si="3"/>
        <v>1</v>
      </c>
      <c r="G13" s="31">
        <f t="shared" si="3"/>
        <v>2</v>
      </c>
      <c r="H13" s="31">
        <f t="shared" si="3"/>
        <v>3</v>
      </c>
      <c r="I13" s="31"/>
      <c r="J13" s="31"/>
      <c r="K13" s="31"/>
      <c r="L13" s="31"/>
      <c r="M13" s="35" t="s">
        <v>30</v>
      </c>
      <c r="N13" s="36">
        <f t="shared" si="4"/>
        <v>0</v>
      </c>
      <c r="O13" s="36">
        <f t="shared" si="4"/>
        <v>0</v>
      </c>
      <c r="P13" s="36">
        <f t="shared" si="4"/>
        <v>0</v>
      </c>
      <c r="Q13" s="37"/>
      <c r="R13"/>
      <c r="S13"/>
    </row>
    <row r="14" spans="2:19" ht="111.75" customHeight="1" thickBot="1">
      <c r="B14" s="38">
        <f>+B325</f>
        <v>2024</v>
      </c>
      <c r="C14" s="38">
        <f>+C325</f>
        <v>20.100000000000001</v>
      </c>
      <c r="D14" s="38"/>
      <c r="E14" s="38"/>
      <c r="F14" s="38">
        <f>+F325</f>
        <v>1</v>
      </c>
      <c r="G14" s="38">
        <f>+G325</f>
        <v>2</v>
      </c>
      <c r="H14" s="38">
        <f>+H325</f>
        <v>4</v>
      </c>
      <c r="I14" s="38"/>
      <c r="J14" s="38"/>
      <c r="K14" s="38"/>
      <c r="L14" s="38"/>
      <c r="M14" s="39" t="s">
        <v>31</v>
      </c>
      <c r="N14" s="40">
        <f t="shared" ref="N14:P14" si="5">+N325</f>
        <v>0</v>
      </c>
      <c r="O14" s="40">
        <f t="shared" si="5"/>
        <v>0</v>
      </c>
      <c r="P14" s="40">
        <f t="shared" si="5"/>
        <v>0</v>
      </c>
      <c r="Q14" s="37"/>
      <c r="R14"/>
      <c r="S14"/>
    </row>
    <row r="15" spans="2:19" ht="21" customHeight="1">
      <c r="B15" s="7"/>
      <c r="C15" s="7"/>
      <c r="D15" s="7"/>
      <c r="E15" s="7"/>
      <c r="F15" s="7"/>
      <c r="G15" s="7"/>
      <c r="H15" s="7"/>
      <c r="I15" s="7"/>
      <c r="J15" s="7"/>
      <c r="K15" s="7"/>
      <c r="L15" s="7"/>
      <c r="M15" s="7"/>
      <c r="N15" s="7"/>
      <c r="O15" s="7"/>
      <c r="P15" s="7"/>
      <c r="Q15" s="7"/>
      <c r="R15" s="7"/>
      <c r="S15" s="7"/>
    </row>
    <row r="16" spans="2:19" ht="21" customHeight="1">
      <c r="B16" s="7"/>
      <c r="C16" s="7"/>
      <c r="D16" s="7"/>
      <c r="E16" s="7"/>
      <c r="F16" s="7"/>
      <c r="G16" s="7"/>
      <c r="H16" s="7"/>
      <c r="I16" s="7"/>
      <c r="J16" s="7"/>
      <c r="K16" s="7"/>
      <c r="L16" s="7"/>
      <c r="M16" s="7"/>
      <c r="N16" s="7"/>
      <c r="O16" s="7"/>
      <c r="P16" s="7"/>
      <c r="Q16" s="7"/>
      <c r="R16" s="7"/>
      <c r="S16" s="7"/>
    </row>
    <row r="17" spans="1:19" ht="21" customHeight="1">
      <c r="B17" s="1" t="s">
        <v>32</v>
      </c>
      <c r="C17" s="7"/>
      <c r="D17" s="7"/>
      <c r="E17" s="7"/>
      <c r="F17" s="7"/>
      <c r="G17" s="7"/>
      <c r="H17" s="7"/>
      <c r="I17" s="7"/>
      <c r="J17" s="7"/>
      <c r="K17" s="7"/>
      <c r="L17" s="7"/>
      <c r="M17" s="7"/>
      <c r="N17" s="7"/>
      <c r="O17" s="7"/>
      <c r="P17" s="7"/>
      <c r="Q17" s="7"/>
      <c r="R17" s="7"/>
      <c r="S17" s="7"/>
    </row>
    <row r="18" spans="1:19" ht="21" customHeight="1">
      <c r="B18" s="3" t="s">
        <v>285</v>
      </c>
      <c r="C18" s="7"/>
      <c r="D18" s="7"/>
      <c r="E18" s="7"/>
      <c r="F18" s="7"/>
      <c r="G18" s="7"/>
      <c r="H18" s="7"/>
      <c r="I18" s="7"/>
      <c r="J18" s="7"/>
      <c r="K18" s="7"/>
      <c r="L18" s="7"/>
      <c r="M18" s="7"/>
      <c r="N18" s="7"/>
      <c r="O18" s="7"/>
      <c r="P18" s="7"/>
      <c r="Q18" s="7"/>
      <c r="R18" s="7"/>
      <c r="S18" s="7"/>
    </row>
    <row r="19" spans="1:19" ht="21" customHeight="1">
      <c r="B19" s="4" t="s">
        <v>33</v>
      </c>
      <c r="C19" s="7"/>
      <c r="D19" s="7"/>
      <c r="E19" s="7"/>
      <c r="F19" s="7"/>
      <c r="G19" s="41"/>
      <c r="H19" s="41"/>
      <c r="I19" s="7"/>
      <c r="J19" s="7"/>
      <c r="K19" s="7"/>
      <c r="L19" s="7"/>
      <c r="M19" s="7"/>
      <c r="N19" s="7"/>
      <c r="O19" s="7"/>
      <c r="P19" s="7"/>
      <c r="Q19" s="7"/>
      <c r="R19" s="7"/>
      <c r="S19" s="7"/>
    </row>
    <row r="20" spans="1:19" ht="21" customHeight="1">
      <c r="B20" s="1" t="s">
        <v>2</v>
      </c>
      <c r="C20" s="7"/>
      <c r="D20" s="7"/>
      <c r="E20" s="7"/>
      <c r="F20" s="7"/>
      <c r="G20" s="7"/>
      <c r="H20" s="7"/>
      <c r="I20" s="7"/>
      <c r="J20" s="7"/>
      <c r="K20" s="7"/>
      <c r="L20" s="7"/>
      <c r="M20" s="7"/>
      <c r="N20" s="7"/>
      <c r="O20" s="7"/>
      <c r="P20" s="7"/>
      <c r="Q20" s="7"/>
      <c r="R20" s="7"/>
      <c r="S20" s="7"/>
    </row>
    <row r="21" spans="1:19" ht="24.75" thickBot="1">
      <c r="B21" s="6" t="str">
        <f>+'AFF OAX'!B21</f>
        <v>FECHA DE CORTE: MAYO</v>
      </c>
      <c r="M21" s="43"/>
      <c r="N21" s="43"/>
      <c r="O21" s="43"/>
      <c r="P21" s="43"/>
      <c r="Q21" s="44"/>
      <c r="R21" s="45"/>
      <c r="S21" s="45"/>
    </row>
    <row r="22" spans="1:19" ht="45.6" customHeight="1">
      <c r="B22" s="508" t="s">
        <v>3</v>
      </c>
      <c r="C22" s="508" t="s">
        <v>4</v>
      </c>
      <c r="D22" s="508" t="s">
        <v>5</v>
      </c>
      <c r="E22" s="508" t="s">
        <v>6</v>
      </c>
      <c r="F22" s="508" t="s">
        <v>7</v>
      </c>
      <c r="G22" s="508" t="s">
        <v>8</v>
      </c>
      <c r="H22" s="508" t="s">
        <v>9</v>
      </c>
      <c r="I22" s="508" t="s">
        <v>10</v>
      </c>
      <c r="J22" s="508" t="s">
        <v>11</v>
      </c>
      <c r="K22" s="508" t="s">
        <v>12</v>
      </c>
      <c r="L22" s="508" t="s">
        <v>13</v>
      </c>
      <c r="M22" s="511" t="s">
        <v>14</v>
      </c>
      <c r="N22" s="483" t="s">
        <v>284</v>
      </c>
      <c r="O22" s="484"/>
      <c r="P22" s="485"/>
      <c r="Q22" s="505" t="s">
        <v>34</v>
      </c>
      <c r="R22" s="514" t="s">
        <v>35</v>
      </c>
      <c r="S22" s="505" t="s">
        <v>36</v>
      </c>
    </row>
    <row r="23" spans="1:19" ht="45.6" customHeight="1" thickBot="1">
      <c r="B23" s="509"/>
      <c r="C23" s="509"/>
      <c r="D23" s="509"/>
      <c r="E23" s="509"/>
      <c r="F23" s="509"/>
      <c r="G23" s="509"/>
      <c r="H23" s="509"/>
      <c r="I23" s="509"/>
      <c r="J23" s="509"/>
      <c r="K23" s="509"/>
      <c r="L23" s="509"/>
      <c r="M23" s="512"/>
      <c r="N23" s="486"/>
      <c r="O23" s="487"/>
      <c r="P23" s="488"/>
      <c r="Q23" s="506"/>
      <c r="R23" s="515"/>
      <c r="S23" s="506"/>
    </row>
    <row r="24" spans="1:19" ht="107.45" customHeight="1" thickBot="1">
      <c r="B24" s="510"/>
      <c r="C24" s="510"/>
      <c r="D24" s="510"/>
      <c r="E24" s="510"/>
      <c r="F24" s="510"/>
      <c r="G24" s="510"/>
      <c r="H24" s="510"/>
      <c r="I24" s="510"/>
      <c r="J24" s="510"/>
      <c r="K24" s="510"/>
      <c r="L24" s="510"/>
      <c r="M24" s="513"/>
      <c r="N24" s="11" t="s">
        <v>23</v>
      </c>
      <c r="O24" s="11" t="s">
        <v>24</v>
      </c>
      <c r="P24" s="11" t="s">
        <v>25</v>
      </c>
      <c r="Q24" s="507"/>
      <c r="R24" s="516"/>
      <c r="S24" s="507"/>
    </row>
    <row r="25" spans="1:19" ht="35.25" customHeight="1">
      <c r="B25" s="223"/>
      <c r="C25" s="223"/>
      <c r="D25" s="223"/>
      <c r="E25" s="223"/>
      <c r="F25" s="223"/>
      <c r="G25" s="224"/>
      <c r="H25" s="224"/>
      <c r="I25" s="224"/>
      <c r="J25" s="224"/>
      <c r="K25" s="224"/>
      <c r="L25" s="225"/>
      <c r="M25" s="226" t="s">
        <v>26</v>
      </c>
      <c r="N25" s="25">
        <f>+N26</f>
        <v>0</v>
      </c>
      <c r="O25" s="25">
        <f>+O26</f>
        <v>0</v>
      </c>
      <c r="P25" s="25">
        <f t="shared" ref="P25:P88" si="6">+N25+O25</f>
        <v>0</v>
      </c>
      <c r="Q25" s="227"/>
      <c r="R25" s="228"/>
      <c r="S25" s="228"/>
    </row>
    <row r="26" spans="1:19" ht="85.5" customHeight="1">
      <c r="B26" s="64">
        <v>2024</v>
      </c>
      <c r="C26" s="64">
        <v>20.100000000000001</v>
      </c>
      <c r="D26" s="64"/>
      <c r="E26" s="64"/>
      <c r="F26" s="64">
        <v>1</v>
      </c>
      <c r="G26" s="64"/>
      <c r="H26" s="64"/>
      <c r="I26" s="64"/>
      <c r="J26" s="64"/>
      <c r="K26" s="65"/>
      <c r="L26" s="66"/>
      <c r="M26" s="67" t="s">
        <v>45</v>
      </c>
      <c r="N26" s="68">
        <f>+N27+N317</f>
        <v>0</v>
      </c>
      <c r="O26" s="68">
        <f>+O27+O317</f>
        <v>0</v>
      </c>
      <c r="P26" s="68">
        <f t="shared" si="6"/>
        <v>0</v>
      </c>
      <c r="Q26" s="69"/>
      <c r="R26" s="70"/>
      <c r="S26" s="71"/>
    </row>
    <row r="27" spans="1:19" s="80" customFormat="1" ht="106.15" customHeight="1">
      <c r="A27"/>
      <c r="B27" s="72">
        <v>2024</v>
      </c>
      <c r="C27" s="73">
        <v>20.100000000000001</v>
      </c>
      <c r="D27" s="73"/>
      <c r="E27" s="73"/>
      <c r="F27" s="72">
        <v>1</v>
      </c>
      <c r="G27" s="72">
        <v>1</v>
      </c>
      <c r="H27" s="72"/>
      <c r="I27" s="72"/>
      <c r="J27" s="72"/>
      <c r="K27" s="72"/>
      <c r="L27" s="74"/>
      <c r="M27" s="75" t="s">
        <v>27</v>
      </c>
      <c r="N27" s="76">
        <f>+N28</f>
        <v>0</v>
      </c>
      <c r="O27" s="76">
        <f>+O28</f>
        <v>0</v>
      </c>
      <c r="P27" s="76">
        <f t="shared" si="6"/>
        <v>0</v>
      </c>
      <c r="Q27" s="77"/>
      <c r="R27" s="78"/>
      <c r="S27" s="79"/>
    </row>
    <row r="28" spans="1:19" s="80" customFormat="1" ht="61.9" customHeight="1">
      <c r="A28"/>
      <c r="B28" s="81">
        <v>2024</v>
      </c>
      <c r="C28" s="81">
        <v>20.100000000000001</v>
      </c>
      <c r="D28" s="81"/>
      <c r="E28" s="81"/>
      <c r="F28" s="81">
        <v>1</v>
      </c>
      <c r="G28" s="81">
        <v>1</v>
      </c>
      <c r="H28" s="81">
        <v>2</v>
      </c>
      <c r="I28" s="81"/>
      <c r="J28" s="81"/>
      <c r="K28" s="82"/>
      <c r="L28" s="83"/>
      <c r="M28" s="84" t="s">
        <v>28</v>
      </c>
      <c r="N28" s="85">
        <f>+N29+N215+N219</f>
        <v>0</v>
      </c>
      <c r="O28" s="85">
        <f>+O29+O215+O219</f>
        <v>0</v>
      </c>
      <c r="P28" s="85">
        <f t="shared" si="6"/>
        <v>0</v>
      </c>
      <c r="Q28" s="86"/>
      <c r="R28" s="87"/>
      <c r="S28" s="87"/>
    </row>
    <row r="29" spans="1:19" ht="24" customHeight="1">
      <c r="B29" s="88">
        <v>2024</v>
      </c>
      <c r="C29" s="89">
        <v>20.100000000000001</v>
      </c>
      <c r="D29" s="89"/>
      <c r="E29" s="89"/>
      <c r="F29" s="88">
        <v>1</v>
      </c>
      <c r="G29" s="88">
        <v>1</v>
      </c>
      <c r="H29" s="88">
        <v>2</v>
      </c>
      <c r="I29" s="88">
        <v>2000</v>
      </c>
      <c r="J29" s="88"/>
      <c r="K29" s="88"/>
      <c r="L29" s="90"/>
      <c r="M29" s="91" t="s">
        <v>46</v>
      </c>
      <c r="N29" s="92">
        <f>+N30+N133</f>
        <v>0</v>
      </c>
      <c r="O29" s="92">
        <f>+O30+O133</f>
        <v>0</v>
      </c>
      <c r="P29" s="92">
        <f t="shared" si="6"/>
        <v>0</v>
      </c>
      <c r="Q29" s="93" t="s">
        <v>47</v>
      </c>
      <c r="R29" s="94"/>
      <c r="S29" s="95"/>
    </row>
    <row r="30" spans="1:19" s="80" customFormat="1" ht="48" customHeight="1">
      <c r="A30"/>
      <c r="B30" s="96">
        <v>2024</v>
      </c>
      <c r="C30" s="97">
        <v>20.100000000000001</v>
      </c>
      <c r="D30" s="97"/>
      <c r="E30" s="97"/>
      <c r="F30" s="96">
        <v>1</v>
      </c>
      <c r="G30" s="96">
        <v>1</v>
      </c>
      <c r="H30" s="96">
        <v>2</v>
      </c>
      <c r="I30" s="96">
        <v>2000</v>
      </c>
      <c r="J30" s="96">
        <v>2700</v>
      </c>
      <c r="K30" s="96"/>
      <c r="L30" s="98"/>
      <c r="M30" s="99" t="s">
        <v>48</v>
      </c>
      <c r="N30" s="100">
        <f>+N31+N128</f>
        <v>0</v>
      </c>
      <c r="O30" s="100">
        <f>+O31+O128</f>
        <v>0</v>
      </c>
      <c r="P30" s="100">
        <f t="shared" si="6"/>
        <v>0</v>
      </c>
      <c r="Q30" s="101"/>
      <c r="R30" s="102"/>
      <c r="S30" s="103"/>
    </row>
    <row r="31" spans="1:19" s="80" customFormat="1" ht="24">
      <c r="A31"/>
      <c r="B31" s="104">
        <v>2024</v>
      </c>
      <c r="C31" s="105">
        <v>20.100000000000001</v>
      </c>
      <c r="D31" s="105"/>
      <c r="E31" s="105"/>
      <c r="F31" s="104">
        <v>1</v>
      </c>
      <c r="G31" s="104">
        <v>1</v>
      </c>
      <c r="H31" s="104">
        <v>2</v>
      </c>
      <c r="I31" s="104">
        <v>2000</v>
      </c>
      <c r="J31" s="104">
        <v>2700</v>
      </c>
      <c r="K31" s="104">
        <v>271</v>
      </c>
      <c r="L31" s="106"/>
      <c r="M31" s="107" t="s">
        <v>49</v>
      </c>
      <c r="N31" s="108">
        <f>+N32+N64+N96</f>
        <v>0</v>
      </c>
      <c r="O31" s="108">
        <f>+O32+O64+O96</f>
        <v>0</v>
      </c>
      <c r="P31" s="108">
        <f t="shared" si="6"/>
        <v>0</v>
      </c>
      <c r="Q31" s="109"/>
      <c r="R31" s="110"/>
      <c r="S31" s="110"/>
    </row>
    <row r="32" spans="1:19" s="80" customFormat="1" ht="48" hidden="1" customHeight="1">
      <c r="A32"/>
      <c r="B32" s="111">
        <v>2024</v>
      </c>
      <c r="C32" s="112">
        <v>20.100000000000001</v>
      </c>
      <c r="D32" s="112" t="s">
        <v>50</v>
      </c>
      <c r="E32" s="112" t="s">
        <v>50</v>
      </c>
      <c r="F32" s="111">
        <v>1</v>
      </c>
      <c r="G32" s="111">
        <v>1</v>
      </c>
      <c r="H32" s="111">
        <v>2</v>
      </c>
      <c r="I32" s="111">
        <v>2000</v>
      </c>
      <c r="J32" s="111">
        <v>2700</v>
      </c>
      <c r="K32" s="111">
        <v>271</v>
      </c>
      <c r="L32" s="113">
        <v>1</v>
      </c>
      <c r="M32" s="114" t="s">
        <v>51</v>
      </c>
      <c r="N32" s="115">
        <f>+SUM(N33:N63)</f>
        <v>0</v>
      </c>
      <c r="O32" s="115">
        <f>+SUM(O33:O63)</f>
        <v>0</v>
      </c>
      <c r="P32" s="115">
        <f t="shared" si="6"/>
        <v>0</v>
      </c>
      <c r="Q32" s="116"/>
      <c r="R32" s="117"/>
      <c r="S32" s="118"/>
    </row>
    <row r="33" spans="1:19" s="80" customFormat="1" ht="24" hidden="1" customHeight="1">
      <c r="A33"/>
      <c r="B33" s="111">
        <v>2024</v>
      </c>
      <c r="C33" s="111">
        <v>20.100000000000001</v>
      </c>
      <c r="D33" s="119" t="s">
        <v>50</v>
      </c>
      <c r="E33" s="111" t="s">
        <v>50</v>
      </c>
      <c r="F33" s="111">
        <v>1</v>
      </c>
      <c r="G33" s="111">
        <v>1</v>
      </c>
      <c r="H33" s="111">
        <v>2</v>
      </c>
      <c r="I33" s="111">
        <v>2000</v>
      </c>
      <c r="J33" s="111">
        <v>2700</v>
      </c>
      <c r="K33" s="111">
        <v>271</v>
      </c>
      <c r="L33" s="120">
        <v>1001</v>
      </c>
      <c r="M33" s="121" t="s">
        <v>52</v>
      </c>
      <c r="N33" s="122">
        <v>0</v>
      </c>
      <c r="O33" s="122">
        <v>0</v>
      </c>
      <c r="P33" s="122">
        <f t="shared" si="6"/>
        <v>0</v>
      </c>
      <c r="Q33" s="123" t="s">
        <v>53</v>
      </c>
      <c r="R33" s="124"/>
      <c r="S33" s="124"/>
    </row>
    <row r="34" spans="1:19" s="80" customFormat="1" ht="24" hidden="1" customHeight="1">
      <c r="A34"/>
      <c r="B34" s="111">
        <v>2024</v>
      </c>
      <c r="C34" s="111">
        <v>20.100000000000001</v>
      </c>
      <c r="D34" s="111" t="s">
        <v>50</v>
      </c>
      <c r="E34" s="111" t="s">
        <v>50</v>
      </c>
      <c r="F34" s="111">
        <v>1</v>
      </c>
      <c r="G34" s="111">
        <v>1</v>
      </c>
      <c r="H34" s="111">
        <v>2</v>
      </c>
      <c r="I34" s="111">
        <v>2000</v>
      </c>
      <c r="J34" s="111">
        <v>2700</v>
      </c>
      <c r="K34" s="111">
        <v>271</v>
      </c>
      <c r="L34" s="120">
        <v>1002</v>
      </c>
      <c r="M34" s="121" t="s">
        <v>54</v>
      </c>
      <c r="N34" s="122">
        <v>0</v>
      </c>
      <c r="O34" s="122">
        <v>0</v>
      </c>
      <c r="P34" s="122">
        <f t="shared" si="6"/>
        <v>0</v>
      </c>
      <c r="Q34" s="123" t="s">
        <v>53</v>
      </c>
      <c r="R34" s="124"/>
      <c r="S34" s="124"/>
    </row>
    <row r="35" spans="1:19" s="80" customFormat="1" ht="24" hidden="1" customHeight="1">
      <c r="A35"/>
      <c r="B35" s="111">
        <v>2024</v>
      </c>
      <c r="C35" s="111">
        <v>20.100000000000001</v>
      </c>
      <c r="D35" s="111" t="s">
        <v>50</v>
      </c>
      <c r="E35" s="111" t="s">
        <v>50</v>
      </c>
      <c r="F35" s="111">
        <v>1</v>
      </c>
      <c r="G35" s="111">
        <v>1</v>
      </c>
      <c r="H35" s="111">
        <v>2</v>
      </c>
      <c r="I35" s="111">
        <v>2000</v>
      </c>
      <c r="J35" s="111">
        <v>2700</v>
      </c>
      <c r="K35" s="111">
        <v>271</v>
      </c>
      <c r="L35" s="120">
        <v>1003</v>
      </c>
      <c r="M35" s="121" t="s">
        <v>55</v>
      </c>
      <c r="N35" s="122">
        <v>0</v>
      </c>
      <c r="O35" s="122">
        <v>0</v>
      </c>
      <c r="P35" s="122">
        <f t="shared" si="6"/>
        <v>0</v>
      </c>
      <c r="Q35" s="123" t="s">
        <v>56</v>
      </c>
      <c r="R35" s="124"/>
      <c r="S35" s="124"/>
    </row>
    <row r="36" spans="1:19" s="80" customFormat="1" ht="24" hidden="1" customHeight="1">
      <c r="A36"/>
      <c r="B36" s="111">
        <v>2024</v>
      </c>
      <c r="C36" s="111">
        <v>20.100000000000001</v>
      </c>
      <c r="D36" s="111" t="s">
        <v>50</v>
      </c>
      <c r="E36" s="111" t="s">
        <v>50</v>
      </c>
      <c r="F36" s="111">
        <v>1</v>
      </c>
      <c r="G36" s="111">
        <v>1</v>
      </c>
      <c r="H36" s="111">
        <v>2</v>
      </c>
      <c r="I36" s="111">
        <v>2000</v>
      </c>
      <c r="J36" s="111">
        <v>2700</v>
      </c>
      <c r="K36" s="111">
        <v>271</v>
      </c>
      <c r="L36" s="120">
        <v>1004</v>
      </c>
      <c r="M36" s="121" t="s">
        <v>57</v>
      </c>
      <c r="N36" s="122">
        <v>0</v>
      </c>
      <c r="O36" s="122">
        <v>0</v>
      </c>
      <c r="P36" s="122">
        <f t="shared" si="6"/>
        <v>0</v>
      </c>
      <c r="Q36" s="123" t="s">
        <v>56</v>
      </c>
      <c r="R36" s="124"/>
      <c r="S36" s="124"/>
    </row>
    <row r="37" spans="1:19" s="80" customFormat="1" ht="24" hidden="1" customHeight="1">
      <c r="A37"/>
      <c r="B37" s="111">
        <v>2024</v>
      </c>
      <c r="C37" s="111">
        <v>20.100000000000001</v>
      </c>
      <c r="D37" s="111" t="s">
        <v>50</v>
      </c>
      <c r="E37" s="111" t="s">
        <v>50</v>
      </c>
      <c r="F37" s="111">
        <v>1</v>
      </c>
      <c r="G37" s="111">
        <v>1</v>
      </c>
      <c r="H37" s="111">
        <v>2</v>
      </c>
      <c r="I37" s="111">
        <v>2000</v>
      </c>
      <c r="J37" s="111">
        <v>2700</v>
      </c>
      <c r="K37" s="111">
        <v>271</v>
      </c>
      <c r="L37" s="120">
        <v>1005</v>
      </c>
      <c r="M37" s="121" t="s">
        <v>58</v>
      </c>
      <c r="N37" s="122">
        <v>0</v>
      </c>
      <c r="O37" s="122">
        <v>0</v>
      </c>
      <c r="P37" s="122">
        <f t="shared" si="6"/>
        <v>0</v>
      </c>
      <c r="Q37" s="123" t="s">
        <v>53</v>
      </c>
      <c r="R37" s="124"/>
      <c r="S37" s="124"/>
    </row>
    <row r="38" spans="1:19" s="80" customFormat="1" ht="24" hidden="1" customHeight="1">
      <c r="A38"/>
      <c r="B38" s="111">
        <v>2024</v>
      </c>
      <c r="C38" s="111">
        <v>20.100000000000001</v>
      </c>
      <c r="D38" s="111" t="s">
        <v>50</v>
      </c>
      <c r="E38" s="111" t="s">
        <v>50</v>
      </c>
      <c r="F38" s="111">
        <v>1</v>
      </c>
      <c r="G38" s="111">
        <v>1</v>
      </c>
      <c r="H38" s="111">
        <v>2</v>
      </c>
      <c r="I38" s="111">
        <v>2000</v>
      </c>
      <c r="J38" s="111">
        <v>2700</v>
      </c>
      <c r="K38" s="111">
        <v>271</v>
      </c>
      <c r="L38" s="120">
        <v>1006</v>
      </c>
      <c r="M38" s="121" t="s">
        <v>59</v>
      </c>
      <c r="N38" s="122">
        <v>0</v>
      </c>
      <c r="O38" s="122">
        <v>0</v>
      </c>
      <c r="P38" s="122">
        <f t="shared" si="6"/>
        <v>0</v>
      </c>
      <c r="Q38" s="123" t="s">
        <v>53</v>
      </c>
      <c r="R38" s="124"/>
      <c r="S38" s="124"/>
    </row>
    <row r="39" spans="1:19" s="80" customFormat="1" ht="24" hidden="1" customHeight="1">
      <c r="A39"/>
      <c r="B39" s="111">
        <v>2024</v>
      </c>
      <c r="C39" s="111">
        <v>20.100000000000001</v>
      </c>
      <c r="D39" s="111" t="s">
        <v>50</v>
      </c>
      <c r="E39" s="111" t="s">
        <v>50</v>
      </c>
      <c r="F39" s="111">
        <v>1</v>
      </c>
      <c r="G39" s="111">
        <v>1</v>
      </c>
      <c r="H39" s="111">
        <v>2</v>
      </c>
      <c r="I39" s="111">
        <v>2000</v>
      </c>
      <c r="J39" s="111">
        <v>2700</v>
      </c>
      <c r="K39" s="111">
        <v>271</v>
      </c>
      <c r="L39" s="120">
        <v>1007</v>
      </c>
      <c r="M39" s="121" t="s">
        <v>60</v>
      </c>
      <c r="N39" s="122">
        <v>0</v>
      </c>
      <c r="O39" s="122">
        <v>0</v>
      </c>
      <c r="P39" s="122">
        <f t="shared" si="6"/>
        <v>0</v>
      </c>
      <c r="Q39" s="123" t="s">
        <v>53</v>
      </c>
      <c r="R39" s="124"/>
      <c r="S39" s="124"/>
    </row>
    <row r="40" spans="1:19" s="80" customFormat="1" ht="24" hidden="1" customHeight="1">
      <c r="A40"/>
      <c r="B40" s="111">
        <v>2024</v>
      </c>
      <c r="C40" s="111">
        <v>20.100000000000001</v>
      </c>
      <c r="D40" s="111" t="s">
        <v>50</v>
      </c>
      <c r="E40" s="111" t="s">
        <v>50</v>
      </c>
      <c r="F40" s="111">
        <v>1</v>
      </c>
      <c r="G40" s="111">
        <v>1</v>
      </c>
      <c r="H40" s="111">
        <v>2</v>
      </c>
      <c r="I40" s="111">
        <v>2000</v>
      </c>
      <c r="J40" s="111">
        <v>2700</v>
      </c>
      <c r="K40" s="111">
        <v>271</v>
      </c>
      <c r="L40" s="120">
        <v>1008</v>
      </c>
      <c r="M40" s="121" t="s">
        <v>61</v>
      </c>
      <c r="N40" s="122">
        <v>0</v>
      </c>
      <c r="O40" s="122">
        <v>0</v>
      </c>
      <c r="P40" s="122">
        <f t="shared" si="6"/>
        <v>0</v>
      </c>
      <c r="Q40" s="123" t="s">
        <v>53</v>
      </c>
      <c r="R40" s="124"/>
      <c r="S40" s="124"/>
    </row>
    <row r="41" spans="1:19" s="80" customFormat="1" ht="24" hidden="1" customHeight="1">
      <c r="A41"/>
      <c r="B41" s="111">
        <v>2024</v>
      </c>
      <c r="C41" s="111">
        <v>20.100000000000001</v>
      </c>
      <c r="D41" s="111" t="s">
        <v>50</v>
      </c>
      <c r="E41" s="111" t="s">
        <v>50</v>
      </c>
      <c r="F41" s="111">
        <v>1</v>
      </c>
      <c r="G41" s="111">
        <v>1</v>
      </c>
      <c r="H41" s="111">
        <v>2</v>
      </c>
      <c r="I41" s="111">
        <v>2000</v>
      </c>
      <c r="J41" s="111">
        <v>2700</v>
      </c>
      <c r="K41" s="111">
        <v>271</v>
      </c>
      <c r="L41" s="120">
        <v>1009</v>
      </c>
      <c r="M41" s="121" t="s">
        <v>62</v>
      </c>
      <c r="N41" s="122">
        <v>0</v>
      </c>
      <c r="O41" s="122">
        <v>0</v>
      </c>
      <c r="P41" s="122">
        <f t="shared" si="6"/>
        <v>0</v>
      </c>
      <c r="Q41" s="123" t="s">
        <v>53</v>
      </c>
      <c r="R41" s="124"/>
      <c r="S41" s="124"/>
    </row>
    <row r="42" spans="1:19" s="80" customFormat="1" ht="24" hidden="1" customHeight="1">
      <c r="A42"/>
      <c r="B42" s="111">
        <v>2024</v>
      </c>
      <c r="C42" s="111">
        <v>20.100000000000001</v>
      </c>
      <c r="D42" s="111" t="s">
        <v>50</v>
      </c>
      <c r="E42" s="111" t="s">
        <v>50</v>
      </c>
      <c r="F42" s="111">
        <v>1</v>
      </c>
      <c r="G42" s="111">
        <v>1</v>
      </c>
      <c r="H42" s="111">
        <v>2</v>
      </c>
      <c r="I42" s="111">
        <v>2000</v>
      </c>
      <c r="J42" s="111">
        <v>2700</v>
      </c>
      <c r="K42" s="111">
        <v>271</v>
      </c>
      <c r="L42" s="120">
        <v>1010</v>
      </c>
      <c r="M42" s="121" t="s">
        <v>63</v>
      </c>
      <c r="N42" s="122">
        <v>0</v>
      </c>
      <c r="O42" s="122">
        <v>0</v>
      </c>
      <c r="P42" s="122">
        <f t="shared" si="6"/>
        <v>0</v>
      </c>
      <c r="Q42" s="123" t="s">
        <v>53</v>
      </c>
      <c r="R42" s="124"/>
      <c r="S42" s="124"/>
    </row>
    <row r="43" spans="1:19" s="80" customFormat="1" ht="24" hidden="1" customHeight="1">
      <c r="A43"/>
      <c r="B43" s="111">
        <v>2024</v>
      </c>
      <c r="C43" s="111">
        <v>20.100000000000001</v>
      </c>
      <c r="D43" s="111" t="s">
        <v>50</v>
      </c>
      <c r="E43" s="111" t="s">
        <v>50</v>
      </c>
      <c r="F43" s="111">
        <v>1</v>
      </c>
      <c r="G43" s="111">
        <v>1</v>
      </c>
      <c r="H43" s="111">
        <v>2</v>
      </c>
      <c r="I43" s="111">
        <v>2000</v>
      </c>
      <c r="J43" s="111">
        <v>2700</v>
      </c>
      <c r="K43" s="111">
        <v>271</v>
      </c>
      <c r="L43" s="120">
        <v>1011</v>
      </c>
      <c r="M43" s="121" t="s">
        <v>64</v>
      </c>
      <c r="N43" s="122">
        <v>0</v>
      </c>
      <c r="O43" s="122">
        <v>0</v>
      </c>
      <c r="P43" s="122">
        <f t="shared" si="6"/>
        <v>0</v>
      </c>
      <c r="Q43" s="123" t="s">
        <v>53</v>
      </c>
      <c r="R43" s="124"/>
      <c r="S43" s="124"/>
    </row>
    <row r="44" spans="1:19" s="80" customFormat="1" ht="24" hidden="1" customHeight="1">
      <c r="A44"/>
      <c r="B44" s="111">
        <v>2024</v>
      </c>
      <c r="C44" s="111">
        <v>20.100000000000001</v>
      </c>
      <c r="D44" s="111" t="s">
        <v>50</v>
      </c>
      <c r="E44" s="111" t="s">
        <v>50</v>
      </c>
      <c r="F44" s="111">
        <v>1</v>
      </c>
      <c r="G44" s="111">
        <v>1</v>
      </c>
      <c r="H44" s="111">
        <v>2</v>
      </c>
      <c r="I44" s="111">
        <v>2000</v>
      </c>
      <c r="J44" s="111">
        <v>2700</v>
      </c>
      <c r="K44" s="111">
        <v>271</v>
      </c>
      <c r="L44" s="120">
        <v>1012</v>
      </c>
      <c r="M44" s="121" t="s">
        <v>65</v>
      </c>
      <c r="N44" s="122">
        <v>0</v>
      </c>
      <c r="O44" s="122">
        <v>0</v>
      </c>
      <c r="P44" s="122">
        <f t="shared" si="6"/>
        <v>0</v>
      </c>
      <c r="Q44" s="123" t="s">
        <v>53</v>
      </c>
      <c r="R44" s="124"/>
      <c r="S44" s="124"/>
    </row>
    <row r="45" spans="1:19" s="80" customFormat="1" ht="24" hidden="1" customHeight="1">
      <c r="A45"/>
      <c r="B45" s="111">
        <v>2024</v>
      </c>
      <c r="C45" s="111">
        <v>20.100000000000001</v>
      </c>
      <c r="D45" s="111" t="s">
        <v>50</v>
      </c>
      <c r="E45" s="111" t="s">
        <v>50</v>
      </c>
      <c r="F45" s="111">
        <v>1</v>
      </c>
      <c r="G45" s="111">
        <v>1</v>
      </c>
      <c r="H45" s="111">
        <v>2</v>
      </c>
      <c r="I45" s="111">
        <v>2000</v>
      </c>
      <c r="J45" s="111">
        <v>2700</v>
      </c>
      <c r="K45" s="111">
        <v>271</v>
      </c>
      <c r="L45" s="120">
        <v>1013</v>
      </c>
      <c r="M45" s="121" t="s">
        <v>66</v>
      </c>
      <c r="N45" s="122">
        <v>0</v>
      </c>
      <c r="O45" s="122">
        <v>0</v>
      </c>
      <c r="P45" s="122">
        <f t="shared" si="6"/>
        <v>0</v>
      </c>
      <c r="Q45" s="123" t="s">
        <v>53</v>
      </c>
      <c r="R45" s="124"/>
      <c r="S45" s="124"/>
    </row>
    <row r="46" spans="1:19" s="80" customFormat="1" ht="24" hidden="1" customHeight="1">
      <c r="A46"/>
      <c r="B46" s="111">
        <v>2024</v>
      </c>
      <c r="C46" s="111">
        <v>20.100000000000001</v>
      </c>
      <c r="D46" s="111" t="s">
        <v>50</v>
      </c>
      <c r="E46" s="111" t="s">
        <v>50</v>
      </c>
      <c r="F46" s="111">
        <v>1</v>
      </c>
      <c r="G46" s="111">
        <v>1</v>
      </c>
      <c r="H46" s="111">
        <v>2</v>
      </c>
      <c r="I46" s="111">
        <v>2000</v>
      </c>
      <c r="J46" s="111">
        <v>2700</v>
      </c>
      <c r="K46" s="111">
        <v>271</v>
      </c>
      <c r="L46" s="120">
        <v>1014</v>
      </c>
      <c r="M46" s="121" t="s">
        <v>67</v>
      </c>
      <c r="N46" s="122">
        <v>0</v>
      </c>
      <c r="O46" s="122">
        <v>0</v>
      </c>
      <c r="P46" s="122">
        <f t="shared" si="6"/>
        <v>0</v>
      </c>
      <c r="Q46" s="123" t="s">
        <v>56</v>
      </c>
      <c r="R46" s="124"/>
      <c r="S46" s="124"/>
    </row>
    <row r="47" spans="1:19" s="80" customFormat="1" ht="24" hidden="1" customHeight="1">
      <c r="A47"/>
      <c r="B47" s="111">
        <v>2024</v>
      </c>
      <c r="C47" s="111">
        <v>20.100000000000001</v>
      </c>
      <c r="D47" s="111" t="s">
        <v>50</v>
      </c>
      <c r="E47" s="111" t="s">
        <v>50</v>
      </c>
      <c r="F47" s="111">
        <v>1</v>
      </c>
      <c r="G47" s="111">
        <v>1</v>
      </c>
      <c r="H47" s="111">
        <v>2</v>
      </c>
      <c r="I47" s="111">
        <v>2000</v>
      </c>
      <c r="J47" s="111">
        <v>2700</v>
      </c>
      <c r="K47" s="111">
        <v>271</v>
      </c>
      <c r="L47" s="120">
        <v>1015</v>
      </c>
      <c r="M47" s="121" t="s">
        <v>68</v>
      </c>
      <c r="N47" s="122">
        <v>0</v>
      </c>
      <c r="O47" s="122">
        <v>0</v>
      </c>
      <c r="P47" s="122">
        <f t="shared" si="6"/>
        <v>0</v>
      </c>
      <c r="Q47" s="123" t="s">
        <v>53</v>
      </c>
      <c r="R47" s="124"/>
      <c r="S47" s="124"/>
    </row>
    <row r="48" spans="1:19" s="80" customFormat="1" ht="48" hidden="1" customHeight="1">
      <c r="A48"/>
      <c r="B48" s="111">
        <v>2024</v>
      </c>
      <c r="C48" s="111">
        <v>20.100000000000001</v>
      </c>
      <c r="D48" s="111" t="s">
        <v>50</v>
      </c>
      <c r="E48" s="111" t="s">
        <v>50</v>
      </c>
      <c r="F48" s="111">
        <v>1</v>
      </c>
      <c r="G48" s="111">
        <v>1</v>
      </c>
      <c r="H48" s="111">
        <v>2</v>
      </c>
      <c r="I48" s="111">
        <v>2000</v>
      </c>
      <c r="J48" s="111">
        <v>2700</v>
      </c>
      <c r="K48" s="111">
        <v>271</v>
      </c>
      <c r="L48" s="120">
        <v>1016</v>
      </c>
      <c r="M48" s="121" t="s">
        <v>69</v>
      </c>
      <c r="N48" s="122">
        <v>0</v>
      </c>
      <c r="O48" s="122">
        <v>0</v>
      </c>
      <c r="P48" s="122">
        <f t="shared" si="6"/>
        <v>0</v>
      </c>
      <c r="Q48" s="126" t="s">
        <v>70</v>
      </c>
      <c r="R48" s="124"/>
      <c r="S48" s="124"/>
    </row>
    <row r="49" spans="1:19" s="80" customFormat="1" ht="24" hidden="1" customHeight="1">
      <c r="A49"/>
      <c r="B49" s="111">
        <v>2024</v>
      </c>
      <c r="C49" s="111">
        <v>20.100000000000001</v>
      </c>
      <c r="D49" s="111" t="s">
        <v>50</v>
      </c>
      <c r="E49" s="111" t="s">
        <v>50</v>
      </c>
      <c r="F49" s="111">
        <v>1</v>
      </c>
      <c r="G49" s="111">
        <v>1</v>
      </c>
      <c r="H49" s="111">
        <v>2</v>
      </c>
      <c r="I49" s="111">
        <v>2000</v>
      </c>
      <c r="J49" s="111">
        <v>2700</v>
      </c>
      <c r="K49" s="111">
        <v>271</v>
      </c>
      <c r="L49" s="120">
        <v>1017</v>
      </c>
      <c r="M49" s="121" t="s">
        <v>71</v>
      </c>
      <c r="N49" s="122">
        <v>0</v>
      </c>
      <c r="O49" s="122">
        <v>0</v>
      </c>
      <c r="P49" s="122">
        <f t="shared" si="6"/>
        <v>0</v>
      </c>
      <c r="Q49" s="123" t="s">
        <v>53</v>
      </c>
      <c r="R49" s="124"/>
      <c r="S49" s="124"/>
    </row>
    <row r="50" spans="1:19" s="80" customFormat="1" ht="24" hidden="1" customHeight="1">
      <c r="A50"/>
      <c r="B50" s="111">
        <v>2024</v>
      </c>
      <c r="C50" s="111">
        <v>20.100000000000001</v>
      </c>
      <c r="D50" s="111" t="s">
        <v>50</v>
      </c>
      <c r="E50" s="111" t="s">
        <v>50</v>
      </c>
      <c r="F50" s="111">
        <v>1</v>
      </c>
      <c r="G50" s="111">
        <v>1</v>
      </c>
      <c r="H50" s="111">
        <v>2</v>
      </c>
      <c r="I50" s="111">
        <v>2000</v>
      </c>
      <c r="J50" s="111">
        <v>2700</v>
      </c>
      <c r="K50" s="111">
        <v>271</v>
      </c>
      <c r="L50" s="120">
        <v>1018</v>
      </c>
      <c r="M50" s="121" t="s">
        <v>72</v>
      </c>
      <c r="N50" s="122">
        <v>0</v>
      </c>
      <c r="O50" s="122">
        <v>0</v>
      </c>
      <c r="P50" s="122">
        <f t="shared" si="6"/>
        <v>0</v>
      </c>
      <c r="Q50" s="123" t="s">
        <v>53</v>
      </c>
      <c r="R50" s="124"/>
      <c r="S50" s="124"/>
    </row>
    <row r="51" spans="1:19" s="80" customFormat="1" ht="24" hidden="1" customHeight="1">
      <c r="A51"/>
      <c r="B51" s="111">
        <v>2024</v>
      </c>
      <c r="C51" s="111">
        <v>20.100000000000001</v>
      </c>
      <c r="D51" s="111" t="s">
        <v>50</v>
      </c>
      <c r="E51" s="111" t="s">
        <v>50</v>
      </c>
      <c r="F51" s="111">
        <v>1</v>
      </c>
      <c r="G51" s="111">
        <v>1</v>
      </c>
      <c r="H51" s="111">
        <v>2</v>
      </c>
      <c r="I51" s="111">
        <v>2000</v>
      </c>
      <c r="J51" s="111">
        <v>2700</v>
      </c>
      <c r="K51" s="111">
        <v>271</v>
      </c>
      <c r="L51" s="120">
        <v>1019</v>
      </c>
      <c r="M51" s="121" t="s">
        <v>73</v>
      </c>
      <c r="N51" s="122">
        <v>0</v>
      </c>
      <c r="O51" s="122">
        <v>0</v>
      </c>
      <c r="P51" s="122">
        <f t="shared" si="6"/>
        <v>0</v>
      </c>
      <c r="Q51" s="123" t="s">
        <v>53</v>
      </c>
      <c r="R51" s="124"/>
      <c r="S51" s="124"/>
    </row>
    <row r="52" spans="1:19" s="80" customFormat="1" ht="24" hidden="1" customHeight="1">
      <c r="A52"/>
      <c r="B52" s="111">
        <v>2024</v>
      </c>
      <c r="C52" s="111">
        <v>20.100000000000001</v>
      </c>
      <c r="D52" s="111" t="s">
        <v>50</v>
      </c>
      <c r="E52" s="111" t="s">
        <v>50</v>
      </c>
      <c r="F52" s="111">
        <v>1</v>
      </c>
      <c r="G52" s="111">
        <v>1</v>
      </c>
      <c r="H52" s="111">
        <v>2</v>
      </c>
      <c r="I52" s="111">
        <v>2000</v>
      </c>
      <c r="J52" s="111">
        <v>2700</v>
      </c>
      <c r="K52" s="111">
        <v>271</v>
      </c>
      <c r="L52" s="120">
        <v>1020</v>
      </c>
      <c r="M52" s="121" t="s">
        <v>74</v>
      </c>
      <c r="N52" s="122">
        <v>0</v>
      </c>
      <c r="O52" s="122">
        <v>0</v>
      </c>
      <c r="P52" s="122">
        <f t="shared" si="6"/>
        <v>0</v>
      </c>
      <c r="Q52" s="123" t="s">
        <v>53</v>
      </c>
      <c r="R52" s="124"/>
      <c r="S52" s="124"/>
    </row>
    <row r="53" spans="1:19" s="80" customFormat="1" ht="24" hidden="1" customHeight="1">
      <c r="A53"/>
      <c r="B53" s="111">
        <v>2024</v>
      </c>
      <c r="C53" s="111">
        <v>20.100000000000001</v>
      </c>
      <c r="D53" s="111" t="s">
        <v>50</v>
      </c>
      <c r="E53" s="111" t="s">
        <v>50</v>
      </c>
      <c r="F53" s="111">
        <v>1</v>
      </c>
      <c r="G53" s="111">
        <v>1</v>
      </c>
      <c r="H53" s="111">
        <v>2</v>
      </c>
      <c r="I53" s="111">
        <v>2000</v>
      </c>
      <c r="J53" s="111">
        <v>2700</v>
      </c>
      <c r="K53" s="111">
        <v>271</v>
      </c>
      <c r="L53" s="120">
        <v>1021</v>
      </c>
      <c r="M53" s="121" t="s">
        <v>75</v>
      </c>
      <c r="N53" s="122">
        <v>0</v>
      </c>
      <c r="O53" s="122">
        <v>0</v>
      </c>
      <c r="P53" s="122">
        <f t="shared" si="6"/>
        <v>0</v>
      </c>
      <c r="Q53" s="123" t="s">
        <v>53</v>
      </c>
      <c r="R53" s="124"/>
      <c r="S53" s="124"/>
    </row>
    <row r="54" spans="1:19" s="80" customFormat="1" ht="24" hidden="1" customHeight="1">
      <c r="A54"/>
      <c r="B54" s="111">
        <v>2024</v>
      </c>
      <c r="C54" s="111">
        <v>20.100000000000001</v>
      </c>
      <c r="D54" s="111" t="s">
        <v>50</v>
      </c>
      <c r="E54" s="111" t="s">
        <v>50</v>
      </c>
      <c r="F54" s="111">
        <v>1</v>
      </c>
      <c r="G54" s="111">
        <v>1</v>
      </c>
      <c r="H54" s="111">
        <v>2</v>
      </c>
      <c r="I54" s="111">
        <v>2000</v>
      </c>
      <c r="J54" s="111">
        <v>2700</v>
      </c>
      <c r="K54" s="111">
        <v>271</v>
      </c>
      <c r="L54" s="120">
        <v>1022</v>
      </c>
      <c r="M54" s="121" t="s">
        <v>76</v>
      </c>
      <c r="N54" s="122">
        <v>0</v>
      </c>
      <c r="O54" s="122">
        <v>0</v>
      </c>
      <c r="P54" s="122">
        <f t="shared" si="6"/>
        <v>0</v>
      </c>
      <c r="Q54" s="123" t="s">
        <v>53</v>
      </c>
      <c r="R54" s="124"/>
      <c r="S54" s="124"/>
    </row>
    <row r="55" spans="1:19" s="80" customFormat="1" ht="24" hidden="1" customHeight="1">
      <c r="A55"/>
      <c r="B55" s="111">
        <v>2024</v>
      </c>
      <c r="C55" s="111">
        <v>20.100000000000001</v>
      </c>
      <c r="D55" s="111" t="s">
        <v>50</v>
      </c>
      <c r="E55" s="111" t="s">
        <v>50</v>
      </c>
      <c r="F55" s="111">
        <v>1</v>
      </c>
      <c r="G55" s="111">
        <v>1</v>
      </c>
      <c r="H55" s="111">
        <v>2</v>
      </c>
      <c r="I55" s="111">
        <v>2000</v>
      </c>
      <c r="J55" s="111">
        <v>2700</v>
      </c>
      <c r="K55" s="111">
        <v>271</v>
      </c>
      <c r="L55" s="120">
        <v>1023</v>
      </c>
      <c r="M55" s="121" t="s">
        <v>77</v>
      </c>
      <c r="N55" s="122">
        <v>0</v>
      </c>
      <c r="O55" s="122">
        <v>0</v>
      </c>
      <c r="P55" s="122">
        <f t="shared" si="6"/>
        <v>0</v>
      </c>
      <c r="Q55" s="123" t="s">
        <v>53</v>
      </c>
      <c r="R55" s="124"/>
      <c r="S55" s="124"/>
    </row>
    <row r="56" spans="1:19" s="80" customFormat="1" ht="24" hidden="1" customHeight="1">
      <c r="A56"/>
      <c r="B56" s="111">
        <v>2024</v>
      </c>
      <c r="C56" s="111">
        <v>20.100000000000001</v>
      </c>
      <c r="D56" s="111" t="s">
        <v>50</v>
      </c>
      <c r="E56" s="111" t="s">
        <v>50</v>
      </c>
      <c r="F56" s="111">
        <v>1</v>
      </c>
      <c r="G56" s="111">
        <v>1</v>
      </c>
      <c r="H56" s="111">
        <v>2</v>
      </c>
      <c r="I56" s="111">
        <v>2000</v>
      </c>
      <c r="J56" s="111">
        <v>2700</v>
      </c>
      <c r="K56" s="111">
        <v>271</v>
      </c>
      <c r="L56" s="120">
        <v>1024</v>
      </c>
      <c r="M56" s="121" t="s">
        <v>78</v>
      </c>
      <c r="N56" s="122">
        <v>0</v>
      </c>
      <c r="O56" s="122">
        <v>0</v>
      </c>
      <c r="P56" s="122">
        <f t="shared" si="6"/>
        <v>0</v>
      </c>
      <c r="Q56" s="123" t="s">
        <v>53</v>
      </c>
      <c r="R56" s="124"/>
      <c r="S56" s="124"/>
    </row>
    <row r="57" spans="1:19" s="80" customFormat="1" ht="24" hidden="1" customHeight="1">
      <c r="A57"/>
      <c r="B57" s="111">
        <v>2024</v>
      </c>
      <c r="C57" s="111">
        <v>20.100000000000001</v>
      </c>
      <c r="D57" s="111" t="s">
        <v>50</v>
      </c>
      <c r="E57" s="111" t="s">
        <v>50</v>
      </c>
      <c r="F57" s="111">
        <v>1</v>
      </c>
      <c r="G57" s="111">
        <v>1</v>
      </c>
      <c r="H57" s="111">
        <v>2</v>
      </c>
      <c r="I57" s="111">
        <v>2000</v>
      </c>
      <c r="J57" s="111">
        <v>2700</v>
      </c>
      <c r="K57" s="111">
        <v>271</v>
      </c>
      <c r="L57" s="120">
        <v>1025</v>
      </c>
      <c r="M57" s="121" t="s">
        <v>79</v>
      </c>
      <c r="N57" s="122">
        <v>0</v>
      </c>
      <c r="O57" s="122">
        <v>0</v>
      </c>
      <c r="P57" s="122">
        <f t="shared" si="6"/>
        <v>0</v>
      </c>
      <c r="Q57" s="123" t="s">
        <v>53</v>
      </c>
      <c r="R57" s="124"/>
      <c r="S57" s="124"/>
    </row>
    <row r="58" spans="1:19" s="80" customFormat="1" ht="24" hidden="1" customHeight="1">
      <c r="A58"/>
      <c r="B58" s="111">
        <v>2024</v>
      </c>
      <c r="C58" s="111">
        <v>20.100000000000001</v>
      </c>
      <c r="D58" s="111" t="s">
        <v>50</v>
      </c>
      <c r="E58" s="111" t="s">
        <v>50</v>
      </c>
      <c r="F58" s="111">
        <v>1</v>
      </c>
      <c r="G58" s="111">
        <v>1</v>
      </c>
      <c r="H58" s="111">
        <v>2</v>
      </c>
      <c r="I58" s="111">
        <v>2000</v>
      </c>
      <c r="J58" s="111">
        <v>2700</v>
      </c>
      <c r="K58" s="111">
        <v>271</v>
      </c>
      <c r="L58" s="120">
        <v>1026</v>
      </c>
      <c r="M58" s="121" t="s">
        <v>80</v>
      </c>
      <c r="N58" s="122">
        <v>0</v>
      </c>
      <c r="O58" s="122">
        <v>0</v>
      </c>
      <c r="P58" s="122">
        <f t="shared" si="6"/>
        <v>0</v>
      </c>
      <c r="Q58" s="123" t="s">
        <v>53</v>
      </c>
      <c r="R58" s="124"/>
      <c r="S58" s="124"/>
    </row>
    <row r="59" spans="1:19" s="80" customFormat="1" ht="24" hidden="1" customHeight="1">
      <c r="A59"/>
      <c r="B59" s="111">
        <v>2024</v>
      </c>
      <c r="C59" s="111">
        <v>20.100000000000001</v>
      </c>
      <c r="D59" s="111" t="s">
        <v>50</v>
      </c>
      <c r="E59" s="111" t="s">
        <v>50</v>
      </c>
      <c r="F59" s="111">
        <v>1</v>
      </c>
      <c r="G59" s="111">
        <v>1</v>
      </c>
      <c r="H59" s="111">
        <v>2</v>
      </c>
      <c r="I59" s="111">
        <v>2000</v>
      </c>
      <c r="J59" s="111">
        <v>2700</v>
      </c>
      <c r="K59" s="111">
        <v>271</v>
      </c>
      <c r="L59" s="120">
        <v>1027</v>
      </c>
      <c r="M59" s="121" t="s">
        <v>81</v>
      </c>
      <c r="N59" s="122">
        <v>0</v>
      </c>
      <c r="O59" s="122">
        <v>0</v>
      </c>
      <c r="P59" s="122">
        <f t="shared" si="6"/>
        <v>0</v>
      </c>
      <c r="Q59" s="123" t="s">
        <v>53</v>
      </c>
      <c r="R59" s="124"/>
      <c r="S59" s="124"/>
    </row>
    <row r="60" spans="1:19" s="80" customFormat="1" ht="24" hidden="1" customHeight="1">
      <c r="A60"/>
      <c r="B60" s="111">
        <v>2024</v>
      </c>
      <c r="C60" s="111">
        <v>20.100000000000001</v>
      </c>
      <c r="D60" s="111" t="s">
        <v>50</v>
      </c>
      <c r="E60" s="111" t="s">
        <v>50</v>
      </c>
      <c r="F60" s="111">
        <v>1</v>
      </c>
      <c r="G60" s="111">
        <v>1</v>
      </c>
      <c r="H60" s="111">
        <v>2</v>
      </c>
      <c r="I60" s="111">
        <v>2000</v>
      </c>
      <c r="J60" s="111">
        <v>2700</v>
      </c>
      <c r="K60" s="111">
        <v>271</v>
      </c>
      <c r="L60" s="120">
        <v>1028</v>
      </c>
      <c r="M60" s="121" t="s">
        <v>82</v>
      </c>
      <c r="N60" s="122">
        <v>0</v>
      </c>
      <c r="O60" s="122">
        <v>0</v>
      </c>
      <c r="P60" s="122">
        <f t="shared" si="6"/>
        <v>0</v>
      </c>
      <c r="Q60" s="123" t="s">
        <v>53</v>
      </c>
      <c r="R60" s="124"/>
      <c r="S60" s="124"/>
    </row>
    <row r="61" spans="1:19" s="80" customFormat="1" ht="24" hidden="1" customHeight="1">
      <c r="A61"/>
      <c r="B61" s="111">
        <v>2024</v>
      </c>
      <c r="C61" s="111">
        <v>20.100000000000001</v>
      </c>
      <c r="D61" s="111" t="s">
        <v>50</v>
      </c>
      <c r="E61" s="111" t="s">
        <v>50</v>
      </c>
      <c r="F61" s="111">
        <v>1</v>
      </c>
      <c r="G61" s="111">
        <v>1</v>
      </c>
      <c r="H61" s="111">
        <v>2</v>
      </c>
      <c r="I61" s="111">
        <v>2000</v>
      </c>
      <c r="J61" s="111">
        <v>2700</v>
      </c>
      <c r="K61" s="111">
        <v>271</v>
      </c>
      <c r="L61" s="120">
        <v>1029</v>
      </c>
      <c r="M61" s="121" t="s">
        <v>83</v>
      </c>
      <c r="N61" s="122">
        <v>0</v>
      </c>
      <c r="O61" s="122">
        <v>0</v>
      </c>
      <c r="P61" s="122">
        <f t="shared" si="6"/>
        <v>0</v>
      </c>
      <c r="Q61" s="123" t="s">
        <v>53</v>
      </c>
      <c r="R61" s="124"/>
      <c r="S61" s="124"/>
    </row>
    <row r="62" spans="1:19" s="80" customFormat="1" ht="24" hidden="1" customHeight="1">
      <c r="A62"/>
      <c r="B62" s="111">
        <v>2024</v>
      </c>
      <c r="C62" s="111">
        <v>20.100000000000001</v>
      </c>
      <c r="D62" s="111" t="s">
        <v>50</v>
      </c>
      <c r="E62" s="111" t="s">
        <v>50</v>
      </c>
      <c r="F62" s="111">
        <v>1</v>
      </c>
      <c r="G62" s="111">
        <v>1</v>
      </c>
      <c r="H62" s="111">
        <v>2</v>
      </c>
      <c r="I62" s="111">
        <v>2000</v>
      </c>
      <c r="J62" s="111">
        <v>2700</v>
      </c>
      <c r="K62" s="111">
        <v>271</v>
      </c>
      <c r="L62" s="120">
        <v>1030</v>
      </c>
      <c r="M62" s="121" t="s">
        <v>84</v>
      </c>
      <c r="N62" s="122">
        <v>0</v>
      </c>
      <c r="O62" s="122">
        <v>0</v>
      </c>
      <c r="P62" s="122">
        <f t="shared" si="6"/>
        <v>0</v>
      </c>
      <c r="Q62" s="123" t="s">
        <v>53</v>
      </c>
      <c r="R62" s="124"/>
      <c r="S62" s="124"/>
    </row>
    <row r="63" spans="1:19" s="80" customFormat="1" ht="24" hidden="1" customHeight="1">
      <c r="A63"/>
      <c r="B63" s="111">
        <v>2024</v>
      </c>
      <c r="C63" s="111">
        <v>20.100000000000001</v>
      </c>
      <c r="D63" s="111" t="s">
        <v>50</v>
      </c>
      <c r="E63" s="111" t="s">
        <v>50</v>
      </c>
      <c r="F63" s="111">
        <v>1</v>
      </c>
      <c r="G63" s="111">
        <v>1</v>
      </c>
      <c r="H63" s="111">
        <v>2</v>
      </c>
      <c r="I63" s="111">
        <v>2000</v>
      </c>
      <c r="J63" s="111">
        <v>2700</v>
      </c>
      <c r="K63" s="111">
        <v>271</v>
      </c>
      <c r="L63" s="120">
        <v>1031</v>
      </c>
      <c r="M63" s="121" t="s">
        <v>85</v>
      </c>
      <c r="N63" s="122">
        <v>0</v>
      </c>
      <c r="O63" s="122">
        <v>0</v>
      </c>
      <c r="P63" s="122">
        <f t="shared" si="6"/>
        <v>0</v>
      </c>
      <c r="Q63" s="123" t="s">
        <v>56</v>
      </c>
      <c r="R63" s="124"/>
      <c r="S63" s="124"/>
    </row>
    <row r="64" spans="1:19" s="80" customFormat="1" ht="48" hidden="1" customHeight="1">
      <c r="A64"/>
      <c r="B64" s="111">
        <v>2024</v>
      </c>
      <c r="C64" s="112">
        <v>20.100000000000001</v>
      </c>
      <c r="D64" s="112" t="s">
        <v>50</v>
      </c>
      <c r="E64" s="112" t="s">
        <v>50</v>
      </c>
      <c r="F64" s="111">
        <v>1</v>
      </c>
      <c r="G64" s="111">
        <v>1</v>
      </c>
      <c r="H64" s="111">
        <v>2</v>
      </c>
      <c r="I64" s="111">
        <v>2000</v>
      </c>
      <c r="J64" s="111">
        <v>2700</v>
      </c>
      <c r="K64" s="111">
        <v>271</v>
      </c>
      <c r="L64" s="113">
        <v>2</v>
      </c>
      <c r="M64" s="114" t="s">
        <v>86</v>
      </c>
      <c r="N64" s="115">
        <f>+SUM(N65:N95)</f>
        <v>0</v>
      </c>
      <c r="O64" s="115">
        <f>+SUM(O65:O95)</f>
        <v>0</v>
      </c>
      <c r="P64" s="115">
        <f t="shared" si="6"/>
        <v>0</v>
      </c>
      <c r="Q64" s="116"/>
      <c r="R64" s="117"/>
      <c r="S64" s="118"/>
    </row>
    <row r="65" spans="1:19" s="80" customFormat="1" ht="24" hidden="1" customHeight="1">
      <c r="A65"/>
      <c r="B65" s="111">
        <v>2024</v>
      </c>
      <c r="C65" s="111">
        <v>20.100000000000001</v>
      </c>
      <c r="D65" s="111" t="s">
        <v>50</v>
      </c>
      <c r="E65" s="111" t="s">
        <v>50</v>
      </c>
      <c r="F65" s="111">
        <v>1</v>
      </c>
      <c r="G65" s="111">
        <v>1</v>
      </c>
      <c r="H65" s="111">
        <v>2</v>
      </c>
      <c r="I65" s="111">
        <v>2000</v>
      </c>
      <c r="J65" s="111">
        <v>2700</v>
      </c>
      <c r="K65" s="111">
        <v>271</v>
      </c>
      <c r="L65" s="120">
        <v>2001</v>
      </c>
      <c r="M65" s="121" t="s">
        <v>52</v>
      </c>
      <c r="N65" s="122">
        <v>0</v>
      </c>
      <c r="O65" s="122">
        <v>0</v>
      </c>
      <c r="P65" s="122">
        <f t="shared" si="6"/>
        <v>0</v>
      </c>
      <c r="Q65" s="123" t="s">
        <v>53</v>
      </c>
      <c r="R65" s="124"/>
      <c r="S65" s="124"/>
    </row>
    <row r="66" spans="1:19" s="80" customFormat="1" ht="24" hidden="1" customHeight="1">
      <c r="A66"/>
      <c r="B66" s="111">
        <v>2024</v>
      </c>
      <c r="C66" s="111">
        <v>20.100000000000001</v>
      </c>
      <c r="D66" s="111" t="s">
        <v>50</v>
      </c>
      <c r="E66" s="111" t="s">
        <v>50</v>
      </c>
      <c r="F66" s="111">
        <v>1</v>
      </c>
      <c r="G66" s="111">
        <v>1</v>
      </c>
      <c r="H66" s="111">
        <v>2</v>
      </c>
      <c r="I66" s="111">
        <v>2000</v>
      </c>
      <c r="J66" s="111">
        <v>2700</v>
      </c>
      <c r="K66" s="111">
        <v>271</v>
      </c>
      <c r="L66" s="120">
        <v>2002</v>
      </c>
      <c r="M66" s="121" t="s">
        <v>54</v>
      </c>
      <c r="N66" s="122">
        <v>0</v>
      </c>
      <c r="O66" s="122">
        <v>0</v>
      </c>
      <c r="P66" s="122">
        <f t="shared" si="6"/>
        <v>0</v>
      </c>
      <c r="Q66" s="123" t="s">
        <v>53</v>
      </c>
      <c r="R66" s="124"/>
      <c r="S66" s="124"/>
    </row>
    <row r="67" spans="1:19" s="80" customFormat="1" ht="24" hidden="1" customHeight="1">
      <c r="A67"/>
      <c r="B67" s="111">
        <v>2024</v>
      </c>
      <c r="C67" s="111">
        <v>20.100000000000001</v>
      </c>
      <c r="D67" s="111" t="s">
        <v>50</v>
      </c>
      <c r="E67" s="111" t="s">
        <v>50</v>
      </c>
      <c r="F67" s="111">
        <v>1</v>
      </c>
      <c r="G67" s="111">
        <v>1</v>
      </c>
      <c r="H67" s="111">
        <v>2</v>
      </c>
      <c r="I67" s="111">
        <v>2000</v>
      </c>
      <c r="J67" s="111">
        <v>2700</v>
      </c>
      <c r="K67" s="111">
        <v>271</v>
      </c>
      <c r="L67" s="120">
        <v>2003</v>
      </c>
      <c r="M67" s="121" t="s">
        <v>55</v>
      </c>
      <c r="N67" s="122">
        <v>0</v>
      </c>
      <c r="O67" s="122">
        <v>0</v>
      </c>
      <c r="P67" s="122">
        <f t="shared" si="6"/>
        <v>0</v>
      </c>
      <c r="Q67" s="123" t="s">
        <v>56</v>
      </c>
      <c r="R67" s="124"/>
      <c r="S67" s="124"/>
    </row>
    <row r="68" spans="1:19" s="80" customFormat="1" ht="24" hidden="1" customHeight="1">
      <c r="A68"/>
      <c r="B68" s="111">
        <v>2024</v>
      </c>
      <c r="C68" s="111">
        <v>20.100000000000001</v>
      </c>
      <c r="D68" s="111" t="s">
        <v>50</v>
      </c>
      <c r="E68" s="111" t="s">
        <v>50</v>
      </c>
      <c r="F68" s="111">
        <v>1</v>
      </c>
      <c r="G68" s="111">
        <v>1</v>
      </c>
      <c r="H68" s="111">
        <v>2</v>
      </c>
      <c r="I68" s="111">
        <v>2000</v>
      </c>
      <c r="J68" s="111">
        <v>2700</v>
      </c>
      <c r="K68" s="111">
        <v>271</v>
      </c>
      <c r="L68" s="120">
        <v>2004</v>
      </c>
      <c r="M68" s="121" t="s">
        <v>57</v>
      </c>
      <c r="N68" s="122">
        <v>0</v>
      </c>
      <c r="O68" s="122">
        <v>0</v>
      </c>
      <c r="P68" s="122">
        <f t="shared" si="6"/>
        <v>0</v>
      </c>
      <c r="Q68" s="123" t="s">
        <v>56</v>
      </c>
      <c r="R68" s="124"/>
      <c r="S68" s="124"/>
    </row>
    <row r="69" spans="1:19" s="80" customFormat="1" ht="24" hidden="1" customHeight="1">
      <c r="A69"/>
      <c r="B69" s="111">
        <v>2024</v>
      </c>
      <c r="C69" s="111">
        <v>20.100000000000001</v>
      </c>
      <c r="D69" s="111" t="s">
        <v>50</v>
      </c>
      <c r="E69" s="111" t="s">
        <v>50</v>
      </c>
      <c r="F69" s="111">
        <v>1</v>
      </c>
      <c r="G69" s="111">
        <v>1</v>
      </c>
      <c r="H69" s="111">
        <v>2</v>
      </c>
      <c r="I69" s="111">
        <v>2000</v>
      </c>
      <c r="J69" s="111">
        <v>2700</v>
      </c>
      <c r="K69" s="111">
        <v>271</v>
      </c>
      <c r="L69" s="120">
        <v>2005</v>
      </c>
      <c r="M69" s="121" t="s">
        <v>58</v>
      </c>
      <c r="N69" s="122">
        <v>0</v>
      </c>
      <c r="O69" s="122">
        <v>0</v>
      </c>
      <c r="P69" s="122">
        <f t="shared" si="6"/>
        <v>0</v>
      </c>
      <c r="Q69" s="123" t="s">
        <v>53</v>
      </c>
      <c r="R69" s="124"/>
      <c r="S69" s="124"/>
    </row>
    <row r="70" spans="1:19" s="80" customFormat="1" ht="24" hidden="1" customHeight="1">
      <c r="A70"/>
      <c r="B70" s="111">
        <v>2024</v>
      </c>
      <c r="C70" s="111">
        <v>20.100000000000001</v>
      </c>
      <c r="D70" s="111" t="s">
        <v>50</v>
      </c>
      <c r="E70" s="111" t="s">
        <v>50</v>
      </c>
      <c r="F70" s="111">
        <v>1</v>
      </c>
      <c r="G70" s="111">
        <v>1</v>
      </c>
      <c r="H70" s="111">
        <v>2</v>
      </c>
      <c r="I70" s="111">
        <v>2000</v>
      </c>
      <c r="J70" s="111">
        <v>2700</v>
      </c>
      <c r="K70" s="111">
        <v>271</v>
      </c>
      <c r="L70" s="120">
        <v>2006</v>
      </c>
      <c r="M70" s="121" t="s">
        <v>59</v>
      </c>
      <c r="N70" s="122">
        <v>0</v>
      </c>
      <c r="O70" s="122">
        <v>0</v>
      </c>
      <c r="P70" s="122">
        <f t="shared" si="6"/>
        <v>0</v>
      </c>
      <c r="Q70" s="123" t="s">
        <v>53</v>
      </c>
      <c r="R70" s="124"/>
      <c r="S70" s="124"/>
    </row>
    <row r="71" spans="1:19" s="80" customFormat="1" ht="24" hidden="1" customHeight="1">
      <c r="A71"/>
      <c r="B71" s="111">
        <v>2024</v>
      </c>
      <c r="C71" s="111">
        <v>20.100000000000001</v>
      </c>
      <c r="D71" s="111" t="s">
        <v>50</v>
      </c>
      <c r="E71" s="111" t="s">
        <v>50</v>
      </c>
      <c r="F71" s="111">
        <v>1</v>
      </c>
      <c r="G71" s="111">
        <v>1</v>
      </c>
      <c r="H71" s="111">
        <v>2</v>
      </c>
      <c r="I71" s="111">
        <v>2000</v>
      </c>
      <c r="J71" s="111">
        <v>2700</v>
      </c>
      <c r="K71" s="111">
        <v>271</v>
      </c>
      <c r="L71" s="120">
        <v>2007</v>
      </c>
      <c r="M71" s="121" t="s">
        <v>60</v>
      </c>
      <c r="N71" s="122">
        <v>0</v>
      </c>
      <c r="O71" s="122">
        <v>0</v>
      </c>
      <c r="P71" s="122">
        <f t="shared" si="6"/>
        <v>0</v>
      </c>
      <c r="Q71" s="123" t="s">
        <v>53</v>
      </c>
      <c r="R71" s="124"/>
      <c r="S71" s="124"/>
    </row>
    <row r="72" spans="1:19" s="80" customFormat="1" ht="24" hidden="1" customHeight="1">
      <c r="A72"/>
      <c r="B72" s="111">
        <v>2024</v>
      </c>
      <c r="C72" s="111">
        <v>20.100000000000001</v>
      </c>
      <c r="D72" s="111" t="s">
        <v>50</v>
      </c>
      <c r="E72" s="111" t="s">
        <v>50</v>
      </c>
      <c r="F72" s="111">
        <v>1</v>
      </c>
      <c r="G72" s="111">
        <v>1</v>
      </c>
      <c r="H72" s="111">
        <v>2</v>
      </c>
      <c r="I72" s="111">
        <v>2000</v>
      </c>
      <c r="J72" s="111">
        <v>2700</v>
      </c>
      <c r="K72" s="111">
        <v>271</v>
      </c>
      <c r="L72" s="120">
        <v>2008</v>
      </c>
      <c r="M72" s="121" t="s">
        <v>61</v>
      </c>
      <c r="N72" s="122">
        <v>0</v>
      </c>
      <c r="O72" s="122">
        <v>0</v>
      </c>
      <c r="P72" s="122">
        <f t="shared" si="6"/>
        <v>0</v>
      </c>
      <c r="Q72" s="123" t="s">
        <v>53</v>
      </c>
      <c r="R72" s="124"/>
      <c r="S72" s="124"/>
    </row>
    <row r="73" spans="1:19" s="80" customFormat="1" ht="24" hidden="1" customHeight="1">
      <c r="A73"/>
      <c r="B73" s="111">
        <v>2024</v>
      </c>
      <c r="C73" s="111">
        <v>20.100000000000001</v>
      </c>
      <c r="D73" s="111" t="s">
        <v>50</v>
      </c>
      <c r="E73" s="111" t="s">
        <v>50</v>
      </c>
      <c r="F73" s="111">
        <v>1</v>
      </c>
      <c r="G73" s="111">
        <v>1</v>
      </c>
      <c r="H73" s="111">
        <v>2</v>
      </c>
      <c r="I73" s="111">
        <v>2000</v>
      </c>
      <c r="J73" s="111">
        <v>2700</v>
      </c>
      <c r="K73" s="111">
        <v>271</v>
      </c>
      <c r="L73" s="120">
        <v>2009</v>
      </c>
      <c r="M73" s="121" t="s">
        <v>62</v>
      </c>
      <c r="N73" s="122">
        <v>0</v>
      </c>
      <c r="O73" s="122">
        <v>0</v>
      </c>
      <c r="P73" s="122">
        <f t="shared" si="6"/>
        <v>0</v>
      </c>
      <c r="Q73" s="123" t="s">
        <v>53</v>
      </c>
      <c r="R73" s="124"/>
      <c r="S73" s="124"/>
    </row>
    <row r="74" spans="1:19" s="80" customFormat="1" ht="24" hidden="1" customHeight="1">
      <c r="A74"/>
      <c r="B74" s="111">
        <v>2024</v>
      </c>
      <c r="C74" s="111">
        <v>20.100000000000001</v>
      </c>
      <c r="D74" s="111" t="s">
        <v>50</v>
      </c>
      <c r="E74" s="111" t="s">
        <v>50</v>
      </c>
      <c r="F74" s="111">
        <v>1</v>
      </c>
      <c r="G74" s="111">
        <v>1</v>
      </c>
      <c r="H74" s="111">
        <v>2</v>
      </c>
      <c r="I74" s="111">
        <v>2000</v>
      </c>
      <c r="J74" s="111">
        <v>2700</v>
      </c>
      <c r="K74" s="111">
        <v>271</v>
      </c>
      <c r="L74" s="120">
        <v>2010</v>
      </c>
      <c r="M74" s="121" t="s">
        <v>63</v>
      </c>
      <c r="N74" s="122">
        <v>0</v>
      </c>
      <c r="O74" s="122">
        <v>0</v>
      </c>
      <c r="P74" s="122">
        <f t="shared" si="6"/>
        <v>0</v>
      </c>
      <c r="Q74" s="123" t="s">
        <v>53</v>
      </c>
      <c r="R74" s="124"/>
      <c r="S74" s="124"/>
    </row>
    <row r="75" spans="1:19" s="80" customFormat="1" ht="24" hidden="1" customHeight="1">
      <c r="A75"/>
      <c r="B75" s="111">
        <v>2024</v>
      </c>
      <c r="C75" s="111">
        <v>20.100000000000001</v>
      </c>
      <c r="D75" s="111" t="s">
        <v>50</v>
      </c>
      <c r="E75" s="111" t="s">
        <v>50</v>
      </c>
      <c r="F75" s="111">
        <v>1</v>
      </c>
      <c r="G75" s="111">
        <v>1</v>
      </c>
      <c r="H75" s="111">
        <v>2</v>
      </c>
      <c r="I75" s="111">
        <v>2000</v>
      </c>
      <c r="J75" s="111">
        <v>2700</v>
      </c>
      <c r="K75" s="111">
        <v>271</v>
      </c>
      <c r="L75" s="120">
        <v>2011</v>
      </c>
      <c r="M75" s="121" t="s">
        <v>64</v>
      </c>
      <c r="N75" s="122">
        <v>0</v>
      </c>
      <c r="O75" s="122">
        <v>0</v>
      </c>
      <c r="P75" s="122">
        <f t="shared" si="6"/>
        <v>0</v>
      </c>
      <c r="Q75" s="123" t="s">
        <v>53</v>
      </c>
      <c r="R75" s="124"/>
      <c r="S75" s="124"/>
    </row>
    <row r="76" spans="1:19" s="80" customFormat="1" ht="24" hidden="1" customHeight="1">
      <c r="A76"/>
      <c r="B76" s="111">
        <v>2024</v>
      </c>
      <c r="C76" s="111">
        <v>20.100000000000001</v>
      </c>
      <c r="D76" s="111" t="s">
        <v>50</v>
      </c>
      <c r="E76" s="111" t="s">
        <v>50</v>
      </c>
      <c r="F76" s="111">
        <v>1</v>
      </c>
      <c r="G76" s="111">
        <v>1</v>
      </c>
      <c r="H76" s="111">
        <v>2</v>
      </c>
      <c r="I76" s="111">
        <v>2000</v>
      </c>
      <c r="J76" s="111">
        <v>2700</v>
      </c>
      <c r="K76" s="111">
        <v>271</v>
      </c>
      <c r="L76" s="120">
        <v>2012</v>
      </c>
      <c r="M76" s="121" t="s">
        <v>65</v>
      </c>
      <c r="N76" s="122">
        <v>0</v>
      </c>
      <c r="O76" s="122">
        <v>0</v>
      </c>
      <c r="P76" s="122">
        <f t="shared" si="6"/>
        <v>0</v>
      </c>
      <c r="Q76" s="123" t="s">
        <v>53</v>
      </c>
      <c r="R76" s="124"/>
      <c r="S76" s="124"/>
    </row>
    <row r="77" spans="1:19" s="80" customFormat="1" ht="24" hidden="1" customHeight="1">
      <c r="A77"/>
      <c r="B77" s="111">
        <v>2024</v>
      </c>
      <c r="C77" s="111">
        <v>20.100000000000001</v>
      </c>
      <c r="D77" s="111" t="s">
        <v>50</v>
      </c>
      <c r="E77" s="111" t="s">
        <v>50</v>
      </c>
      <c r="F77" s="111">
        <v>1</v>
      </c>
      <c r="G77" s="111">
        <v>1</v>
      </c>
      <c r="H77" s="111">
        <v>2</v>
      </c>
      <c r="I77" s="111">
        <v>2000</v>
      </c>
      <c r="J77" s="111">
        <v>2700</v>
      </c>
      <c r="K77" s="111">
        <v>271</v>
      </c>
      <c r="L77" s="120">
        <v>2013</v>
      </c>
      <c r="M77" s="121" t="s">
        <v>66</v>
      </c>
      <c r="N77" s="122">
        <v>0</v>
      </c>
      <c r="O77" s="122">
        <v>0</v>
      </c>
      <c r="P77" s="122">
        <f t="shared" si="6"/>
        <v>0</v>
      </c>
      <c r="Q77" s="123" t="s">
        <v>53</v>
      </c>
      <c r="R77" s="124"/>
      <c r="S77" s="124"/>
    </row>
    <row r="78" spans="1:19" s="80" customFormat="1" ht="24" hidden="1" customHeight="1">
      <c r="A78"/>
      <c r="B78" s="111">
        <v>2024</v>
      </c>
      <c r="C78" s="111">
        <v>20.100000000000001</v>
      </c>
      <c r="D78" s="111" t="s">
        <v>50</v>
      </c>
      <c r="E78" s="111" t="s">
        <v>50</v>
      </c>
      <c r="F78" s="111">
        <v>1</v>
      </c>
      <c r="G78" s="111">
        <v>1</v>
      </c>
      <c r="H78" s="111">
        <v>2</v>
      </c>
      <c r="I78" s="111">
        <v>2000</v>
      </c>
      <c r="J78" s="111">
        <v>2700</v>
      </c>
      <c r="K78" s="111">
        <v>271</v>
      </c>
      <c r="L78" s="120">
        <v>2014</v>
      </c>
      <c r="M78" s="121" t="s">
        <v>67</v>
      </c>
      <c r="N78" s="122">
        <v>0</v>
      </c>
      <c r="O78" s="122">
        <v>0</v>
      </c>
      <c r="P78" s="122">
        <f t="shared" si="6"/>
        <v>0</v>
      </c>
      <c r="Q78" s="123" t="s">
        <v>56</v>
      </c>
      <c r="R78" s="124"/>
      <c r="S78" s="124"/>
    </row>
    <row r="79" spans="1:19" s="80" customFormat="1" ht="24" hidden="1" customHeight="1">
      <c r="A79"/>
      <c r="B79" s="111">
        <v>2024</v>
      </c>
      <c r="C79" s="111">
        <v>20.100000000000001</v>
      </c>
      <c r="D79" s="111" t="s">
        <v>50</v>
      </c>
      <c r="E79" s="111" t="s">
        <v>50</v>
      </c>
      <c r="F79" s="111">
        <v>1</v>
      </c>
      <c r="G79" s="111">
        <v>1</v>
      </c>
      <c r="H79" s="111">
        <v>2</v>
      </c>
      <c r="I79" s="111">
        <v>2000</v>
      </c>
      <c r="J79" s="111">
        <v>2700</v>
      </c>
      <c r="K79" s="111">
        <v>271</v>
      </c>
      <c r="L79" s="120">
        <v>2015</v>
      </c>
      <c r="M79" s="121" t="s">
        <v>68</v>
      </c>
      <c r="N79" s="122">
        <v>0</v>
      </c>
      <c r="O79" s="122">
        <v>0</v>
      </c>
      <c r="P79" s="122">
        <f t="shared" si="6"/>
        <v>0</v>
      </c>
      <c r="Q79" s="123" t="s">
        <v>53</v>
      </c>
      <c r="R79" s="124"/>
      <c r="S79" s="124"/>
    </row>
    <row r="80" spans="1:19" s="80" customFormat="1" ht="48" hidden="1" customHeight="1">
      <c r="A80"/>
      <c r="B80" s="111">
        <v>2024</v>
      </c>
      <c r="C80" s="111">
        <v>20.100000000000001</v>
      </c>
      <c r="D80" s="111" t="s">
        <v>50</v>
      </c>
      <c r="E80" s="111" t="s">
        <v>50</v>
      </c>
      <c r="F80" s="111">
        <v>1</v>
      </c>
      <c r="G80" s="111">
        <v>1</v>
      </c>
      <c r="H80" s="111">
        <v>2</v>
      </c>
      <c r="I80" s="111">
        <v>2000</v>
      </c>
      <c r="J80" s="111">
        <v>2700</v>
      </c>
      <c r="K80" s="111">
        <v>271</v>
      </c>
      <c r="L80" s="120">
        <v>2016</v>
      </c>
      <c r="M80" s="121" t="s">
        <v>69</v>
      </c>
      <c r="N80" s="122">
        <v>0</v>
      </c>
      <c r="O80" s="122">
        <v>0</v>
      </c>
      <c r="P80" s="122">
        <f t="shared" si="6"/>
        <v>0</v>
      </c>
      <c r="Q80" s="126" t="s">
        <v>70</v>
      </c>
      <c r="R80" s="124"/>
      <c r="S80" s="124"/>
    </row>
    <row r="81" spans="1:19" s="80" customFormat="1" ht="24" hidden="1" customHeight="1">
      <c r="A81"/>
      <c r="B81" s="111">
        <v>2024</v>
      </c>
      <c r="C81" s="111">
        <v>20.100000000000001</v>
      </c>
      <c r="D81" s="111" t="s">
        <v>50</v>
      </c>
      <c r="E81" s="111" t="s">
        <v>50</v>
      </c>
      <c r="F81" s="111">
        <v>1</v>
      </c>
      <c r="G81" s="111">
        <v>1</v>
      </c>
      <c r="H81" s="111">
        <v>2</v>
      </c>
      <c r="I81" s="111">
        <v>2000</v>
      </c>
      <c r="J81" s="111">
        <v>2700</v>
      </c>
      <c r="K81" s="111">
        <v>271</v>
      </c>
      <c r="L81" s="120">
        <v>2017</v>
      </c>
      <c r="M81" s="121" t="s">
        <v>71</v>
      </c>
      <c r="N81" s="122">
        <v>0</v>
      </c>
      <c r="O81" s="122">
        <v>0</v>
      </c>
      <c r="P81" s="122">
        <f t="shared" si="6"/>
        <v>0</v>
      </c>
      <c r="Q81" s="123" t="s">
        <v>53</v>
      </c>
      <c r="R81" s="124"/>
      <c r="S81" s="124"/>
    </row>
    <row r="82" spans="1:19" s="80" customFormat="1" ht="24" hidden="1" customHeight="1">
      <c r="A82"/>
      <c r="B82" s="111">
        <v>2024</v>
      </c>
      <c r="C82" s="111">
        <v>20.100000000000001</v>
      </c>
      <c r="D82" s="111" t="s">
        <v>50</v>
      </c>
      <c r="E82" s="111" t="s">
        <v>50</v>
      </c>
      <c r="F82" s="111">
        <v>1</v>
      </c>
      <c r="G82" s="111">
        <v>1</v>
      </c>
      <c r="H82" s="111">
        <v>2</v>
      </c>
      <c r="I82" s="111">
        <v>2000</v>
      </c>
      <c r="J82" s="111">
        <v>2700</v>
      </c>
      <c r="K82" s="111">
        <v>271</v>
      </c>
      <c r="L82" s="120">
        <v>2018</v>
      </c>
      <c r="M82" s="121" t="s">
        <v>72</v>
      </c>
      <c r="N82" s="122">
        <v>0</v>
      </c>
      <c r="O82" s="122">
        <v>0</v>
      </c>
      <c r="P82" s="122">
        <f t="shared" si="6"/>
        <v>0</v>
      </c>
      <c r="Q82" s="123" t="s">
        <v>53</v>
      </c>
      <c r="R82" s="124"/>
      <c r="S82" s="124"/>
    </row>
    <row r="83" spans="1:19" s="80" customFormat="1" ht="24" hidden="1" customHeight="1">
      <c r="A83"/>
      <c r="B83" s="111">
        <v>2024</v>
      </c>
      <c r="C83" s="111">
        <v>20.100000000000001</v>
      </c>
      <c r="D83" s="111" t="s">
        <v>50</v>
      </c>
      <c r="E83" s="111" t="s">
        <v>50</v>
      </c>
      <c r="F83" s="111">
        <v>1</v>
      </c>
      <c r="G83" s="111">
        <v>1</v>
      </c>
      <c r="H83" s="111">
        <v>2</v>
      </c>
      <c r="I83" s="111">
        <v>2000</v>
      </c>
      <c r="J83" s="111">
        <v>2700</v>
      </c>
      <c r="K83" s="111">
        <v>271</v>
      </c>
      <c r="L83" s="120">
        <v>2019</v>
      </c>
      <c r="M83" s="121" t="s">
        <v>73</v>
      </c>
      <c r="N83" s="122">
        <v>0</v>
      </c>
      <c r="O83" s="122">
        <v>0</v>
      </c>
      <c r="P83" s="122">
        <f t="shared" si="6"/>
        <v>0</v>
      </c>
      <c r="Q83" s="123" t="s">
        <v>53</v>
      </c>
      <c r="R83" s="124"/>
      <c r="S83" s="124"/>
    </row>
    <row r="84" spans="1:19" s="80" customFormat="1" ht="24" hidden="1" customHeight="1">
      <c r="A84"/>
      <c r="B84" s="111">
        <v>2024</v>
      </c>
      <c r="C84" s="111">
        <v>20.100000000000001</v>
      </c>
      <c r="D84" s="111" t="s">
        <v>50</v>
      </c>
      <c r="E84" s="111" t="s">
        <v>50</v>
      </c>
      <c r="F84" s="111">
        <v>1</v>
      </c>
      <c r="G84" s="111">
        <v>1</v>
      </c>
      <c r="H84" s="111">
        <v>2</v>
      </c>
      <c r="I84" s="111">
        <v>2000</v>
      </c>
      <c r="J84" s="111">
        <v>2700</v>
      </c>
      <c r="K84" s="111">
        <v>271</v>
      </c>
      <c r="L84" s="120">
        <v>2020</v>
      </c>
      <c r="M84" s="121" t="s">
        <v>74</v>
      </c>
      <c r="N84" s="122">
        <v>0</v>
      </c>
      <c r="O84" s="122">
        <v>0</v>
      </c>
      <c r="P84" s="122">
        <f t="shared" si="6"/>
        <v>0</v>
      </c>
      <c r="Q84" s="123" t="s">
        <v>53</v>
      </c>
      <c r="R84" s="124"/>
      <c r="S84" s="124"/>
    </row>
    <row r="85" spans="1:19" s="80" customFormat="1" ht="24" hidden="1" customHeight="1">
      <c r="A85"/>
      <c r="B85" s="111">
        <v>2024</v>
      </c>
      <c r="C85" s="111">
        <v>20.100000000000001</v>
      </c>
      <c r="D85" s="111" t="s">
        <v>50</v>
      </c>
      <c r="E85" s="111" t="s">
        <v>50</v>
      </c>
      <c r="F85" s="111">
        <v>1</v>
      </c>
      <c r="G85" s="111">
        <v>1</v>
      </c>
      <c r="H85" s="111">
        <v>2</v>
      </c>
      <c r="I85" s="111">
        <v>2000</v>
      </c>
      <c r="J85" s="111">
        <v>2700</v>
      </c>
      <c r="K85" s="111">
        <v>271</v>
      </c>
      <c r="L85" s="120">
        <v>2021</v>
      </c>
      <c r="M85" s="121" t="s">
        <v>75</v>
      </c>
      <c r="N85" s="122">
        <v>0</v>
      </c>
      <c r="O85" s="122">
        <v>0</v>
      </c>
      <c r="P85" s="122">
        <f t="shared" si="6"/>
        <v>0</v>
      </c>
      <c r="Q85" s="123" t="s">
        <v>53</v>
      </c>
      <c r="R85" s="124"/>
      <c r="S85" s="124"/>
    </row>
    <row r="86" spans="1:19" s="80" customFormat="1" ht="24" hidden="1" customHeight="1">
      <c r="A86"/>
      <c r="B86" s="111">
        <v>2024</v>
      </c>
      <c r="C86" s="111">
        <v>20.100000000000001</v>
      </c>
      <c r="D86" s="111" t="s">
        <v>50</v>
      </c>
      <c r="E86" s="111" t="s">
        <v>50</v>
      </c>
      <c r="F86" s="111">
        <v>1</v>
      </c>
      <c r="G86" s="111">
        <v>1</v>
      </c>
      <c r="H86" s="111">
        <v>2</v>
      </c>
      <c r="I86" s="111">
        <v>2000</v>
      </c>
      <c r="J86" s="111">
        <v>2700</v>
      </c>
      <c r="K86" s="111">
        <v>271</v>
      </c>
      <c r="L86" s="120">
        <v>2022</v>
      </c>
      <c r="M86" s="121" t="s">
        <v>76</v>
      </c>
      <c r="N86" s="122">
        <v>0</v>
      </c>
      <c r="O86" s="122">
        <v>0</v>
      </c>
      <c r="P86" s="122">
        <f t="shared" si="6"/>
        <v>0</v>
      </c>
      <c r="Q86" s="123" t="s">
        <v>53</v>
      </c>
      <c r="R86" s="124"/>
      <c r="S86" s="124"/>
    </row>
    <row r="87" spans="1:19" s="80" customFormat="1" ht="24" hidden="1" customHeight="1">
      <c r="A87"/>
      <c r="B87" s="111">
        <v>2024</v>
      </c>
      <c r="C87" s="111">
        <v>20.100000000000001</v>
      </c>
      <c r="D87" s="111" t="s">
        <v>50</v>
      </c>
      <c r="E87" s="111" t="s">
        <v>50</v>
      </c>
      <c r="F87" s="111">
        <v>1</v>
      </c>
      <c r="G87" s="111">
        <v>1</v>
      </c>
      <c r="H87" s="111">
        <v>2</v>
      </c>
      <c r="I87" s="111">
        <v>2000</v>
      </c>
      <c r="J87" s="111">
        <v>2700</v>
      </c>
      <c r="K87" s="111">
        <v>271</v>
      </c>
      <c r="L87" s="120">
        <v>2023</v>
      </c>
      <c r="M87" s="121" t="s">
        <v>77</v>
      </c>
      <c r="N87" s="122">
        <v>0</v>
      </c>
      <c r="O87" s="122">
        <v>0</v>
      </c>
      <c r="P87" s="122">
        <f t="shared" si="6"/>
        <v>0</v>
      </c>
      <c r="Q87" s="123" t="s">
        <v>53</v>
      </c>
      <c r="R87" s="124"/>
      <c r="S87" s="124"/>
    </row>
    <row r="88" spans="1:19" s="80" customFormat="1" ht="24" hidden="1" customHeight="1">
      <c r="A88"/>
      <c r="B88" s="111">
        <v>2024</v>
      </c>
      <c r="C88" s="111">
        <v>20.100000000000001</v>
      </c>
      <c r="D88" s="111" t="s">
        <v>50</v>
      </c>
      <c r="E88" s="111" t="s">
        <v>50</v>
      </c>
      <c r="F88" s="111">
        <v>1</v>
      </c>
      <c r="G88" s="111">
        <v>1</v>
      </c>
      <c r="H88" s="111">
        <v>2</v>
      </c>
      <c r="I88" s="111">
        <v>2000</v>
      </c>
      <c r="J88" s="111">
        <v>2700</v>
      </c>
      <c r="K88" s="111">
        <v>271</v>
      </c>
      <c r="L88" s="120">
        <v>2024</v>
      </c>
      <c r="M88" s="121" t="s">
        <v>78</v>
      </c>
      <c r="N88" s="122">
        <v>0</v>
      </c>
      <c r="O88" s="122">
        <v>0</v>
      </c>
      <c r="P88" s="122">
        <f t="shared" si="6"/>
        <v>0</v>
      </c>
      <c r="Q88" s="123" t="s">
        <v>53</v>
      </c>
      <c r="R88" s="124"/>
      <c r="S88" s="124"/>
    </row>
    <row r="89" spans="1:19" s="80" customFormat="1" ht="24" hidden="1" customHeight="1">
      <c r="A89"/>
      <c r="B89" s="111">
        <v>2024</v>
      </c>
      <c r="C89" s="111">
        <v>20.100000000000001</v>
      </c>
      <c r="D89" s="111" t="s">
        <v>50</v>
      </c>
      <c r="E89" s="111" t="s">
        <v>50</v>
      </c>
      <c r="F89" s="111">
        <v>1</v>
      </c>
      <c r="G89" s="111">
        <v>1</v>
      </c>
      <c r="H89" s="111">
        <v>2</v>
      </c>
      <c r="I89" s="111">
        <v>2000</v>
      </c>
      <c r="J89" s="111">
        <v>2700</v>
      </c>
      <c r="K89" s="111">
        <v>271</v>
      </c>
      <c r="L89" s="120">
        <v>2025</v>
      </c>
      <c r="M89" s="121" t="s">
        <v>79</v>
      </c>
      <c r="N89" s="122">
        <v>0</v>
      </c>
      <c r="O89" s="122">
        <v>0</v>
      </c>
      <c r="P89" s="122">
        <f t="shared" ref="P89:P152" si="7">+N89+O89</f>
        <v>0</v>
      </c>
      <c r="Q89" s="123" t="s">
        <v>53</v>
      </c>
      <c r="R89" s="124"/>
      <c r="S89" s="124"/>
    </row>
    <row r="90" spans="1:19" s="80" customFormat="1" ht="24" hidden="1" customHeight="1">
      <c r="A90"/>
      <c r="B90" s="111">
        <v>2024</v>
      </c>
      <c r="C90" s="111">
        <v>20.100000000000001</v>
      </c>
      <c r="D90" s="111" t="s">
        <v>50</v>
      </c>
      <c r="E90" s="111" t="s">
        <v>50</v>
      </c>
      <c r="F90" s="111">
        <v>1</v>
      </c>
      <c r="G90" s="111">
        <v>1</v>
      </c>
      <c r="H90" s="111">
        <v>2</v>
      </c>
      <c r="I90" s="111">
        <v>2000</v>
      </c>
      <c r="J90" s="111">
        <v>2700</v>
      </c>
      <c r="K90" s="111">
        <v>271</v>
      </c>
      <c r="L90" s="120">
        <v>2026</v>
      </c>
      <c r="M90" s="121" t="s">
        <v>80</v>
      </c>
      <c r="N90" s="122">
        <v>0</v>
      </c>
      <c r="O90" s="122">
        <v>0</v>
      </c>
      <c r="P90" s="122">
        <f t="shared" si="7"/>
        <v>0</v>
      </c>
      <c r="Q90" s="123" t="s">
        <v>53</v>
      </c>
      <c r="R90" s="124"/>
      <c r="S90" s="124"/>
    </row>
    <row r="91" spans="1:19" s="80" customFormat="1" ht="24" hidden="1" customHeight="1">
      <c r="A91"/>
      <c r="B91" s="111">
        <v>2024</v>
      </c>
      <c r="C91" s="111">
        <v>20.100000000000001</v>
      </c>
      <c r="D91" s="111" t="s">
        <v>50</v>
      </c>
      <c r="E91" s="111" t="s">
        <v>50</v>
      </c>
      <c r="F91" s="111">
        <v>1</v>
      </c>
      <c r="G91" s="111">
        <v>1</v>
      </c>
      <c r="H91" s="111">
        <v>2</v>
      </c>
      <c r="I91" s="111">
        <v>2000</v>
      </c>
      <c r="J91" s="111">
        <v>2700</v>
      </c>
      <c r="K91" s="111">
        <v>271</v>
      </c>
      <c r="L91" s="120">
        <v>2027</v>
      </c>
      <c r="M91" s="121" t="s">
        <v>81</v>
      </c>
      <c r="N91" s="122">
        <v>0</v>
      </c>
      <c r="O91" s="122">
        <v>0</v>
      </c>
      <c r="P91" s="122">
        <f t="shared" si="7"/>
        <v>0</v>
      </c>
      <c r="Q91" s="123" t="s">
        <v>53</v>
      </c>
      <c r="R91" s="124"/>
      <c r="S91" s="124"/>
    </row>
    <row r="92" spans="1:19" s="80" customFormat="1" ht="24" hidden="1" customHeight="1">
      <c r="A92"/>
      <c r="B92" s="111">
        <v>2024</v>
      </c>
      <c r="C92" s="111">
        <v>20.100000000000001</v>
      </c>
      <c r="D92" s="111" t="s">
        <v>50</v>
      </c>
      <c r="E92" s="111" t="s">
        <v>50</v>
      </c>
      <c r="F92" s="111">
        <v>1</v>
      </c>
      <c r="G92" s="111">
        <v>1</v>
      </c>
      <c r="H92" s="111">
        <v>2</v>
      </c>
      <c r="I92" s="111">
        <v>2000</v>
      </c>
      <c r="J92" s="111">
        <v>2700</v>
      </c>
      <c r="K92" s="111">
        <v>271</v>
      </c>
      <c r="L92" s="120">
        <v>2028</v>
      </c>
      <c r="M92" s="121" t="s">
        <v>82</v>
      </c>
      <c r="N92" s="122">
        <v>0</v>
      </c>
      <c r="O92" s="122">
        <v>0</v>
      </c>
      <c r="P92" s="122">
        <f t="shared" si="7"/>
        <v>0</v>
      </c>
      <c r="Q92" s="123" t="s">
        <v>53</v>
      </c>
      <c r="R92" s="124"/>
      <c r="S92" s="124"/>
    </row>
    <row r="93" spans="1:19" s="80" customFormat="1" ht="24" hidden="1" customHeight="1">
      <c r="A93"/>
      <c r="B93" s="111">
        <v>2024</v>
      </c>
      <c r="C93" s="111">
        <v>20.100000000000001</v>
      </c>
      <c r="D93" s="111" t="s">
        <v>50</v>
      </c>
      <c r="E93" s="111" t="s">
        <v>50</v>
      </c>
      <c r="F93" s="111">
        <v>1</v>
      </c>
      <c r="G93" s="111">
        <v>1</v>
      </c>
      <c r="H93" s="111">
        <v>2</v>
      </c>
      <c r="I93" s="111">
        <v>2000</v>
      </c>
      <c r="J93" s="111">
        <v>2700</v>
      </c>
      <c r="K93" s="111">
        <v>271</v>
      </c>
      <c r="L93" s="120">
        <v>2029</v>
      </c>
      <c r="M93" s="121" t="s">
        <v>83</v>
      </c>
      <c r="N93" s="122">
        <v>0</v>
      </c>
      <c r="O93" s="122">
        <v>0</v>
      </c>
      <c r="P93" s="122">
        <f t="shared" si="7"/>
        <v>0</v>
      </c>
      <c r="Q93" s="123" t="s">
        <v>53</v>
      </c>
      <c r="R93" s="124"/>
      <c r="S93" s="124"/>
    </row>
    <row r="94" spans="1:19" s="80" customFormat="1" ht="24" hidden="1" customHeight="1">
      <c r="A94"/>
      <c r="B94" s="111">
        <v>2024</v>
      </c>
      <c r="C94" s="111">
        <v>20.100000000000001</v>
      </c>
      <c r="D94" s="111" t="s">
        <v>50</v>
      </c>
      <c r="E94" s="111" t="s">
        <v>50</v>
      </c>
      <c r="F94" s="111">
        <v>1</v>
      </c>
      <c r="G94" s="111">
        <v>1</v>
      </c>
      <c r="H94" s="111">
        <v>2</v>
      </c>
      <c r="I94" s="111">
        <v>2000</v>
      </c>
      <c r="J94" s="111">
        <v>2700</v>
      </c>
      <c r="K94" s="111">
        <v>271</v>
      </c>
      <c r="L94" s="120">
        <v>2030</v>
      </c>
      <c r="M94" s="121" t="s">
        <v>84</v>
      </c>
      <c r="N94" s="122">
        <v>0</v>
      </c>
      <c r="O94" s="122">
        <v>0</v>
      </c>
      <c r="P94" s="122">
        <f t="shared" si="7"/>
        <v>0</v>
      </c>
      <c r="Q94" s="123" t="s">
        <v>53</v>
      </c>
      <c r="R94" s="124"/>
      <c r="S94" s="124"/>
    </row>
    <row r="95" spans="1:19" s="80" customFormat="1" ht="24" hidden="1" customHeight="1">
      <c r="A95"/>
      <c r="B95" s="111">
        <v>2024</v>
      </c>
      <c r="C95" s="111">
        <v>20.100000000000001</v>
      </c>
      <c r="D95" s="111" t="s">
        <v>50</v>
      </c>
      <c r="E95" s="111" t="s">
        <v>50</v>
      </c>
      <c r="F95" s="111">
        <v>1</v>
      </c>
      <c r="G95" s="111">
        <v>1</v>
      </c>
      <c r="H95" s="111">
        <v>2</v>
      </c>
      <c r="I95" s="111">
        <v>2000</v>
      </c>
      <c r="J95" s="111">
        <v>2700</v>
      </c>
      <c r="K95" s="111">
        <v>271</v>
      </c>
      <c r="L95" s="120">
        <v>2031</v>
      </c>
      <c r="M95" s="121" t="s">
        <v>85</v>
      </c>
      <c r="N95" s="122">
        <v>0</v>
      </c>
      <c r="O95" s="122">
        <v>0</v>
      </c>
      <c r="P95" s="122">
        <f t="shared" si="7"/>
        <v>0</v>
      </c>
      <c r="Q95" s="123" t="s">
        <v>56</v>
      </c>
      <c r="R95" s="124"/>
      <c r="S95" s="124"/>
    </row>
    <row r="96" spans="1:19" s="80" customFormat="1" ht="52.5" customHeight="1">
      <c r="A96"/>
      <c r="B96" s="111">
        <v>2024</v>
      </c>
      <c r="C96" s="112">
        <v>20.100000000000001</v>
      </c>
      <c r="D96" s="112" t="s">
        <v>50</v>
      </c>
      <c r="E96" s="112" t="s">
        <v>50</v>
      </c>
      <c r="F96" s="111">
        <v>1</v>
      </c>
      <c r="G96" s="111">
        <v>1</v>
      </c>
      <c r="H96" s="111">
        <v>2</v>
      </c>
      <c r="I96" s="111">
        <v>2000</v>
      </c>
      <c r="J96" s="111">
        <v>2700</v>
      </c>
      <c r="K96" s="111">
        <v>271</v>
      </c>
      <c r="L96" s="113">
        <v>3</v>
      </c>
      <c r="M96" s="114" t="s">
        <v>87</v>
      </c>
      <c r="N96" s="115">
        <f>+SUM(N97:N127)</f>
        <v>0</v>
      </c>
      <c r="O96" s="115">
        <f>+SUM(O97:O127)</f>
        <v>0</v>
      </c>
      <c r="P96" s="115">
        <f t="shared" si="7"/>
        <v>0</v>
      </c>
      <c r="Q96" s="116"/>
      <c r="R96" s="117"/>
      <c r="S96" s="118"/>
    </row>
    <row r="97" spans="1:19" s="80" customFormat="1" ht="24" hidden="1" customHeight="1">
      <c r="A97"/>
      <c r="B97" s="111">
        <v>2024</v>
      </c>
      <c r="C97" s="111">
        <v>20.100000000000001</v>
      </c>
      <c r="D97" s="111" t="s">
        <v>50</v>
      </c>
      <c r="E97" s="111" t="s">
        <v>50</v>
      </c>
      <c r="F97" s="111">
        <v>1</v>
      </c>
      <c r="G97" s="111">
        <v>1</v>
      </c>
      <c r="H97" s="111">
        <v>2</v>
      </c>
      <c r="I97" s="111">
        <v>2000</v>
      </c>
      <c r="J97" s="111">
        <v>2700</v>
      </c>
      <c r="K97" s="111">
        <v>271</v>
      </c>
      <c r="L97" s="120">
        <v>3001</v>
      </c>
      <c r="M97" s="121" t="s">
        <v>52</v>
      </c>
      <c r="N97" s="122">
        <v>0</v>
      </c>
      <c r="O97" s="122">
        <v>0</v>
      </c>
      <c r="P97" s="122">
        <f t="shared" si="7"/>
        <v>0</v>
      </c>
      <c r="Q97" s="123" t="s">
        <v>53</v>
      </c>
      <c r="R97" s="124"/>
      <c r="S97" s="124"/>
    </row>
    <row r="98" spans="1:19" s="80" customFormat="1" ht="24" hidden="1" customHeight="1">
      <c r="A98"/>
      <c r="B98" s="111">
        <v>2024</v>
      </c>
      <c r="C98" s="111">
        <v>20.100000000000001</v>
      </c>
      <c r="D98" s="111" t="s">
        <v>50</v>
      </c>
      <c r="E98" s="111" t="s">
        <v>50</v>
      </c>
      <c r="F98" s="111">
        <v>1</v>
      </c>
      <c r="G98" s="111">
        <v>1</v>
      </c>
      <c r="H98" s="111">
        <v>2</v>
      </c>
      <c r="I98" s="111">
        <v>2000</v>
      </c>
      <c r="J98" s="111">
        <v>2700</v>
      </c>
      <c r="K98" s="111">
        <v>271</v>
      </c>
      <c r="L98" s="120">
        <v>3002</v>
      </c>
      <c r="M98" s="121" t="s">
        <v>54</v>
      </c>
      <c r="N98" s="122">
        <v>0</v>
      </c>
      <c r="O98" s="122">
        <v>0</v>
      </c>
      <c r="P98" s="122">
        <f t="shared" si="7"/>
        <v>0</v>
      </c>
      <c r="Q98" s="123" t="s">
        <v>53</v>
      </c>
      <c r="R98" s="124"/>
      <c r="S98" s="124"/>
    </row>
    <row r="99" spans="1:19" s="80" customFormat="1" ht="24">
      <c r="A99"/>
      <c r="B99" s="111">
        <v>2024</v>
      </c>
      <c r="C99" s="111">
        <v>20.100000000000001</v>
      </c>
      <c r="D99" s="111" t="s">
        <v>50</v>
      </c>
      <c r="E99" s="111" t="s">
        <v>50</v>
      </c>
      <c r="F99" s="111">
        <v>1</v>
      </c>
      <c r="G99" s="111">
        <v>1</v>
      </c>
      <c r="H99" s="111">
        <v>2</v>
      </c>
      <c r="I99" s="111">
        <v>2000</v>
      </c>
      <c r="J99" s="111">
        <v>2700</v>
      </c>
      <c r="K99" s="111">
        <v>271</v>
      </c>
      <c r="L99" s="120">
        <v>3003</v>
      </c>
      <c r="M99" s="121" t="s">
        <v>57</v>
      </c>
      <c r="N99" s="122">
        <v>0</v>
      </c>
      <c r="O99" s="122">
        <v>0</v>
      </c>
      <c r="P99" s="122">
        <f t="shared" si="7"/>
        <v>0</v>
      </c>
      <c r="Q99" s="123" t="s">
        <v>56</v>
      </c>
      <c r="R99" s="124"/>
      <c r="S99" s="124"/>
    </row>
    <row r="100" spans="1:19" s="80" customFormat="1" ht="24" hidden="1" customHeight="1">
      <c r="A100"/>
      <c r="B100" s="111">
        <v>2024</v>
      </c>
      <c r="C100" s="111">
        <v>20.100000000000001</v>
      </c>
      <c r="D100" s="111" t="s">
        <v>50</v>
      </c>
      <c r="E100" s="111" t="s">
        <v>50</v>
      </c>
      <c r="F100" s="111">
        <v>1</v>
      </c>
      <c r="G100" s="111">
        <v>1</v>
      </c>
      <c r="H100" s="111">
        <v>2</v>
      </c>
      <c r="I100" s="111">
        <v>2000</v>
      </c>
      <c r="J100" s="111">
        <v>2700</v>
      </c>
      <c r="K100" s="111">
        <v>271</v>
      </c>
      <c r="L100" s="120">
        <v>3004</v>
      </c>
      <c r="M100" s="121" t="s">
        <v>58</v>
      </c>
      <c r="N100" s="122">
        <v>0</v>
      </c>
      <c r="O100" s="122">
        <v>0</v>
      </c>
      <c r="P100" s="122">
        <f t="shared" si="7"/>
        <v>0</v>
      </c>
      <c r="Q100" s="123" t="s">
        <v>53</v>
      </c>
      <c r="R100" s="124"/>
      <c r="S100" s="124"/>
    </row>
    <row r="101" spans="1:19" s="80" customFormat="1" ht="24">
      <c r="A101"/>
      <c r="B101" s="111">
        <v>2024</v>
      </c>
      <c r="C101" s="111">
        <v>20.100000000000001</v>
      </c>
      <c r="D101" s="111" t="s">
        <v>50</v>
      </c>
      <c r="E101" s="111" t="s">
        <v>50</v>
      </c>
      <c r="F101" s="111">
        <v>1</v>
      </c>
      <c r="G101" s="111">
        <v>1</v>
      </c>
      <c r="H101" s="111">
        <v>2</v>
      </c>
      <c r="I101" s="111">
        <v>2000</v>
      </c>
      <c r="J101" s="111">
        <v>2700</v>
      </c>
      <c r="K101" s="111">
        <v>271</v>
      </c>
      <c r="L101" s="120">
        <v>3005</v>
      </c>
      <c r="M101" s="121" t="s">
        <v>59</v>
      </c>
      <c r="N101" s="122">
        <v>0</v>
      </c>
      <c r="O101" s="122">
        <v>0</v>
      </c>
      <c r="P101" s="122">
        <f t="shared" si="7"/>
        <v>0</v>
      </c>
      <c r="Q101" s="123" t="s">
        <v>53</v>
      </c>
      <c r="R101" s="124"/>
      <c r="S101" s="124"/>
    </row>
    <row r="102" spans="1:19" s="80" customFormat="1" ht="24">
      <c r="A102"/>
      <c r="B102" s="111">
        <v>2024</v>
      </c>
      <c r="C102" s="111">
        <v>20.100000000000001</v>
      </c>
      <c r="D102" s="111" t="s">
        <v>50</v>
      </c>
      <c r="E102" s="111" t="s">
        <v>50</v>
      </c>
      <c r="F102" s="111">
        <v>1</v>
      </c>
      <c r="G102" s="111">
        <v>1</v>
      </c>
      <c r="H102" s="111">
        <v>2</v>
      </c>
      <c r="I102" s="111">
        <v>2000</v>
      </c>
      <c r="J102" s="111">
        <v>2700</v>
      </c>
      <c r="K102" s="111">
        <v>271</v>
      </c>
      <c r="L102" s="120">
        <v>3006</v>
      </c>
      <c r="M102" s="121" t="s">
        <v>60</v>
      </c>
      <c r="N102" s="122">
        <v>0</v>
      </c>
      <c r="O102" s="122">
        <v>0</v>
      </c>
      <c r="P102" s="122">
        <f t="shared" si="7"/>
        <v>0</v>
      </c>
      <c r="Q102" s="123" t="s">
        <v>53</v>
      </c>
      <c r="R102" s="124"/>
      <c r="S102" s="124"/>
    </row>
    <row r="103" spans="1:19" s="80" customFormat="1" ht="24" hidden="1" customHeight="1">
      <c r="A103"/>
      <c r="B103" s="111">
        <v>2024</v>
      </c>
      <c r="C103" s="111">
        <v>20.100000000000001</v>
      </c>
      <c r="D103" s="111" t="s">
        <v>50</v>
      </c>
      <c r="E103" s="111" t="s">
        <v>50</v>
      </c>
      <c r="F103" s="111">
        <v>1</v>
      </c>
      <c r="G103" s="111">
        <v>1</v>
      </c>
      <c r="H103" s="111">
        <v>2</v>
      </c>
      <c r="I103" s="111">
        <v>2000</v>
      </c>
      <c r="J103" s="111">
        <v>2700</v>
      </c>
      <c r="K103" s="111">
        <v>271</v>
      </c>
      <c r="L103" s="120">
        <v>3007</v>
      </c>
      <c r="M103" s="121" t="s">
        <v>61</v>
      </c>
      <c r="N103" s="122">
        <v>0</v>
      </c>
      <c r="O103" s="122">
        <v>0</v>
      </c>
      <c r="P103" s="122">
        <f t="shared" si="7"/>
        <v>0</v>
      </c>
      <c r="Q103" s="123" t="s">
        <v>53</v>
      </c>
      <c r="R103" s="124"/>
      <c r="S103" s="124"/>
    </row>
    <row r="104" spans="1:19" s="80" customFormat="1" ht="24" hidden="1" customHeight="1">
      <c r="A104"/>
      <c r="B104" s="111">
        <v>2024</v>
      </c>
      <c r="C104" s="111">
        <v>20.100000000000001</v>
      </c>
      <c r="D104" s="111" t="s">
        <v>50</v>
      </c>
      <c r="E104" s="111" t="s">
        <v>50</v>
      </c>
      <c r="F104" s="111">
        <v>1</v>
      </c>
      <c r="G104" s="111">
        <v>1</v>
      </c>
      <c r="H104" s="111">
        <v>2</v>
      </c>
      <c r="I104" s="111">
        <v>2000</v>
      </c>
      <c r="J104" s="111">
        <v>2700</v>
      </c>
      <c r="K104" s="111">
        <v>271</v>
      </c>
      <c r="L104" s="120">
        <v>3008</v>
      </c>
      <c r="M104" s="121" t="s">
        <v>62</v>
      </c>
      <c r="N104" s="122">
        <v>0</v>
      </c>
      <c r="O104" s="122">
        <v>0</v>
      </c>
      <c r="P104" s="122">
        <f t="shared" si="7"/>
        <v>0</v>
      </c>
      <c r="Q104" s="123" t="s">
        <v>53</v>
      </c>
      <c r="R104" s="124"/>
      <c r="S104" s="124"/>
    </row>
    <row r="105" spans="1:19" s="80" customFormat="1" ht="24">
      <c r="A105"/>
      <c r="B105" s="111">
        <v>2024</v>
      </c>
      <c r="C105" s="111">
        <v>20.100000000000001</v>
      </c>
      <c r="D105" s="111" t="s">
        <v>50</v>
      </c>
      <c r="E105" s="111" t="s">
        <v>50</v>
      </c>
      <c r="F105" s="111">
        <v>1</v>
      </c>
      <c r="G105" s="111">
        <v>1</v>
      </c>
      <c r="H105" s="111">
        <v>2</v>
      </c>
      <c r="I105" s="111">
        <v>2000</v>
      </c>
      <c r="J105" s="111">
        <v>2700</v>
      </c>
      <c r="K105" s="111">
        <v>271</v>
      </c>
      <c r="L105" s="120">
        <v>3009</v>
      </c>
      <c r="M105" s="121" t="s">
        <v>63</v>
      </c>
      <c r="N105" s="122">
        <v>0</v>
      </c>
      <c r="O105" s="122">
        <v>0</v>
      </c>
      <c r="P105" s="122">
        <f t="shared" si="7"/>
        <v>0</v>
      </c>
      <c r="Q105" s="123" t="s">
        <v>53</v>
      </c>
      <c r="R105" s="124"/>
      <c r="S105" s="124"/>
    </row>
    <row r="106" spans="1:19" s="80" customFormat="1" ht="24" hidden="1" customHeight="1">
      <c r="A106"/>
      <c r="B106" s="111">
        <v>2024</v>
      </c>
      <c r="C106" s="111">
        <v>20.100000000000001</v>
      </c>
      <c r="D106" s="111" t="s">
        <v>50</v>
      </c>
      <c r="E106" s="111" t="s">
        <v>50</v>
      </c>
      <c r="F106" s="111">
        <v>1</v>
      </c>
      <c r="G106" s="111">
        <v>1</v>
      </c>
      <c r="H106" s="111">
        <v>2</v>
      </c>
      <c r="I106" s="111">
        <v>2000</v>
      </c>
      <c r="J106" s="111">
        <v>2700</v>
      </c>
      <c r="K106" s="111">
        <v>271</v>
      </c>
      <c r="L106" s="120">
        <v>3010</v>
      </c>
      <c r="M106" s="121" t="s">
        <v>64</v>
      </c>
      <c r="N106" s="122">
        <v>0</v>
      </c>
      <c r="O106" s="122">
        <v>0</v>
      </c>
      <c r="P106" s="122">
        <f t="shared" si="7"/>
        <v>0</v>
      </c>
      <c r="Q106" s="123" t="s">
        <v>53</v>
      </c>
      <c r="R106" s="124"/>
      <c r="S106" s="124"/>
    </row>
    <row r="107" spans="1:19" s="80" customFormat="1" ht="24" hidden="1" customHeight="1">
      <c r="A107"/>
      <c r="B107" s="111">
        <v>2024</v>
      </c>
      <c r="C107" s="111">
        <v>20.100000000000001</v>
      </c>
      <c r="D107" s="111" t="s">
        <v>50</v>
      </c>
      <c r="E107" s="111" t="s">
        <v>50</v>
      </c>
      <c r="F107" s="111">
        <v>1</v>
      </c>
      <c r="G107" s="111">
        <v>1</v>
      </c>
      <c r="H107" s="111">
        <v>2</v>
      </c>
      <c r="I107" s="111">
        <v>2000</v>
      </c>
      <c r="J107" s="111">
        <v>2700</v>
      </c>
      <c r="K107" s="111">
        <v>271</v>
      </c>
      <c r="L107" s="120">
        <v>3011</v>
      </c>
      <c r="M107" s="121" t="s">
        <v>65</v>
      </c>
      <c r="N107" s="122">
        <v>0</v>
      </c>
      <c r="O107" s="122">
        <v>0</v>
      </c>
      <c r="P107" s="122">
        <f t="shared" si="7"/>
        <v>0</v>
      </c>
      <c r="Q107" s="123" t="s">
        <v>53</v>
      </c>
      <c r="R107" s="124"/>
      <c r="S107" s="124"/>
    </row>
    <row r="108" spans="1:19" s="80" customFormat="1" ht="24">
      <c r="A108"/>
      <c r="B108" s="111">
        <v>2024</v>
      </c>
      <c r="C108" s="111">
        <v>20.100000000000001</v>
      </c>
      <c r="D108" s="111" t="s">
        <v>50</v>
      </c>
      <c r="E108" s="111" t="s">
        <v>50</v>
      </c>
      <c r="F108" s="111">
        <v>1</v>
      </c>
      <c r="G108" s="111">
        <v>1</v>
      </c>
      <c r="H108" s="111">
        <v>2</v>
      </c>
      <c r="I108" s="111">
        <v>2000</v>
      </c>
      <c r="J108" s="111">
        <v>2700</v>
      </c>
      <c r="K108" s="111">
        <v>271</v>
      </c>
      <c r="L108" s="120">
        <v>3012</v>
      </c>
      <c r="M108" s="121" t="s">
        <v>66</v>
      </c>
      <c r="N108" s="122">
        <v>0</v>
      </c>
      <c r="O108" s="122">
        <v>0</v>
      </c>
      <c r="P108" s="122">
        <f t="shared" si="7"/>
        <v>0</v>
      </c>
      <c r="Q108" s="123" t="s">
        <v>53</v>
      </c>
      <c r="R108" s="124"/>
      <c r="S108" s="124"/>
    </row>
    <row r="109" spans="1:19" s="80" customFormat="1" ht="24" hidden="1" customHeight="1">
      <c r="A109"/>
      <c r="B109" s="111">
        <v>2024</v>
      </c>
      <c r="C109" s="111">
        <v>20.100000000000001</v>
      </c>
      <c r="D109" s="111" t="s">
        <v>50</v>
      </c>
      <c r="E109" s="111" t="s">
        <v>50</v>
      </c>
      <c r="F109" s="111">
        <v>1</v>
      </c>
      <c r="G109" s="111">
        <v>1</v>
      </c>
      <c r="H109" s="111">
        <v>2</v>
      </c>
      <c r="I109" s="111">
        <v>2000</v>
      </c>
      <c r="J109" s="111">
        <v>2700</v>
      </c>
      <c r="K109" s="111">
        <v>271</v>
      </c>
      <c r="L109" s="120">
        <v>3013</v>
      </c>
      <c r="M109" s="121" t="s">
        <v>67</v>
      </c>
      <c r="N109" s="122">
        <v>0</v>
      </c>
      <c r="O109" s="122">
        <v>0</v>
      </c>
      <c r="P109" s="122">
        <f t="shared" si="7"/>
        <v>0</v>
      </c>
      <c r="Q109" s="123" t="s">
        <v>56</v>
      </c>
      <c r="R109" s="124"/>
      <c r="S109" s="124"/>
    </row>
    <row r="110" spans="1:19" s="80" customFormat="1" ht="24" hidden="1" customHeight="1">
      <c r="A110"/>
      <c r="B110" s="111">
        <v>2024</v>
      </c>
      <c r="C110" s="111">
        <v>20.100000000000001</v>
      </c>
      <c r="D110" s="111" t="s">
        <v>50</v>
      </c>
      <c r="E110" s="111" t="s">
        <v>50</v>
      </c>
      <c r="F110" s="111">
        <v>1</v>
      </c>
      <c r="G110" s="111">
        <v>1</v>
      </c>
      <c r="H110" s="111">
        <v>2</v>
      </c>
      <c r="I110" s="111">
        <v>2000</v>
      </c>
      <c r="J110" s="111">
        <v>2700</v>
      </c>
      <c r="K110" s="111">
        <v>271</v>
      </c>
      <c r="L110" s="120">
        <v>3014</v>
      </c>
      <c r="M110" s="121" t="s">
        <v>68</v>
      </c>
      <c r="N110" s="122">
        <v>0</v>
      </c>
      <c r="O110" s="122">
        <v>0</v>
      </c>
      <c r="P110" s="122">
        <f t="shared" si="7"/>
        <v>0</v>
      </c>
      <c r="Q110" s="123" t="s">
        <v>53</v>
      </c>
      <c r="R110" s="124"/>
      <c r="S110" s="124"/>
    </row>
    <row r="111" spans="1:19" s="80" customFormat="1" ht="48" hidden="1" customHeight="1">
      <c r="A111"/>
      <c r="B111" s="111">
        <v>2024</v>
      </c>
      <c r="C111" s="111">
        <v>20.100000000000001</v>
      </c>
      <c r="D111" s="111" t="s">
        <v>50</v>
      </c>
      <c r="E111" s="111" t="s">
        <v>50</v>
      </c>
      <c r="F111" s="111">
        <v>1</v>
      </c>
      <c r="G111" s="111">
        <v>1</v>
      </c>
      <c r="H111" s="111">
        <v>2</v>
      </c>
      <c r="I111" s="111">
        <v>2000</v>
      </c>
      <c r="J111" s="111">
        <v>2700</v>
      </c>
      <c r="K111" s="111">
        <v>271</v>
      </c>
      <c r="L111" s="120">
        <v>3015</v>
      </c>
      <c r="M111" s="121" t="s">
        <v>69</v>
      </c>
      <c r="N111" s="122">
        <v>0</v>
      </c>
      <c r="O111" s="122">
        <v>0</v>
      </c>
      <c r="P111" s="122">
        <f t="shared" si="7"/>
        <v>0</v>
      </c>
      <c r="Q111" s="126" t="s">
        <v>70</v>
      </c>
      <c r="R111" s="124"/>
      <c r="S111" s="124"/>
    </row>
    <row r="112" spans="1:19" s="80" customFormat="1" ht="24" hidden="1" customHeight="1">
      <c r="A112"/>
      <c r="B112" s="111">
        <v>2024</v>
      </c>
      <c r="C112" s="111">
        <v>20.100000000000001</v>
      </c>
      <c r="D112" s="111" t="s">
        <v>50</v>
      </c>
      <c r="E112" s="111" t="s">
        <v>50</v>
      </c>
      <c r="F112" s="111">
        <v>1</v>
      </c>
      <c r="G112" s="111">
        <v>1</v>
      </c>
      <c r="H112" s="111">
        <v>2</v>
      </c>
      <c r="I112" s="111">
        <v>2000</v>
      </c>
      <c r="J112" s="111">
        <v>2700</v>
      </c>
      <c r="K112" s="111">
        <v>271</v>
      </c>
      <c r="L112" s="120">
        <v>3016</v>
      </c>
      <c r="M112" s="121" t="s">
        <v>71</v>
      </c>
      <c r="N112" s="122">
        <v>0</v>
      </c>
      <c r="O112" s="122">
        <v>0</v>
      </c>
      <c r="P112" s="122">
        <f t="shared" si="7"/>
        <v>0</v>
      </c>
      <c r="Q112" s="123" t="s">
        <v>53</v>
      </c>
      <c r="R112" s="124"/>
      <c r="S112" s="124"/>
    </row>
    <row r="113" spans="1:19" s="80" customFormat="1" ht="24">
      <c r="A113"/>
      <c r="B113" s="111">
        <v>2024</v>
      </c>
      <c r="C113" s="111">
        <v>20.100000000000001</v>
      </c>
      <c r="D113" s="111" t="s">
        <v>50</v>
      </c>
      <c r="E113" s="111" t="s">
        <v>50</v>
      </c>
      <c r="F113" s="111">
        <v>1</v>
      </c>
      <c r="G113" s="111">
        <v>1</v>
      </c>
      <c r="H113" s="111">
        <v>2</v>
      </c>
      <c r="I113" s="111">
        <v>2000</v>
      </c>
      <c r="J113" s="111">
        <v>2700</v>
      </c>
      <c r="K113" s="111">
        <v>271</v>
      </c>
      <c r="L113" s="120">
        <v>3017</v>
      </c>
      <c r="M113" s="121" t="s">
        <v>73</v>
      </c>
      <c r="N113" s="122">
        <v>0</v>
      </c>
      <c r="O113" s="122">
        <v>0</v>
      </c>
      <c r="P113" s="122">
        <f t="shared" si="7"/>
        <v>0</v>
      </c>
      <c r="Q113" s="123" t="s">
        <v>53</v>
      </c>
      <c r="R113" s="124"/>
      <c r="S113" s="124"/>
    </row>
    <row r="114" spans="1:19" s="80" customFormat="1" ht="24" hidden="1" customHeight="1">
      <c r="A114"/>
      <c r="B114" s="111">
        <v>2024</v>
      </c>
      <c r="C114" s="111">
        <v>20.100000000000001</v>
      </c>
      <c r="D114" s="111" t="s">
        <v>50</v>
      </c>
      <c r="E114" s="111" t="s">
        <v>50</v>
      </c>
      <c r="F114" s="111">
        <v>1</v>
      </c>
      <c r="G114" s="111">
        <v>1</v>
      </c>
      <c r="H114" s="111">
        <v>2</v>
      </c>
      <c r="I114" s="111">
        <v>2000</v>
      </c>
      <c r="J114" s="111">
        <v>2700</v>
      </c>
      <c r="K114" s="111">
        <v>271</v>
      </c>
      <c r="L114" s="120">
        <v>3018</v>
      </c>
      <c r="M114" s="121" t="s">
        <v>74</v>
      </c>
      <c r="N114" s="122">
        <v>0</v>
      </c>
      <c r="O114" s="122">
        <v>0</v>
      </c>
      <c r="P114" s="122">
        <f t="shared" si="7"/>
        <v>0</v>
      </c>
      <c r="Q114" s="123" t="s">
        <v>53</v>
      </c>
      <c r="R114" s="124"/>
      <c r="S114" s="124"/>
    </row>
    <row r="115" spans="1:19" s="80" customFormat="1" ht="24">
      <c r="A115"/>
      <c r="B115" s="111">
        <v>2024</v>
      </c>
      <c r="C115" s="111">
        <v>20.100000000000001</v>
      </c>
      <c r="D115" s="111" t="s">
        <v>50</v>
      </c>
      <c r="E115" s="111" t="s">
        <v>50</v>
      </c>
      <c r="F115" s="111">
        <v>1</v>
      </c>
      <c r="G115" s="111">
        <v>1</v>
      </c>
      <c r="H115" s="111">
        <v>2</v>
      </c>
      <c r="I115" s="111">
        <v>2000</v>
      </c>
      <c r="J115" s="111">
        <v>2700</v>
      </c>
      <c r="K115" s="111">
        <v>271</v>
      </c>
      <c r="L115" s="120">
        <v>3019</v>
      </c>
      <c r="M115" s="121" t="s">
        <v>75</v>
      </c>
      <c r="N115" s="122">
        <v>0</v>
      </c>
      <c r="O115" s="122">
        <v>0</v>
      </c>
      <c r="P115" s="122">
        <f t="shared" si="7"/>
        <v>0</v>
      </c>
      <c r="Q115" s="123" t="s">
        <v>53</v>
      </c>
      <c r="R115" s="124"/>
      <c r="S115" s="124"/>
    </row>
    <row r="116" spans="1:19" s="80" customFormat="1" ht="24" hidden="1" customHeight="1">
      <c r="A116"/>
      <c r="B116" s="111">
        <v>2024</v>
      </c>
      <c r="C116" s="111">
        <v>20.100000000000001</v>
      </c>
      <c r="D116" s="111" t="s">
        <v>50</v>
      </c>
      <c r="E116" s="111" t="s">
        <v>50</v>
      </c>
      <c r="F116" s="111">
        <v>1</v>
      </c>
      <c r="G116" s="111">
        <v>1</v>
      </c>
      <c r="H116" s="111">
        <v>2</v>
      </c>
      <c r="I116" s="111">
        <v>2000</v>
      </c>
      <c r="J116" s="111">
        <v>2700</v>
      </c>
      <c r="K116" s="111">
        <v>271</v>
      </c>
      <c r="L116" s="120">
        <v>3020</v>
      </c>
      <c r="M116" s="121" t="s">
        <v>76</v>
      </c>
      <c r="N116" s="122">
        <v>0</v>
      </c>
      <c r="O116" s="122">
        <v>0</v>
      </c>
      <c r="P116" s="122">
        <f t="shared" si="7"/>
        <v>0</v>
      </c>
      <c r="Q116" s="123" t="s">
        <v>53</v>
      </c>
      <c r="R116" s="124"/>
      <c r="S116" s="124"/>
    </row>
    <row r="117" spans="1:19" s="80" customFormat="1" ht="24" hidden="1" customHeight="1">
      <c r="A117"/>
      <c r="B117" s="111">
        <v>2024</v>
      </c>
      <c r="C117" s="111">
        <v>20.100000000000001</v>
      </c>
      <c r="D117" s="111" t="s">
        <v>50</v>
      </c>
      <c r="E117" s="111" t="s">
        <v>50</v>
      </c>
      <c r="F117" s="111">
        <v>1</v>
      </c>
      <c r="G117" s="111">
        <v>1</v>
      </c>
      <c r="H117" s="111">
        <v>2</v>
      </c>
      <c r="I117" s="111">
        <v>2000</v>
      </c>
      <c r="J117" s="111">
        <v>2700</v>
      </c>
      <c r="K117" s="111">
        <v>271</v>
      </c>
      <c r="L117" s="120">
        <v>3021</v>
      </c>
      <c r="M117" s="121" t="s">
        <v>77</v>
      </c>
      <c r="N117" s="122">
        <v>0</v>
      </c>
      <c r="O117" s="122">
        <v>0</v>
      </c>
      <c r="P117" s="122">
        <f t="shared" si="7"/>
        <v>0</v>
      </c>
      <c r="Q117" s="123" t="s">
        <v>53</v>
      </c>
      <c r="R117" s="124"/>
      <c r="S117" s="124"/>
    </row>
    <row r="118" spans="1:19" s="80" customFormat="1" ht="24" hidden="1" customHeight="1">
      <c r="A118"/>
      <c r="B118" s="111">
        <v>2024</v>
      </c>
      <c r="C118" s="111">
        <v>20.100000000000001</v>
      </c>
      <c r="D118" s="111" t="s">
        <v>50</v>
      </c>
      <c r="E118" s="111" t="s">
        <v>50</v>
      </c>
      <c r="F118" s="111">
        <v>1</v>
      </c>
      <c r="G118" s="111">
        <v>1</v>
      </c>
      <c r="H118" s="111">
        <v>2</v>
      </c>
      <c r="I118" s="111">
        <v>2000</v>
      </c>
      <c r="J118" s="111">
        <v>2700</v>
      </c>
      <c r="K118" s="111">
        <v>271</v>
      </c>
      <c r="L118" s="120">
        <v>3022</v>
      </c>
      <c r="M118" s="121" t="s">
        <v>78</v>
      </c>
      <c r="N118" s="122">
        <v>0</v>
      </c>
      <c r="O118" s="122">
        <v>0</v>
      </c>
      <c r="P118" s="122">
        <f t="shared" si="7"/>
        <v>0</v>
      </c>
      <c r="Q118" s="123" t="s">
        <v>53</v>
      </c>
      <c r="R118" s="124"/>
      <c r="S118" s="124"/>
    </row>
    <row r="119" spans="1:19" s="80" customFormat="1" ht="24" hidden="1" customHeight="1">
      <c r="A119"/>
      <c r="B119" s="111">
        <v>2024</v>
      </c>
      <c r="C119" s="111">
        <v>20.100000000000001</v>
      </c>
      <c r="D119" s="111" t="s">
        <v>50</v>
      </c>
      <c r="E119" s="111" t="s">
        <v>50</v>
      </c>
      <c r="F119" s="111">
        <v>1</v>
      </c>
      <c r="G119" s="111">
        <v>1</v>
      </c>
      <c r="H119" s="111">
        <v>2</v>
      </c>
      <c r="I119" s="111">
        <v>2000</v>
      </c>
      <c r="J119" s="111">
        <v>2700</v>
      </c>
      <c r="K119" s="111">
        <v>271</v>
      </c>
      <c r="L119" s="120">
        <v>3023</v>
      </c>
      <c r="M119" s="121" t="s">
        <v>79</v>
      </c>
      <c r="N119" s="122">
        <v>0</v>
      </c>
      <c r="O119" s="122">
        <v>0</v>
      </c>
      <c r="P119" s="122">
        <f t="shared" si="7"/>
        <v>0</v>
      </c>
      <c r="Q119" s="123" t="s">
        <v>53</v>
      </c>
      <c r="R119" s="124"/>
      <c r="S119" s="124"/>
    </row>
    <row r="120" spans="1:19" s="80" customFormat="1" ht="24" hidden="1" customHeight="1">
      <c r="A120"/>
      <c r="B120" s="111">
        <v>2024</v>
      </c>
      <c r="C120" s="111">
        <v>20.100000000000001</v>
      </c>
      <c r="D120" s="111" t="s">
        <v>50</v>
      </c>
      <c r="E120" s="111" t="s">
        <v>50</v>
      </c>
      <c r="F120" s="111">
        <v>1</v>
      </c>
      <c r="G120" s="111">
        <v>1</v>
      </c>
      <c r="H120" s="111">
        <v>2</v>
      </c>
      <c r="I120" s="111">
        <v>2000</v>
      </c>
      <c r="J120" s="111">
        <v>2700</v>
      </c>
      <c r="K120" s="111">
        <v>271</v>
      </c>
      <c r="L120" s="120">
        <v>3024</v>
      </c>
      <c r="M120" s="121" t="s">
        <v>80</v>
      </c>
      <c r="N120" s="122">
        <v>0</v>
      </c>
      <c r="O120" s="122">
        <v>0</v>
      </c>
      <c r="P120" s="122">
        <f t="shared" si="7"/>
        <v>0</v>
      </c>
      <c r="Q120" s="123" t="s">
        <v>53</v>
      </c>
      <c r="R120" s="124"/>
      <c r="S120" s="124"/>
    </row>
    <row r="121" spans="1:19" s="80" customFormat="1" ht="24" hidden="1" customHeight="1">
      <c r="A121"/>
      <c r="B121" s="111">
        <v>2024</v>
      </c>
      <c r="C121" s="111">
        <v>20.100000000000001</v>
      </c>
      <c r="D121" s="111" t="s">
        <v>50</v>
      </c>
      <c r="E121" s="111" t="s">
        <v>50</v>
      </c>
      <c r="F121" s="111">
        <v>1</v>
      </c>
      <c r="G121" s="111">
        <v>1</v>
      </c>
      <c r="H121" s="111">
        <v>2</v>
      </c>
      <c r="I121" s="111">
        <v>2000</v>
      </c>
      <c r="J121" s="111">
        <v>2700</v>
      </c>
      <c r="K121" s="111">
        <v>271</v>
      </c>
      <c r="L121" s="120">
        <v>3025</v>
      </c>
      <c r="M121" s="121" t="s">
        <v>82</v>
      </c>
      <c r="N121" s="122">
        <v>0</v>
      </c>
      <c r="O121" s="122">
        <v>0</v>
      </c>
      <c r="P121" s="122">
        <f t="shared" si="7"/>
        <v>0</v>
      </c>
      <c r="Q121" s="123" t="s">
        <v>53</v>
      </c>
      <c r="R121" s="124"/>
      <c r="S121" s="124"/>
    </row>
    <row r="122" spans="1:19" s="80" customFormat="1" ht="24" hidden="1" customHeight="1">
      <c r="A122"/>
      <c r="B122" s="111">
        <v>2024</v>
      </c>
      <c r="C122" s="111">
        <v>20.100000000000001</v>
      </c>
      <c r="D122" s="111" t="s">
        <v>50</v>
      </c>
      <c r="E122" s="111" t="s">
        <v>50</v>
      </c>
      <c r="F122" s="111">
        <v>1</v>
      </c>
      <c r="G122" s="111">
        <v>1</v>
      </c>
      <c r="H122" s="111">
        <v>2</v>
      </c>
      <c r="I122" s="111">
        <v>2000</v>
      </c>
      <c r="J122" s="111">
        <v>2700</v>
      </c>
      <c r="K122" s="111">
        <v>271</v>
      </c>
      <c r="L122" s="120">
        <v>3026</v>
      </c>
      <c r="M122" s="121" t="s">
        <v>81</v>
      </c>
      <c r="N122" s="122">
        <v>0</v>
      </c>
      <c r="O122" s="122">
        <v>0</v>
      </c>
      <c r="P122" s="122">
        <f t="shared" si="7"/>
        <v>0</v>
      </c>
      <c r="Q122" s="123" t="s">
        <v>53</v>
      </c>
      <c r="R122" s="124"/>
      <c r="S122" s="124"/>
    </row>
    <row r="123" spans="1:19" s="80" customFormat="1" ht="24">
      <c r="A123"/>
      <c r="B123" s="111">
        <v>2024</v>
      </c>
      <c r="C123" s="111">
        <v>20.100000000000001</v>
      </c>
      <c r="D123" s="111" t="s">
        <v>50</v>
      </c>
      <c r="E123" s="111" t="s">
        <v>50</v>
      </c>
      <c r="F123" s="111">
        <v>1</v>
      </c>
      <c r="G123" s="111">
        <v>1</v>
      </c>
      <c r="H123" s="111">
        <v>2</v>
      </c>
      <c r="I123" s="111">
        <v>2000</v>
      </c>
      <c r="J123" s="111">
        <v>2700</v>
      </c>
      <c r="K123" s="111">
        <v>271</v>
      </c>
      <c r="L123" s="120">
        <v>3027</v>
      </c>
      <c r="M123" s="121" t="s">
        <v>83</v>
      </c>
      <c r="N123" s="122">
        <v>0</v>
      </c>
      <c r="O123" s="122">
        <v>0</v>
      </c>
      <c r="P123" s="122">
        <f t="shared" si="7"/>
        <v>0</v>
      </c>
      <c r="Q123" s="123" t="s">
        <v>53</v>
      </c>
      <c r="R123" s="124"/>
      <c r="S123" s="124"/>
    </row>
    <row r="124" spans="1:19" s="80" customFormat="1" ht="24" hidden="1" customHeight="1">
      <c r="A124"/>
      <c r="B124" s="111">
        <v>2024</v>
      </c>
      <c r="C124" s="111">
        <v>20.100000000000001</v>
      </c>
      <c r="D124" s="111" t="s">
        <v>50</v>
      </c>
      <c r="E124" s="111" t="s">
        <v>50</v>
      </c>
      <c r="F124" s="111">
        <v>1</v>
      </c>
      <c r="G124" s="111">
        <v>1</v>
      </c>
      <c r="H124" s="111">
        <v>2</v>
      </c>
      <c r="I124" s="111">
        <v>2000</v>
      </c>
      <c r="J124" s="111">
        <v>2700</v>
      </c>
      <c r="K124" s="111">
        <v>271</v>
      </c>
      <c r="L124" s="120">
        <v>3028</v>
      </c>
      <c r="M124" s="121" t="s">
        <v>88</v>
      </c>
      <c r="N124" s="122">
        <v>0</v>
      </c>
      <c r="O124" s="122">
        <v>0</v>
      </c>
      <c r="P124" s="122">
        <f t="shared" si="7"/>
        <v>0</v>
      </c>
      <c r="Q124" s="123" t="s">
        <v>53</v>
      </c>
      <c r="R124" s="124"/>
      <c r="S124" s="124"/>
    </row>
    <row r="125" spans="1:19" s="80" customFormat="1" ht="24" hidden="1" customHeight="1">
      <c r="A125"/>
      <c r="B125" s="111">
        <v>2024</v>
      </c>
      <c r="C125" s="111">
        <v>20.100000000000001</v>
      </c>
      <c r="D125" s="111" t="s">
        <v>50</v>
      </c>
      <c r="E125" s="111" t="s">
        <v>50</v>
      </c>
      <c r="F125" s="111">
        <v>1</v>
      </c>
      <c r="G125" s="111">
        <v>1</v>
      </c>
      <c r="H125" s="111">
        <v>2</v>
      </c>
      <c r="I125" s="111">
        <v>2000</v>
      </c>
      <c r="J125" s="111">
        <v>2700</v>
      </c>
      <c r="K125" s="111">
        <v>271</v>
      </c>
      <c r="L125" s="120">
        <v>3029</v>
      </c>
      <c r="M125" s="121" t="s">
        <v>89</v>
      </c>
      <c r="N125" s="122">
        <v>0</v>
      </c>
      <c r="O125" s="122">
        <v>0</v>
      </c>
      <c r="P125" s="122">
        <f t="shared" si="7"/>
        <v>0</v>
      </c>
      <c r="Q125" s="123" t="s">
        <v>53</v>
      </c>
      <c r="R125" s="124"/>
      <c r="S125" s="124"/>
    </row>
    <row r="126" spans="1:19" s="80" customFormat="1" ht="24" hidden="1" customHeight="1">
      <c r="A126"/>
      <c r="B126" s="111">
        <v>2024</v>
      </c>
      <c r="C126" s="111">
        <v>20.100000000000001</v>
      </c>
      <c r="D126" s="111" t="s">
        <v>50</v>
      </c>
      <c r="E126" s="111" t="s">
        <v>50</v>
      </c>
      <c r="F126" s="111">
        <v>1</v>
      </c>
      <c r="G126" s="111">
        <v>1</v>
      </c>
      <c r="H126" s="111">
        <v>2</v>
      </c>
      <c r="I126" s="111">
        <v>2000</v>
      </c>
      <c r="J126" s="111">
        <v>2700</v>
      </c>
      <c r="K126" s="111">
        <v>271</v>
      </c>
      <c r="L126" s="120">
        <v>3030</v>
      </c>
      <c r="M126" s="121" t="s">
        <v>90</v>
      </c>
      <c r="N126" s="122">
        <v>0</v>
      </c>
      <c r="O126" s="122">
        <v>0</v>
      </c>
      <c r="P126" s="122">
        <f t="shared" si="7"/>
        <v>0</v>
      </c>
      <c r="Q126" s="123" t="s">
        <v>91</v>
      </c>
      <c r="R126" s="124"/>
      <c r="S126" s="124"/>
    </row>
    <row r="127" spans="1:19" s="80" customFormat="1" ht="24" hidden="1" customHeight="1">
      <c r="A127"/>
      <c r="B127" s="111">
        <v>2024</v>
      </c>
      <c r="C127" s="111">
        <v>20.100000000000001</v>
      </c>
      <c r="D127" s="111" t="s">
        <v>50</v>
      </c>
      <c r="E127" s="111" t="s">
        <v>50</v>
      </c>
      <c r="F127" s="111">
        <v>1</v>
      </c>
      <c r="G127" s="111">
        <v>1</v>
      </c>
      <c r="H127" s="111">
        <v>2</v>
      </c>
      <c r="I127" s="111">
        <v>2000</v>
      </c>
      <c r="J127" s="111">
        <v>2700</v>
      </c>
      <c r="K127" s="111">
        <v>271</v>
      </c>
      <c r="L127" s="120">
        <v>3031</v>
      </c>
      <c r="M127" s="121" t="s">
        <v>85</v>
      </c>
      <c r="N127" s="122">
        <v>0</v>
      </c>
      <c r="O127" s="122">
        <v>0</v>
      </c>
      <c r="P127" s="122">
        <f t="shared" si="7"/>
        <v>0</v>
      </c>
      <c r="Q127" s="123" t="s">
        <v>56</v>
      </c>
      <c r="R127" s="124"/>
      <c r="S127" s="124"/>
    </row>
    <row r="128" spans="1:19" s="80" customFormat="1" ht="56.25" hidden="1" customHeight="1">
      <c r="A128"/>
      <c r="B128" s="104">
        <v>2024</v>
      </c>
      <c r="C128" s="105">
        <v>20.100000000000001</v>
      </c>
      <c r="D128" s="105" t="s">
        <v>50</v>
      </c>
      <c r="E128" s="105" t="s">
        <v>50</v>
      </c>
      <c r="F128" s="104">
        <v>1</v>
      </c>
      <c r="G128" s="104">
        <v>1</v>
      </c>
      <c r="H128" s="104">
        <v>2</v>
      </c>
      <c r="I128" s="104">
        <v>2000</v>
      </c>
      <c r="J128" s="104">
        <v>2700</v>
      </c>
      <c r="K128" s="104">
        <v>272</v>
      </c>
      <c r="L128" s="106"/>
      <c r="M128" s="107" t="s">
        <v>92</v>
      </c>
      <c r="N128" s="108">
        <f>SUM(N129:N132)</f>
        <v>0</v>
      </c>
      <c r="O128" s="108">
        <f>SUM(O129:O132)</f>
        <v>0</v>
      </c>
      <c r="P128" s="108">
        <f t="shared" si="7"/>
        <v>0</v>
      </c>
      <c r="Q128" s="128"/>
      <c r="R128" s="129"/>
      <c r="S128" s="130"/>
    </row>
    <row r="129" spans="1:19" s="80" customFormat="1" ht="24" hidden="1" customHeight="1">
      <c r="A129"/>
      <c r="B129" s="111">
        <v>2024</v>
      </c>
      <c r="C129" s="111">
        <v>20.100000000000001</v>
      </c>
      <c r="D129" s="111" t="s">
        <v>50</v>
      </c>
      <c r="E129" s="111" t="s">
        <v>50</v>
      </c>
      <c r="F129" s="111">
        <v>1</v>
      </c>
      <c r="G129" s="111">
        <v>1</v>
      </c>
      <c r="H129" s="111">
        <v>2</v>
      </c>
      <c r="I129" s="111">
        <v>2000</v>
      </c>
      <c r="J129" s="111">
        <v>2700</v>
      </c>
      <c r="K129" s="111">
        <v>272</v>
      </c>
      <c r="L129" s="113">
        <v>1</v>
      </c>
      <c r="M129" s="132" t="s">
        <v>93</v>
      </c>
      <c r="N129" s="122">
        <v>0</v>
      </c>
      <c r="O129" s="122">
        <v>0</v>
      </c>
      <c r="P129" s="122">
        <f t="shared" si="7"/>
        <v>0</v>
      </c>
      <c r="Q129" s="123" t="s">
        <v>53</v>
      </c>
      <c r="R129" s="124"/>
      <c r="S129" s="124"/>
    </row>
    <row r="130" spans="1:19" s="80" customFormat="1" ht="24" hidden="1" customHeight="1">
      <c r="A130"/>
      <c r="B130" s="111">
        <v>2024</v>
      </c>
      <c r="C130" s="111">
        <v>20.100000000000001</v>
      </c>
      <c r="D130" s="111" t="s">
        <v>50</v>
      </c>
      <c r="E130" s="111" t="s">
        <v>50</v>
      </c>
      <c r="F130" s="111">
        <v>1</v>
      </c>
      <c r="G130" s="111">
        <v>1</v>
      </c>
      <c r="H130" s="111">
        <v>2</v>
      </c>
      <c r="I130" s="111">
        <v>2000</v>
      </c>
      <c r="J130" s="111">
        <v>2700</v>
      </c>
      <c r="K130" s="111">
        <v>272</v>
      </c>
      <c r="L130" s="113">
        <v>2</v>
      </c>
      <c r="M130" s="132" t="s">
        <v>94</v>
      </c>
      <c r="N130" s="122">
        <v>0</v>
      </c>
      <c r="O130" s="122">
        <v>0</v>
      </c>
      <c r="P130" s="122">
        <f t="shared" si="7"/>
        <v>0</v>
      </c>
      <c r="Q130" s="123" t="s">
        <v>53</v>
      </c>
      <c r="R130" s="124"/>
      <c r="S130" s="124"/>
    </row>
    <row r="131" spans="1:19" s="80" customFormat="1" ht="24" hidden="1" customHeight="1">
      <c r="A131"/>
      <c r="B131" s="111">
        <v>2024</v>
      </c>
      <c r="C131" s="111">
        <v>20.100000000000001</v>
      </c>
      <c r="D131" s="111" t="s">
        <v>50</v>
      </c>
      <c r="E131" s="111" t="s">
        <v>50</v>
      </c>
      <c r="F131" s="111">
        <v>1</v>
      </c>
      <c r="G131" s="111">
        <v>1</v>
      </c>
      <c r="H131" s="111">
        <v>2</v>
      </c>
      <c r="I131" s="111">
        <v>2000</v>
      </c>
      <c r="J131" s="111">
        <v>2700</v>
      </c>
      <c r="K131" s="111">
        <v>272</v>
      </c>
      <c r="L131" s="113">
        <v>3</v>
      </c>
      <c r="M131" s="132" t="s">
        <v>95</v>
      </c>
      <c r="N131" s="122">
        <v>0</v>
      </c>
      <c r="O131" s="122">
        <v>0</v>
      </c>
      <c r="P131" s="122">
        <f t="shared" si="7"/>
        <v>0</v>
      </c>
      <c r="Q131" s="123" t="s">
        <v>53</v>
      </c>
      <c r="R131" s="124"/>
      <c r="S131" s="124"/>
    </row>
    <row r="132" spans="1:19" s="80" customFormat="1" ht="24" hidden="1" customHeight="1">
      <c r="A132"/>
      <c r="B132" s="111">
        <v>2024</v>
      </c>
      <c r="C132" s="111">
        <v>20.100000000000001</v>
      </c>
      <c r="D132" s="111" t="s">
        <v>50</v>
      </c>
      <c r="E132" s="111" t="s">
        <v>50</v>
      </c>
      <c r="F132" s="111">
        <v>1</v>
      </c>
      <c r="G132" s="111">
        <v>1</v>
      </c>
      <c r="H132" s="111">
        <v>2</v>
      </c>
      <c r="I132" s="111">
        <v>2000</v>
      </c>
      <c r="J132" s="111">
        <v>2700</v>
      </c>
      <c r="K132" s="111">
        <v>272</v>
      </c>
      <c r="L132" s="113">
        <v>4</v>
      </c>
      <c r="M132" s="132" t="s">
        <v>96</v>
      </c>
      <c r="N132" s="122">
        <v>0</v>
      </c>
      <c r="O132" s="122">
        <v>0</v>
      </c>
      <c r="P132" s="122">
        <f t="shared" si="7"/>
        <v>0</v>
      </c>
      <c r="Q132" s="123" t="s">
        <v>53</v>
      </c>
      <c r="R132" s="124"/>
      <c r="S132" s="124"/>
    </row>
    <row r="133" spans="1:19" ht="24">
      <c r="B133" s="96">
        <v>2024</v>
      </c>
      <c r="C133" s="97">
        <v>20.100000000000001</v>
      </c>
      <c r="D133" s="97" t="s">
        <v>50</v>
      </c>
      <c r="E133" s="97" t="s">
        <v>50</v>
      </c>
      <c r="F133" s="96">
        <v>1</v>
      </c>
      <c r="G133" s="96">
        <v>1</v>
      </c>
      <c r="H133" s="96">
        <v>2</v>
      </c>
      <c r="I133" s="96">
        <v>2000</v>
      </c>
      <c r="J133" s="96">
        <v>2800</v>
      </c>
      <c r="K133" s="96"/>
      <c r="L133" s="98"/>
      <c r="M133" s="99" t="s">
        <v>97</v>
      </c>
      <c r="N133" s="100">
        <f>+N134</f>
        <v>0</v>
      </c>
      <c r="O133" s="100">
        <f>+O134</f>
        <v>0</v>
      </c>
      <c r="P133" s="100">
        <f t="shared" si="7"/>
        <v>0</v>
      </c>
      <c r="Q133" s="101"/>
      <c r="R133" s="102"/>
      <c r="S133" s="103"/>
    </row>
    <row r="134" spans="1:19" ht="46.5" customHeight="1">
      <c r="B134" s="104">
        <v>2024</v>
      </c>
      <c r="C134" s="105">
        <v>20.100000000000001</v>
      </c>
      <c r="D134" s="105" t="s">
        <v>50</v>
      </c>
      <c r="E134" s="105" t="s">
        <v>50</v>
      </c>
      <c r="F134" s="104">
        <v>1</v>
      </c>
      <c r="G134" s="104">
        <v>1</v>
      </c>
      <c r="H134" s="104">
        <v>2</v>
      </c>
      <c r="I134" s="104">
        <v>2000</v>
      </c>
      <c r="J134" s="104">
        <v>2800</v>
      </c>
      <c r="K134" s="104">
        <v>283</v>
      </c>
      <c r="L134" s="106"/>
      <c r="M134" s="107" t="s">
        <v>98</v>
      </c>
      <c r="N134" s="108">
        <f>+N135+N161+N188</f>
        <v>0</v>
      </c>
      <c r="O134" s="108">
        <f>+O135+O161+O188</f>
        <v>0</v>
      </c>
      <c r="P134" s="108">
        <f t="shared" si="7"/>
        <v>0</v>
      </c>
      <c r="Q134" s="128"/>
      <c r="R134" s="130"/>
      <c r="S134" s="134"/>
    </row>
    <row r="135" spans="1:19" ht="48">
      <c r="B135" s="111">
        <v>2024</v>
      </c>
      <c r="C135" s="112">
        <v>20.100000000000001</v>
      </c>
      <c r="D135" s="112" t="s">
        <v>50</v>
      </c>
      <c r="E135" s="112" t="s">
        <v>50</v>
      </c>
      <c r="F135" s="111">
        <v>1</v>
      </c>
      <c r="G135" s="111">
        <v>1</v>
      </c>
      <c r="H135" s="111">
        <v>2</v>
      </c>
      <c r="I135" s="111">
        <v>2000</v>
      </c>
      <c r="J135" s="111">
        <v>2800</v>
      </c>
      <c r="K135" s="111">
        <v>283</v>
      </c>
      <c r="L135" s="113">
        <v>1</v>
      </c>
      <c r="M135" s="114" t="s">
        <v>99</v>
      </c>
      <c r="N135" s="115">
        <f>+SUM(N136:N160)</f>
        <v>0</v>
      </c>
      <c r="O135" s="115">
        <f>+SUM(O136:O160)</f>
        <v>0</v>
      </c>
      <c r="P135" s="115">
        <f t="shared" si="7"/>
        <v>0</v>
      </c>
      <c r="Q135" s="116"/>
      <c r="R135" s="117"/>
      <c r="S135" s="118"/>
    </row>
    <row r="136" spans="1:19" ht="24" hidden="1" customHeight="1">
      <c r="B136" s="111">
        <v>2024</v>
      </c>
      <c r="C136" s="111">
        <v>20.100000000000001</v>
      </c>
      <c r="D136" s="111" t="s">
        <v>50</v>
      </c>
      <c r="E136" s="111" t="s">
        <v>50</v>
      </c>
      <c r="F136" s="111">
        <v>1</v>
      </c>
      <c r="G136" s="111">
        <v>1</v>
      </c>
      <c r="H136" s="111">
        <v>2</v>
      </c>
      <c r="I136" s="111">
        <v>2000</v>
      </c>
      <c r="J136" s="111">
        <v>2800</v>
      </c>
      <c r="K136" s="111">
        <v>283</v>
      </c>
      <c r="L136" s="120">
        <v>1001</v>
      </c>
      <c r="M136" s="121" t="s">
        <v>100</v>
      </c>
      <c r="N136" s="122">
        <v>0</v>
      </c>
      <c r="O136" s="122">
        <v>0</v>
      </c>
      <c r="P136" s="122">
        <f t="shared" si="7"/>
        <v>0</v>
      </c>
      <c r="Q136" s="123" t="s">
        <v>53</v>
      </c>
      <c r="R136" s="124"/>
      <c r="S136" s="124"/>
    </row>
    <row r="137" spans="1:19" ht="24" hidden="1" customHeight="1">
      <c r="B137" s="111">
        <v>2024</v>
      </c>
      <c r="C137" s="111">
        <v>20.100000000000001</v>
      </c>
      <c r="D137" s="111" t="s">
        <v>50</v>
      </c>
      <c r="E137" s="111" t="s">
        <v>50</v>
      </c>
      <c r="F137" s="111">
        <v>1</v>
      </c>
      <c r="G137" s="111">
        <v>1</v>
      </c>
      <c r="H137" s="111">
        <v>2</v>
      </c>
      <c r="I137" s="111">
        <v>2000</v>
      </c>
      <c r="J137" s="111">
        <v>2800</v>
      </c>
      <c r="K137" s="111">
        <v>283</v>
      </c>
      <c r="L137" s="120">
        <v>1002</v>
      </c>
      <c r="M137" s="121" t="s">
        <v>101</v>
      </c>
      <c r="N137" s="122">
        <v>0</v>
      </c>
      <c r="O137" s="122">
        <v>0</v>
      </c>
      <c r="P137" s="122">
        <f t="shared" si="7"/>
        <v>0</v>
      </c>
      <c r="Q137" s="123" t="s">
        <v>53</v>
      </c>
      <c r="R137" s="124"/>
      <c r="S137" s="124"/>
    </row>
    <row r="138" spans="1:19" ht="24" hidden="1" customHeight="1">
      <c r="B138" s="111">
        <v>2024</v>
      </c>
      <c r="C138" s="111">
        <v>20.100000000000001</v>
      </c>
      <c r="D138" s="111" t="s">
        <v>50</v>
      </c>
      <c r="E138" s="111" t="s">
        <v>50</v>
      </c>
      <c r="F138" s="111">
        <v>1</v>
      </c>
      <c r="G138" s="111">
        <v>1</v>
      </c>
      <c r="H138" s="111">
        <v>2</v>
      </c>
      <c r="I138" s="111">
        <v>2000</v>
      </c>
      <c r="J138" s="111">
        <v>2800</v>
      </c>
      <c r="K138" s="111">
        <v>283</v>
      </c>
      <c r="L138" s="120">
        <v>1003</v>
      </c>
      <c r="M138" s="121" t="s">
        <v>102</v>
      </c>
      <c r="N138" s="122">
        <v>0</v>
      </c>
      <c r="O138" s="122">
        <v>0</v>
      </c>
      <c r="P138" s="122">
        <f t="shared" si="7"/>
        <v>0</v>
      </c>
      <c r="Q138" s="123" t="s">
        <v>53</v>
      </c>
      <c r="R138" s="124"/>
      <c r="S138" s="124"/>
    </row>
    <row r="139" spans="1:19" ht="24" hidden="1" customHeight="1">
      <c r="B139" s="111">
        <v>2024</v>
      </c>
      <c r="C139" s="111">
        <v>20.100000000000001</v>
      </c>
      <c r="D139" s="111" t="s">
        <v>50</v>
      </c>
      <c r="E139" s="111" t="s">
        <v>50</v>
      </c>
      <c r="F139" s="111">
        <v>1</v>
      </c>
      <c r="G139" s="111">
        <v>1</v>
      </c>
      <c r="H139" s="111">
        <v>2</v>
      </c>
      <c r="I139" s="111">
        <v>2000</v>
      </c>
      <c r="J139" s="111">
        <v>2800</v>
      </c>
      <c r="K139" s="111">
        <v>283</v>
      </c>
      <c r="L139" s="120">
        <v>1004</v>
      </c>
      <c r="M139" s="121" t="s">
        <v>103</v>
      </c>
      <c r="N139" s="122">
        <v>0</v>
      </c>
      <c r="O139" s="122">
        <v>0</v>
      </c>
      <c r="P139" s="122">
        <f t="shared" si="7"/>
        <v>0</v>
      </c>
      <c r="Q139" s="123" t="s">
        <v>53</v>
      </c>
      <c r="R139" s="124"/>
      <c r="S139" s="124"/>
    </row>
    <row r="140" spans="1:19" ht="24" hidden="1" customHeight="1">
      <c r="B140" s="111">
        <v>2024</v>
      </c>
      <c r="C140" s="111">
        <v>20.100000000000001</v>
      </c>
      <c r="D140" s="111" t="s">
        <v>50</v>
      </c>
      <c r="E140" s="111" t="s">
        <v>50</v>
      </c>
      <c r="F140" s="111">
        <v>1</v>
      </c>
      <c r="G140" s="111">
        <v>1</v>
      </c>
      <c r="H140" s="111">
        <v>2</v>
      </c>
      <c r="I140" s="111">
        <v>2000</v>
      </c>
      <c r="J140" s="111">
        <v>2800</v>
      </c>
      <c r="K140" s="111">
        <v>283</v>
      </c>
      <c r="L140" s="120">
        <v>1005</v>
      </c>
      <c r="M140" s="121" t="s">
        <v>104</v>
      </c>
      <c r="N140" s="122">
        <v>0</v>
      </c>
      <c r="O140" s="122">
        <v>0</v>
      </c>
      <c r="P140" s="122">
        <f t="shared" si="7"/>
        <v>0</v>
      </c>
      <c r="Q140" s="123" t="s">
        <v>53</v>
      </c>
      <c r="R140" s="124"/>
      <c r="S140" s="124"/>
    </row>
    <row r="141" spans="1:19" ht="24" hidden="1" customHeight="1">
      <c r="B141" s="111">
        <v>2024</v>
      </c>
      <c r="C141" s="111">
        <v>20.100000000000001</v>
      </c>
      <c r="D141" s="111" t="s">
        <v>50</v>
      </c>
      <c r="E141" s="111" t="s">
        <v>50</v>
      </c>
      <c r="F141" s="111">
        <v>1</v>
      </c>
      <c r="G141" s="111">
        <v>1</v>
      </c>
      <c r="H141" s="111">
        <v>2</v>
      </c>
      <c r="I141" s="111">
        <v>2000</v>
      </c>
      <c r="J141" s="111">
        <v>2800</v>
      </c>
      <c r="K141" s="111">
        <v>283</v>
      </c>
      <c r="L141" s="120">
        <v>1006</v>
      </c>
      <c r="M141" s="121" t="s">
        <v>105</v>
      </c>
      <c r="N141" s="122">
        <v>0</v>
      </c>
      <c r="O141" s="122">
        <v>0</v>
      </c>
      <c r="P141" s="122">
        <f t="shared" si="7"/>
        <v>0</v>
      </c>
      <c r="Q141" s="123" t="s">
        <v>53</v>
      </c>
      <c r="R141" s="124"/>
      <c r="S141" s="124"/>
    </row>
    <row r="142" spans="1:19" ht="24" hidden="1" customHeight="1">
      <c r="B142" s="111">
        <v>2024</v>
      </c>
      <c r="C142" s="111">
        <v>20.100000000000001</v>
      </c>
      <c r="D142" s="111" t="s">
        <v>50</v>
      </c>
      <c r="E142" s="111" t="s">
        <v>50</v>
      </c>
      <c r="F142" s="111">
        <v>1</v>
      </c>
      <c r="G142" s="111">
        <v>1</v>
      </c>
      <c r="H142" s="111">
        <v>2</v>
      </c>
      <c r="I142" s="111">
        <v>2000</v>
      </c>
      <c r="J142" s="111">
        <v>2800</v>
      </c>
      <c r="K142" s="111">
        <v>283</v>
      </c>
      <c r="L142" s="120">
        <v>1007</v>
      </c>
      <c r="M142" s="121" t="s">
        <v>106</v>
      </c>
      <c r="N142" s="122">
        <v>0</v>
      </c>
      <c r="O142" s="122">
        <v>0</v>
      </c>
      <c r="P142" s="122">
        <f t="shared" si="7"/>
        <v>0</v>
      </c>
      <c r="Q142" s="123" t="s">
        <v>53</v>
      </c>
      <c r="R142" s="124"/>
      <c r="S142" s="124"/>
    </row>
    <row r="143" spans="1:19" ht="24" hidden="1" customHeight="1">
      <c r="B143" s="111">
        <v>2024</v>
      </c>
      <c r="C143" s="111">
        <v>20.100000000000001</v>
      </c>
      <c r="D143" s="111" t="s">
        <v>50</v>
      </c>
      <c r="E143" s="111" t="s">
        <v>50</v>
      </c>
      <c r="F143" s="111">
        <v>1</v>
      </c>
      <c r="G143" s="111">
        <v>1</v>
      </c>
      <c r="H143" s="111">
        <v>2</v>
      </c>
      <c r="I143" s="111">
        <v>2000</v>
      </c>
      <c r="J143" s="111">
        <v>2800</v>
      </c>
      <c r="K143" s="111">
        <v>283</v>
      </c>
      <c r="L143" s="120">
        <v>1008</v>
      </c>
      <c r="M143" s="121" t="s">
        <v>107</v>
      </c>
      <c r="N143" s="122">
        <v>0</v>
      </c>
      <c r="O143" s="122">
        <v>0</v>
      </c>
      <c r="P143" s="122">
        <f t="shared" si="7"/>
        <v>0</v>
      </c>
      <c r="Q143" s="123" t="s">
        <v>53</v>
      </c>
      <c r="R143" s="124"/>
      <c r="S143" s="124"/>
    </row>
    <row r="144" spans="1:19" ht="24" hidden="1" customHeight="1">
      <c r="B144" s="111">
        <v>2024</v>
      </c>
      <c r="C144" s="111">
        <v>20.100000000000001</v>
      </c>
      <c r="D144" s="111" t="s">
        <v>50</v>
      </c>
      <c r="E144" s="111" t="s">
        <v>50</v>
      </c>
      <c r="F144" s="111">
        <v>1</v>
      </c>
      <c r="G144" s="111">
        <v>1</v>
      </c>
      <c r="H144" s="111">
        <v>2</v>
      </c>
      <c r="I144" s="111">
        <v>2000</v>
      </c>
      <c r="J144" s="111">
        <v>2800</v>
      </c>
      <c r="K144" s="111">
        <v>283</v>
      </c>
      <c r="L144" s="120">
        <v>1009</v>
      </c>
      <c r="M144" s="121" t="s">
        <v>108</v>
      </c>
      <c r="N144" s="122">
        <v>0</v>
      </c>
      <c r="O144" s="122">
        <v>0</v>
      </c>
      <c r="P144" s="122">
        <f t="shared" si="7"/>
        <v>0</v>
      </c>
      <c r="Q144" s="123" t="s">
        <v>53</v>
      </c>
      <c r="R144" s="124"/>
      <c r="S144" s="124"/>
    </row>
    <row r="145" spans="2:19" ht="24" hidden="1" customHeight="1">
      <c r="B145" s="111">
        <v>2024</v>
      </c>
      <c r="C145" s="111">
        <v>20.100000000000001</v>
      </c>
      <c r="D145" s="111" t="s">
        <v>50</v>
      </c>
      <c r="E145" s="111" t="s">
        <v>50</v>
      </c>
      <c r="F145" s="111">
        <v>1</v>
      </c>
      <c r="G145" s="111">
        <v>1</v>
      </c>
      <c r="H145" s="111">
        <v>2</v>
      </c>
      <c r="I145" s="111">
        <v>2000</v>
      </c>
      <c r="J145" s="111">
        <v>2800</v>
      </c>
      <c r="K145" s="111">
        <v>283</v>
      </c>
      <c r="L145" s="120">
        <v>1010</v>
      </c>
      <c r="M145" s="121" t="s">
        <v>109</v>
      </c>
      <c r="N145" s="122">
        <v>0</v>
      </c>
      <c r="O145" s="122">
        <v>0</v>
      </c>
      <c r="P145" s="122">
        <f t="shared" si="7"/>
        <v>0</v>
      </c>
      <c r="Q145" s="123" t="s">
        <v>53</v>
      </c>
      <c r="R145" s="124"/>
      <c r="S145" s="124"/>
    </row>
    <row r="146" spans="2:19" ht="46.5">
      <c r="B146" s="111">
        <v>2024</v>
      </c>
      <c r="C146" s="111">
        <v>20.100000000000001</v>
      </c>
      <c r="D146" s="111" t="s">
        <v>50</v>
      </c>
      <c r="E146" s="111" t="s">
        <v>50</v>
      </c>
      <c r="F146" s="111">
        <v>1</v>
      </c>
      <c r="G146" s="111">
        <v>1</v>
      </c>
      <c r="H146" s="111">
        <v>2</v>
      </c>
      <c r="I146" s="111">
        <v>2000</v>
      </c>
      <c r="J146" s="111">
        <v>2800</v>
      </c>
      <c r="K146" s="111">
        <v>283</v>
      </c>
      <c r="L146" s="120">
        <v>1011</v>
      </c>
      <c r="M146" s="121" t="s">
        <v>110</v>
      </c>
      <c r="N146" s="122">
        <v>0</v>
      </c>
      <c r="O146" s="122">
        <v>0</v>
      </c>
      <c r="P146" s="122">
        <f t="shared" si="7"/>
        <v>0</v>
      </c>
      <c r="Q146" s="123" t="s">
        <v>53</v>
      </c>
      <c r="R146" s="124"/>
      <c r="S146" s="124"/>
    </row>
    <row r="147" spans="2:19" ht="24" hidden="1" customHeight="1">
      <c r="B147" s="111">
        <v>2024</v>
      </c>
      <c r="C147" s="111">
        <v>20.100000000000001</v>
      </c>
      <c r="D147" s="111" t="s">
        <v>50</v>
      </c>
      <c r="E147" s="111" t="s">
        <v>50</v>
      </c>
      <c r="F147" s="111">
        <v>1</v>
      </c>
      <c r="G147" s="111">
        <v>1</v>
      </c>
      <c r="H147" s="111">
        <v>2</v>
      </c>
      <c r="I147" s="111">
        <v>2000</v>
      </c>
      <c r="J147" s="111">
        <v>2800</v>
      </c>
      <c r="K147" s="111">
        <v>283</v>
      </c>
      <c r="L147" s="120">
        <v>1012</v>
      </c>
      <c r="M147" s="121" t="s">
        <v>111</v>
      </c>
      <c r="N147" s="122">
        <v>0</v>
      </c>
      <c r="O147" s="122">
        <v>0</v>
      </c>
      <c r="P147" s="122">
        <f t="shared" si="7"/>
        <v>0</v>
      </c>
      <c r="Q147" s="123" t="s">
        <v>56</v>
      </c>
      <c r="R147" s="124"/>
      <c r="S147" s="124"/>
    </row>
    <row r="148" spans="2:19" ht="24" hidden="1" customHeight="1">
      <c r="B148" s="111">
        <v>2024</v>
      </c>
      <c r="C148" s="111">
        <v>20.100000000000001</v>
      </c>
      <c r="D148" s="111" t="s">
        <v>50</v>
      </c>
      <c r="E148" s="111" t="s">
        <v>50</v>
      </c>
      <c r="F148" s="111">
        <v>1</v>
      </c>
      <c r="G148" s="111">
        <v>1</v>
      </c>
      <c r="H148" s="111">
        <v>2</v>
      </c>
      <c r="I148" s="111">
        <v>2000</v>
      </c>
      <c r="J148" s="111">
        <v>2800</v>
      </c>
      <c r="K148" s="111">
        <v>283</v>
      </c>
      <c r="L148" s="120">
        <v>1013</v>
      </c>
      <c r="M148" s="121" t="s">
        <v>112</v>
      </c>
      <c r="N148" s="122">
        <v>0</v>
      </c>
      <c r="O148" s="122">
        <v>0</v>
      </c>
      <c r="P148" s="122">
        <f t="shared" si="7"/>
        <v>0</v>
      </c>
      <c r="Q148" s="123" t="s">
        <v>56</v>
      </c>
      <c r="R148" s="124"/>
      <c r="S148" s="124"/>
    </row>
    <row r="149" spans="2:19" ht="48" hidden="1" customHeight="1">
      <c r="B149" s="111">
        <v>2024</v>
      </c>
      <c r="C149" s="111">
        <v>20.100000000000001</v>
      </c>
      <c r="D149" s="111" t="s">
        <v>50</v>
      </c>
      <c r="E149" s="111" t="s">
        <v>50</v>
      </c>
      <c r="F149" s="111">
        <v>1</v>
      </c>
      <c r="G149" s="111">
        <v>1</v>
      </c>
      <c r="H149" s="111">
        <v>2</v>
      </c>
      <c r="I149" s="111">
        <v>2000</v>
      </c>
      <c r="J149" s="111">
        <v>2800</v>
      </c>
      <c r="K149" s="111">
        <v>283</v>
      </c>
      <c r="L149" s="120">
        <v>1014</v>
      </c>
      <c r="M149" s="121" t="s">
        <v>113</v>
      </c>
      <c r="N149" s="122">
        <v>0</v>
      </c>
      <c r="O149" s="122">
        <v>0</v>
      </c>
      <c r="P149" s="122">
        <f t="shared" si="7"/>
        <v>0</v>
      </c>
      <c r="Q149" s="126" t="s">
        <v>70</v>
      </c>
      <c r="R149" s="124"/>
      <c r="S149" s="124"/>
    </row>
    <row r="150" spans="2:19" ht="24" hidden="1" customHeight="1">
      <c r="B150" s="111">
        <v>2024</v>
      </c>
      <c r="C150" s="111">
        <v>20.100000000000001</v>
      </c>
      <c r="D150" s="111" t="s">
        <v>50</v>
      </c>
      <c r="E150" s="111" t="s">
        <v>50</v>
      </c>
      <c r="F150" s="111">
        <v>1</v>
      </c>
      <c r="G150" s="111">
        <v>1</v>
      </c>
      <c r="H150" s="111">
        <v>2</v>
      </c>
      <c r="I150" s="111">
        <v>2000</v>
      </c>
      <c r="J150" s="111">
        <v>2800</v>
      </c>
      <c r="K150" s="111">
        <v>283</v>
      </c>
      <c r="L150" s="120">
        <v>1015</v>
      </c>
      <c r="M150" s="121" t="s">
        <v>114</v>
      </c>
      <c r="N150" s="122">
        <v>0</v>
      </c>
      <c r="O150" s="122">
        <v>0</v>
      </c>
      <c r="P150" s="122">
        <f t="shared" si="7"/>
        <v>0</v>
      </c>
      <c r="Q150" s="123" t="s">
        <v>53</v>
      </c>
      <c r="R150" s="124"/>
      <c r="S150" s="124"/>
    </row>
    <row r="151" spans="2:19" ht="24" hidden="1" customHeight="1">
      <c r="B151" s="111">
        <v>2024</v>
      </c>
      <c r="C151" s="111">
        <v>20.100000000000001</v>
      </c>
      <c r="D151" s="111" t="s">
        <v>50</v>
      </c>
      <c r="E151" s="111" t="s">
        <v>50</v>
      </c>
      <c r="F151" s="111">
        <v>1</v>
      </c>
      <c r="G151" s="111">
        <v>1</v>
      </c>
      <c r="H151" s="111">
        <v>2</v>
      </c>
      <c r="I151" s="111">
        <v>2000</v>
      </c>
      <c r="J151" s="111">
        <v>2800</v>
      </c>
      <c r="K151" s="111">
        <v>283</v>
      </c>
      <c r="L151" s="120">
        <v>1016</v>
      </c>
      <c r="M151" s="121" t="s">
        <v>115</v>
      </c>
      <c r="N151" s="122">
        <v>0</v>
      </c>
      <c r="O151" s="122">
        <v>0</v>
      </c>
      <c r="P151" s="122">
        <f t="shared" si="7"/>
        <v>0</v>
      </c>
      <c r="Q151" s="123" t="s">
        <v>53</v>
      </c>
      <c r="R151" s="124"/>
      <c r="S151" s="124"/>
    </row>
    <row r="152" spans="2:19" ht="24" hidden="1" customHeight="1">
      <c r="B152" s="111">
        <v>2024</v>
      </c>
      <c r="C152" s="111">
        <v>20.100000000000001</v>
      </c>
      <c r="D152" s="111" t="s">
        <v>50</v>
      </c>
      <c r="E152" s="111" t="s">
        <v>50</v>
      </c>
      <c r="F152" s="111">
        <v>1</v>
      </c>
      <c r="G152" s="111">
        <v>1</v>
      </c>
      <c r="H152" s="111">
        <v>2</v>
      </c>
      <c r="I152" s="111">
        <v>2000</v>
      </c>
      <c r="J152" s="111">
        <v>2800</v>
      </c>
      <c r="K152" s="111">
        <v>283</v>
      </c>
      <c r="L152" s="120">
        <v>1017</v>
      </c>
      <c r="M152" s="121" t="s">
        <v>116</v>
      </c>
      <c r="N152" s="122">
        <v>0</v>
      </c>
      <c r="O152" s="122">
        <v>0</v>
      </c>
      <c r="P152" s="122">
        <f t="shared" si="7"/>
        <v>0</v>
      </c>
      <c r="Q152" s="123" t="s">
        <v>56</v>
      </c>
      <c r="R152" s="124"/>
      <c r="S152" s="124"/>
    </row>
    <row r="153" spans="2:19" ht="24" hidden="1" customHeight="1">
      <c r="B153" s="111">
        <v>2024</v>
      </c>
      <c r="C153" s="111">
        <v>20.100000000000001</v>
      </c>
      <c r="D153" s="111" t="s">
        <v>50</v>
      </c>
      <c r="E153" s="111" t="s">
        <v>50</v>
      </c>
      <c r="F153" s="111">
        <v>1</v>
      </c>
      <c r="G153" s="111">
        <v>1</v>
      </c>
      <c r="H153" s="111">
        <v>2</v>
      </c>
      <c r="I153" s="111">
        <v>2000</v>
      </c>
      <c r="J153" s="111">
        <v>2800</v>
      </c>
      <c r="K153" s="111">
        <v>283</v>
      </c>
      <c r="L153" s="120">
        <v>1018</v>
      </c>
      <c r="M153" s="121" t="s">
        <v>117</v>
      </c>
      <c r="N153" s="122">
        <v>0</v>
      </c>
      <c r="O153" s="122">
        <v>0</v>
      </c>
      <c r="P153" s="122">
        <f t="shared" ref="P153:P216" si="8">+N153+O153</f>
        <v>0</v>
      </c>
      <c r="Q153" s="123" t="s">
        <v>53</v>
      </c>
      <c r="R153" s="124"/>
      <c r="S153" s="124"/>
    </row>
    <row r="154" spans="2:19" ht="24" hidden="1" customHeight="1">
      <c r="B154" s="111">
        <v>2024</v>
      </c>
      <c r="C154" s="111">
        <v>20.100000000000001</v>
      </c>
      <c r="D154" s="111" t="s">
        <v>50</v>
      </c>
      <c r="E154" s="111" t="s">
        <v>50</v>
      </c>
      <c r="F154" s="111">
        <v>1</v>
      </c>
      <c r="G154" s="111">
        <v>1</v>
      </c>
      <c r="H154" s="111">
        <v>2</v>
      </c>
      <c r="I154" s="111">
        <v>2000</v>
      </c>
      <c r="J154" s="111">
        <v>2800</v>
      </c>
      <c r="K154" s="111">
        <v>283</v>
      </c>
      <c r="L154" s="120">
        <v>1019</v>
      </c>
      <c r="M154" s="121" t="s">
        <v>118</v>
      </c>
      <c r="N154" s="122">
        <v>0</v>
      </c>
      <c r="O154" s="122">
        <v>0</v>
      </c>
      <c r="P154" s="122">
        <f t="shared" si="8"/>
        <v>0</v>
      </c>
      <c r="Q154" s="123" t="s">
        <v>56</v>
      </c>
      <c r="R154" s="124"/>
      <c r="S154" s="124"/>
    </row>
    <row r="155" spans="2:19" ht="24" hidden="1" customHeight="1">
      <c r="B155" s="111">
        <v>2024</v>
      </c>
      <c r="C155" s="111">
        <v>20.100000000000001</v>
      </c>
      <c r="D155" s="111" t="s">
        <v>50</v>
      </c>
      <c r="E155" s="111" t="s">
        <v>50</v>
      </c>
      <c r="F155" s="111">
        <v>1</v>
      </c>
      <c r="G155" s="111">
        <v>1</v>
      </c>
      <c r="H155" s="111">
        <v>2</v>
      </c>
      <c r="I155" s="111">
        <v>2000</v>
      </c>
      <c r="J155" s="111">
        <v>2800</v>
      </c>
      <c r="K155" s="111">
        <v>283</v>
      </c>
      <c r="L155" s="120">
        <v>1020</v>
      </c>
      <c r="M155" s="121" t="s">
        <v>119</v>
      </c>
      <c r="N155" s="122">
        <v>0</v>
      </c>
      <c r="O155" s="122">
        <v>0</v>
      </c>
      <c r="P155" s="122">
        <f t="shared" si="8"/>
        <v>0</v>
      </c>
      <c r="Q155" s="123" t="s">
        <v>56</v>
      </c>
      <c r="R155" s="124"/>
      <c r="S155" s="124"/>
    </row>
    <row r="156" spans="2:19" ht="24" hidden="1" customHeight="1">
      <c r="B156" s="111">
        <v>2024</v>
      </c>
      <c r="C156" s="111">
        <v>20.100000000000001</v>
      </c>
      <c r="D156" s="111" t="s">
        <v>50</v>
      </c>
      <c r="E156" s="111" t="s">
        <v>50</v>
      </c>
      <c r="F156" s="111">
        <v>1</v>
      </c>
      <c r="G156" s="111">
        <v>1</v>
      </c>
      <c r="H156" s="111">
        <v>2</v>
      </c>
      <c r="I156" s="111">
        <v>2000</v>
      </c>
      <c r="J156" s="111">
        <v>2800</v>
      </c>
      <c r="K156" s="111">
        <v>283</v>
      </c>
      <c r="L156" s="120">
        <v>1021</v>
      </c>
      <c r="M156" s="121" t="s">
        <v>120</v>
      </c>
      <c r="N156" s="122">
        <v>0</v>
      </c>
      <c r="O156" s="122">
        <v>0</v>
      </c>
      <c r="P156" s="122">
        <f t="shared" si="8"/>
        <v>0</v>
      </c>
      <c r="Q156" s="123" t="s">
        <v>53</v>
      </c>
      <c r="R156" s="124"/>
      <c r="S156" s="124"/>
    </row>
    <row r="157" spans="2:19" ht="24" hidden="1" customHeight="1">
      <c r="B157" s="111">
        <v>2024</v>
      </c>
      <c r="C157" s="111">
        <v>20.100000000000001</v>
      </c>
      <c r="D157" s="111" t="s">
        <v>50</v>
      </c>
      <c r="E157" s="111" t="s">
        <v>50</v>
      </c>
      <c r="F157" s="111">
        <v>1</v>
      </c>
      <c r="G157" s="111">
        <v>1</v>
      </c>
      <c r="H157" s="111">
        <v>2</v>
      </c>
      <c r="I157" s="111">
        <v>2000</v>
      </c>
      <c r="J157" s="111">
        <v>2800</v>
      </c>
      <c r="K157" s="111">
        <v>283</v>
      </c>
      <c r="L157" s="120">
        <v>1022</v>
      </c>
      <c r="M157" s="121" t="s">
        <v>121</v>
      </c>
      <c r="N157" s="122">
        <v>0</v>
      </c>
      <c r="O157" s="122">
        <v>0</v>
      </c>
      <c r="P157" s="122">
        <f t="shared" si="8"/>
        <v>0</v>
      </c>
      <c r="Q157" s="123" t="s">
        <v>53</v>
      </c>
      <c r="R157" s="124"/>
      <c r="S157" s="124"/>
    </row>
    <row r="158" spans="2:19" ht="24" hidden="1" customHeight="1">
      <c r="B158" s="111">
        <v>2024</v>
      </c>
      <c r="C158" s="111">
        <v>20.100000000000001</v>
      </c>
      <c r="D158" s="111" t="s">
        <v>50</v>
      </c>
      <c r="E158" s="111" t="s">
        <v>50</v>
      </c>
      <c r="F158" s="111">
        <v>1</v>
      </c>
      <c r="G158" s="111">
        <v>1</v>
      </c>
      <c r="H158" s="111">
        <v>2</v>
      </c>
      <c r="I158" s="111">
        <v>2000</v>
      </c>
      <c r="J158" s="111">
        <v>2800</v>
      </c>
      <c r="K158" s="111">
        <v>283</v>
      </c>
      <c r="L158" s="120">
        <v>1023</v>
      </c>
      <c r="M158" s="121" t="s">
        <v>122</v>
      </c>
      <c r="N158" s="122">
        <v>0</v>
      </c>
      <c r="O158" s="122">
        <v>0</v>
      </c>
      <c r="P158" s="122">
        <f t="shared" si="8"/>
        <v>0</v>
      </c>
      <c r="Q158" s="123" t="s">
        <v>53</v>
      </c>
      <c r="R158" s="124"/>
      <c r="S158" s="124"/>
    </row>
    <row r="159" spans="2:19" ht="24" hidden="1" customHeight="1">
      <c r="B159" s="111">
        <v>2024</v>
      </c>
      <c r="C159" s="111">
        <v>20.100000000000001</v>
      </c>
      <c r="D159" s="111" t="s">
        <v>50</v>
      </c>
      <c r="E159" s="111" t="s">
        <v>50</v>
      </c>
      <c r="F159" s="111">
        <v>1</v>
      </c>
      <c r="G159" s="111">
        <v>1</v>
      </c>
      <c r="H159" s="111">
        <v>2</v>
      </c>
      <c r="I159" s="111">
        <v>2000</v>
      </c>
      <c r="J159" s="111">
        <v>2800</v>
      </c>
      <c r="K159" s="111">
        <v>283</v>
      </c>
      <c r="L159" s="120">
        <v>1024</v>
      </c>
      <c r="M159" s="121" t="s">
        <v>123</v>
      </c>
      <c r="N159" s="122">
        <v>0</v>
      </c>
      <c r="O159" s="122">
        <v>0</v>
      </c>
      <c r="P159" s="122">
        <f t="shared" si="8"/>
        <v>0</v>
      </c>
      <c r="Q159" s="123" t="s">
        <v>56</v>
      </c>
      <c r="R159" s="124"/>
      <c r="S159" s="124"/>
    </row>
    <row r="160" spans="2:19" ht="24" hidden="1" customHeight="1">
      <c r="B160" s="111">
        <v>2024</v>
      </c>
      <c r="C160" s="111">
        <v>20.100000000000001</v>
      </c>
      <c r="D160" s="111" t="s">
        <v>50</v>
      </c>
      <c r="E160" s="111" t="s">
        <v>50</v>
      </c>
      <c r="F160" s="111">
        <v>1</v>
      </c>
      <c r="G160" s="111">
        <v>1</v>
      </c>
      <c r="H160" s="111">
        <v>2</v>
      </c>
      <c r="I160" s="111">
        <v>2000</v>
      </c>
      <c r="J160" s="111">
        <v>2800</v>
      </c>
      <c r="K160" s="111">
        <v>283</v>
      </c>
      <c r="L160" s="120">
        <v>1025</v>
      </c>
      <c r="M160" s="121" t="s">
        <v>124</v>
      </c>
      <c r="N160" s="122">
        <v>0</v>
      </c>
      <c r="O160" s="122">
        <v>0</v>
      </c>
      <c r="P160" s="122">
        <f t="shared" si="8"/>
        <v>0</v>
      </c>
      <c r="Q160" s="123" t="s">
        <v>56</v>
      </c>
      <c r="R160" s="124"/>
      <c r="S160" s="124"/>
    </row>
    <row r="161" spans="2:19" ht="48" hidden="1" customHeight="1">
      <c r="B161" s="111">
        <v>2024</v>
      </c>
      <c r="C161" s="112">
        <v>20.100000000000001</v>
      </c>
      <c r="D161" s="112" t="s">
        <v>50</v>
      </c>
      <c r="E161" s="112" t="s">
        <v>50</v>
      </c>
      <c r="F161" s="111">
        <v>1</v>
      </c>
      <c r="G161" s="111">
        <v>1</v>
      </c>
      <c r="H161" s="111">
        <v>2</v>
      </c>
      <c r="I161" s="111">
        <v>2000</v>
      </c>
      <c r="J161" s="111">
        <v>2800</v>
      </c>
      <c r="K161" s="111">
        <v>283</v>
      </c>
      <c r="L161" s="113">
        <v>2</v>
      </c>
      <c r="M161" s="114" t="s">
        <v>125</v>
      </c>
      <c r="N161" s="115">
        <f>+SUM(N162:N187)</f>
        <v>0</v>
      </c>
      <c r="O161" s="115">
        <f>+SUM(O162:O187)</f>
        <v>0</v>
      </c>
      <c r="P161" s="115">
        <f t="shared" si="8"/>
        <v>0</v>
      </c>
      <c r="Q161" s="116"/>
      <c r="R161" s="117"/>
      <c r="S161" s="118"/>
    </row>
    <row r="162" spans="2:19" ht="24" hidden="1" customHeight="1">
      <c r="B162" s="111">
        <v>2024</v>
      </c>
      <c r="C162" s="111">
        <v>20.100000000000001</v>
      </c>
      <c r="D162" s="111" t="s">
        <v>50</v>
      </c>
      <c r="E162" s="111" t="s">
        <v>50</v>
      </c>
      <c r="F162" s="111">
        <v>1</v>
      </c>
      <c r="G162" s="111">
        <v>1</v>
      </c>
      <c r="H162" s="111">
        <v>2</v>
      </c>
      <c r="I162" s="111">
        <v>2000</v>
      </c>
      <c r="J162" s="111">
        <v>2800</v>
      </c>
      <c r="K162" s="111">
        <v>283</v>
      </c>
      <c r="L162" s="120">
        <v>2001</v>
      </c>
      <c r="M162" s="121" t="s">
        <v>100</v>
      </c>
      <c r="N162" s="122">
        <v>0</v>
      </c>
      <c r="O162" s="122">
        <v>0</v>
      </c>
      <c r="P162" s="122">
        <f t="shared" si="8"/>
        <v>0</v>
      </c>
      <c r="Q162" s="123" t="s">
        <v>53</v>
      </c>
      <c r="R162" s="124"/>
      <c r="S162" s="124"/>
    </row>
    <row r="163" spans="2:19" ht="24" hidden="1" customHeight="1">
      <c r="B163" s="111">
        <v>2024</v>
      </c>
      <c r="C163" s="111">
        <v>20.100000000000001</v>
      </c>
      <c r="D163" s="111" t="s">
        <v>50</v>
      </c>
      <c r="E163" s="111" t="s">
        <v>50</v>
      </c>
      <c r="F163" s="111">
        <v>1</v>
      </c>
      <c r="G163" s="111">
        <v>1</v>
      </c>
      <c r="H163" s="111">
        <v>2</v>
      </c>
      <c r="I163" s="111">
        <v>2000</v>
      </c>
      <c r="J163" s="111">
        <v>2800</v>
      </c>
      <c r="K163" s="111">
        <v>283</v>
      </c>
      <c r="L163" s="120">
        <v>2002</v>
      </c>
      <c r="M163" s="121" t="s">
        <v>101</v>
      </c>
      <c r="N163" s="122">
        <v>0</v>
      </c>
      <c r="O163" s="122">
        <v>0</v>
      </c>
      <c r="P163" s="122">
        <f t="shared" si="8"/>
        <v>0</v>
      </c>
      <c r="Q163" s="123" t="s">
        <v>53</v>
      </c>
      <c r="R163" s="124"/>
      <c r="S163" s="124"/>
    </row>
    <row r="164" spans="2:19" ht="24" hidden="1" customHeight="1">
      <c r="B164" s="111">
        <v>2024</v>
      </c>
      <c r="C164" s="111">
        <v>20.100000000000001</v>
      </c>
      <c r="D164" s="111" t="s">
        <v>50</v>
      </c>
      <c r="E164" s="111" t="s">
        <v>50</v>
      </c>
      <c r="F164" s="111">
        <v>1</v>
      </c>
      <c r="G164" s="111">
        <v>1</v>
      </c>
      <c r="H164" s="111">
        <v>2</v>
      </c>
      <c r="I164" s="111">
        <v>2000</v>
      </c>
      <c r="J164" s="111">
        <v>2800</v>
      </c>
      <c r="K164" s="111">
        <v>283</v>
      </c>
      <c r="L164" s="120">
        <v>2003</v>
      </c>
      <c r="M164" s="121" t="s">
        <v>126</v>
      </c>
      <c r="N164" s="122">
        <v>0</v>
      </c>
      <c r="O164" s="122">
        <v>0</v>
      </c>
      <c r="P164" s="122">
        <f t="shared" si="8"/>
        <v>0</v>
      </c>
      <c r="Q164" s="123" t="s">
        <v>53</v>
      </c>
      <c r="R164" s="124"/>
      <c r="S164" s="124"/>
    </row>
    <row r="165" spans="2:19" ht="24" hidden="1" customHeight="1">
      <c r="B165" s="111">
        <v>2024</v>
      </c>
      <c r="C165" s="111">
        <v>20.100000000000001</v>
      </c>
      <c r="D165" s="111" t="s">
        <v>50</v>
      </c>
      <c r="E165" s="111" t="s">
        <v>50</v>
      </c>
      <c r="F165" s="111">
        <v>1</v>
      </c>
      <c r="G165" s="111">
        <v>1</v>
      </c>
      <c r="H165" s="111">
        <v>2</v>
      </c>
      <c r="I165" s="111">
        <v>2000</v>
      </c>
      <c r="J165" s="111">
        <v>2800</v>
      </c>
      <c r="K165" s="111">
        <v>283</v>
      </c>
      <c r="L165" s="120">
        <v>2004</v>
      </c>
      <c r="M165" s="121" t="s">
        <v>103</v>
      </c>
      <c r="N165" s="122">
        <v>0</v>
      </c>
      <c r="O165" s="122">
        <v>0</v>
      </c>
      <c r="P165" s="122">
        <f t="shared" si="8"/>
        <v>0</v>
      </c>
      <c r="Q165" s="123" t="s">
        <v>53</v>
      </c>
      <c r="R165" s="124"/>
      <c r="S165" s="124"/>
    </row>
    <row r="166" spans="2:19" ht="24" hidden="1" customHeight="1">
      <c r="B166" s="111">
        <v>2024</v>
      </c>
      <c r="C166" s="111">
        <v>20.100000000000001</v>
      </c>
      <c r="D166" s="111" t="s">
        <v>50</v>
      </c>
      <c r="E166" s="111" t="s">
        <v>50</v>
      </c>
      <c r="F166" s="111">
        <v>1</v>
      </c>
      <c r="G166" s="111">
        <v>1</v>
      </c>
      <c r="H166" s="111">
        <v>2</v>
      </c>
      <c r="I166" s="111">
        <v>2000</v>
      </c>
      <c r="J166" s="111">
        <v>2800</v>
      </c>
      <c r="K166" s="111">
        <v>283</v>
      </c>
      <c r="L166" s="120">
        <v>2005</v>
      </c>
      <c r="M166" s="121" t="s">
        <v>104</v>
      </c>
      <c r="N166" s="122">
        <v>0</v>
      </c>
      <c r="O166" s="122">
        <v>0</v>
      </c>
      <c r="P166" s="122">
        <f t="shared" si="8"/>
        <v>0</v>
      </c>
      <c r="Q166" s="123" t="s">
        <v>53</v>
      </c>
      <c r="R166" s="124"/>
      <c r="S166" s="124"/>
    </row>
    <row r="167" spans="2:19" ht="24" hidden="1" customHeight="1">
      <c r="B167" s="111">
        <v>2024</v>
      </c>
      <c r="C167" s="111">
        <v>20.100000000000001</v>
      </c>
      <c r="D167" s="111" t="s">
        <v>50</v>
      </c>
      <c r="E167" s="111" t="s">
        <v>50</v>
      </c>
      <c r="F167" s="111">
        <v>1</v>
      </c>
      <c r="G167" s="111">
        <v>1</v>
      </c>
      <c r="H167" s="111">
        <v>2</v>
      </c>
      <c r="I167" s="111">
        <v>2000</v>
      </c>
      <c r="J167" s="111">
        <v>2800</v>
      </c>
      <c r="K167" s="111">
        <v>283</v>
      </c>
      <c r="L167" s="120">
        <v>2006</v>
      </c>
      <c r="M167" s="121" t="s">
        <v>105</v>
      </c>
      <c r="N167" s="122">
        <v>0</v>
      </c>
      <c r="O167" s="122">
        <v>0</v>
      </c>
      <c r="P167" s="122">
        <f t="shared" si="8"/>
        <v>0</v>
      </c>
      <c r="Q167" s="123" t="s">
        <v>53</v>
      </c>
      <c r="R167" s="124"/>
      <c r="S167" s="124"/>
    </row>
    <row r="168" spans="2:19" ht="24" hidden="1" customHeight="1">
      <c r="B168" s="111">
        <v>2024</v>
      </c>
      <c r="C168" s="111">
        <v>20.100000000000001</v>
      </c>
      <c r="D168" s="111" t="s">
        <v>50</v>
      </c>
      <c r="E168" s="111" t="s">
        <v>50</v>
      </c>
      <c r="F168" s="111">
        <v>1</v>
      </c>
      <c r="G168" s="111">
        <v>1</v>
      </c>
      <c r="H168" s="111">
        <v>2</v>
      </c>
      <c r="I168" s="111">
        <v>2000</v>
      </c>
      <c r="J168" s="111">
        <v>2800</v>
      </c>
      <c r="K168" s="111">
        <v>283</v>
      </c>
      <c r="L168" s="120">
        <v>2007</v>
      </c>
      <c r="M168" s="121" t="s">
        <v>106</v>
      </c>
      <c r="N168" s="122">
        <v>0</v>
      </c>
      <c r="O168" s="122">
        <v>0</v>
      </c>
      <c r="P168" s="122">
        <f t="shared" si="8"/>
        <v>0</v>
      </c>
      <c r="Q168" s="123" t="s">
        <v>53</v>
      </c>
      <c r="R168" s="124"/>
      <c r="S168" s="124"/>
    </row>
    <row r="169" spans="2:19" ht="24" hidden="1" customHeight="1">
      <c r="B169" s="111">
        <v>2024</v>
      </c>
      <c r="C169" s="111">
        <v>20.100000000000001</v>
      </c>
      <c r="D169" s="111" t="s">
        <v>50</v>
      </c>
      <c r="E169" s="111" t="s">
        <v>50</v>
      </c>
      <c r="F169" s="111">
        <v>1</v>
      </c>
      <c r="G169" s="111">
        <v>1</v>
      </c>
      <c r="H169" s="111">
        <v>2</v>
      </c>
      <c r="I169" s="111">
        <v>2000</v>
      </c>
      <c r="J169" s="111">
        <v>2800</v>
      </c>
      <c r="K169" s="111">
        <v>283</v>
      </c>
      <c r="L169" s="120">
        <v>2008</v>
      </c>
      <c r="M169" s="121" t="s">
        <v>107</v>
      </c>
      <c r="N169" s="122">
        <v>0</v>
      </c>
      <c r="O169" s="122">
        <v>0</v>
      </c>
      <c r="P169" s="122">
        <f t="shared" si="8"/>
        <v>0</v>
      </c>
      <c r="Q169" s="123" t="s">
        <v>53</v>
      </c>
      <c r="R169" s="124"/>
      <c r="S169" s="124"/>
    </row>
    <row r="170" spans="2:19" ht="24" hidden="1" customHeight="1">
      <c r="B170" s="111">
        <v>2024</v>
      </c>
      <c r="C170" s="111">
        <v>20.100000000000001</v>
      </c>
      <c r="D170" s="111" t="s">
        <v>50</v>
      </c>
      <c r="E170" s="111" t="s">
        <v>50</v>
      </c>
      <c r="F170" s="111">
        <v>1</v>
      </c>
      <c r="G170" s="111">
        <v>1</v>
      </c>
      <c r="H170" s="111">
        <v>2</v>
      </c>
      <c r="I170" s="111">
        <v>2000</v>
      </c>
      <c r="J170" s="111">
        <v>2800</v>
      </c>
      <c r="K170" s="111">
        <v>283</v>
      </c>
      <c r="L170" s="120">
        <v>2009</v>
      </c>
      <c r="M170" s="121" t="s">
        <v>108</v>
      </c>
      <c r="N170" s="122">
        <v>0</v>
      </c>
      <c r="O170" s="122">
        <v>0</v>
      </c>
      <c r="P170" s="122">
        <f t="shared" si="8"/>
        <v>0</v>
      </c>
      <c r="Q170" s="123" t="s">
        <v>53</v>
      </c>
      <c r="R170" s="124"/>
      <c r="S170" s="124"/>
    </row>
    <row r="171" spans="2:19" ht="24" hidden="1" customHeight="1">
      <c r="B171" s="111">
        <v>2024</v>
      </c>
      <c r="C171" s="111">
        <v>20.100000000000001</v>
      </c>
      <c r="D171" s="111" t="s">
        <v>50</v>
      </c>
      <c r="E171" s="111" t="s">
        <v>50</v>
      </c>
      <c r="F171" s="111">
        <v>1</v>
      </c>
      <c r="G171" s="111">
        <v>1</v>
      </c>
      <c r="H171" s="111">
        <v>2</v>
      </c>
      <c r="I171" s="111">
        <v>2000</v>
      </c>
      <c r="J171" s="111">
        <v>2800</v>
      </c>
      <c r="K171" s="111">
        <v>283</v>
      </c>
      <c r="L171" s="120">
        <v>2010</v>
      </c>
      <c r="M171" s="121" t="s">
        <v>127</v>
      </c>
      <c r="N171" s="122">
        <v>0</v>
      </c>
      <c r="O171" s="122">
        <v>0</v>
      </c>
      <c r="P171" s="122">
        <f t="shared" si="8"/>
        <v>0</v>
      </c>
      <c r="Q171" s="123" t="s">
        <v>53</v>
      </c>
      <c r="R171" s="124"/>
      <c r="S171" s="124"/>
    </row>
    <row r="172" spans="2:19" ht="48" hidden="1" customHeight="1">
      <c r="B172" s="111">
        <v>2024</v>
      </c>
      <c r="C172" s="111">
        <v>20.100000000000001</v>
      </c>
      <c r="D172" s="111" t="s">
        <v>50</v>
      </c>
      <c r="E172" s="111" t="s">
        <v>50</v>
      </c>
      <c r="F172" s="111">
        <v>1</v>
      </c>
      <c r="G172" s="111">
        <v>1</v>
      </c>
      <c r="H172" s="111">
        <v>2</v>
      </c>
      <c r="I172" s="111">
        <v>2000</v>
      </c>
      <c r="J172" s="111">
        <v>2800</v>
      </c>
      <c r="K172" s="111">
        <v>283</v>
      </c>
      <c r="L172" s="120">
        <v>2011</v>
      </c>
      <c r="M172" s="121" t="s">
        <v>110</v>
      </c>
      <c r="N172" s="122">
        <v>0</v>
      </c>
      <c r="O172" s="122">
        <v>0</v>
      </c>
      <c r="P172" s="122">
        <f t="shared" si="8"/>
        <v>0</v>
      </c>
      <c r="Q172" s="123" t="s">
        <v>53</v>
      </c>
      <c r="R172" s="124"/>
      <c r="S172" s="124"/>
    </row>
    <row r="173" spans="2:19" ht="24" hidden="1" customHeight="1">
      <c r="B173" s="111">
        <v>2024</v>
      </c>
      <c r="C173" s="111">
        <v>20.100000000000001</v>
      </c>
      <c r="D173" s="111" t="s">
        <v>50</v>
      </c>
      <c r="E173" s="111" t="s">
        <v>50</v>
      </c>
      <c r="F173" s="111">
        <v>1</v>
      </c>
      <c r="G173" s="111">
        <v>1</v>
      </c>
      <c r="H173" s="111">
        <v>2</v>
      </c>
      <c r="I173" s="111">
        <v>2000</v>
      </c>
      <c r="J173" s="111">
        <v>2800</v>
      </c>
      <c r="K173" s="111">
        <v>283</v>
      </c>
      <c r="L173" s="120">
        <v>2012</v>
      </c>
      <c r="M173" s="121" t="s">
        <v>111</v>
      </c>
      <c r="N173" s="122">
        <v>0</v>
      </c>
      <c r="O173" s="122">
        <v>0</v>
      </c>
      <c r="P173" s="122">
        <f t="shared" si="8"/>
        <v>0</v>
      </c>
      <c r="Q173" s="123" t="s">
        <v>56</v>
      </c>
      <c r="R173" s="124"/>
      <c r="S173" s="124"/>
    </row>
    <row r="174" spans="2:19" ht="24" hidden="1" customHeight="1">
      <c r="B174" s="111">
        <v>2024</v>
      </c>
      <c r="C174" s="111">
        <v>20.100000000000001</v>
      </c>
      <c r="D174" s="111" t="s">
        <v>50</v>
      </c>
      <c r="E174" s="111" t="s">
        <v>50</v>
      </c>
      <c r="F174" s="111">
        <v>1</v>
      </c>
      <c r="G174" s="111">
        <v>1</v>
      </c>
      <c r="H174" s="111">
        <v>2</v>
      </c>
      <c r="I174" s="111">
        <v>2000</v>
      </c>
      <c r="J174" s="111">
        <v>2800</v>
      </c>
      <c r="K174" s="111">
        <v>283</v>
      </c>
      <c r="L174" s="120">
        <v>2013</v>
      </c>
      <c r="M174" s="121" t="s">
        <v>112</v>
      </c>
      <c r="N174" s="122">
        <v>0</v>
      </c>
      <c r="O174" s="122">
        <v>0</v>
      </c>
      <c r="P174" s="122">
        <f t="shared" si="8"/>
        <v>0</v>
      </c>
      <c r="Q174" s="123" t="s">
        <v>56</v>
      </c>
      <c r="R174" s="124"/>
      <c r="S174" s="124"/>
    </row>
    <row r="175" spans="2:19" ht="48" hidden="1" customHeight="1">
      <c r="B175" s="111">
        <v>2024</v>
      </c>
      <c r="C175" s="111">
        <v>20.100000000000001</v>
      </c>
      <c r="D175" s="111" t="s">
        <v>50</v>
      </c>
      <c r="E175" s="111" t="s">
        <v>50</v>
      </c>
      <c r="F175" s="111">
        <v>1</v>
      </c>
      <c r="G175" s="111">
        <v>1</v>
      </c>
      <c r="H175" s="111">
        <v>2</v>
      </c>
      <c r="I175" s="111">
        <v>2000</v>
      </c>
      <c r="J175" s="111">
        <v>2800</v>
      </c>
      <c r="K175" s="111">
        <v>283</v>
      </c>
      <c r="L175" s="120">
        <v>2014</v>
      </c>
      <c r="M175" s="121" t="s">
        <v>113</v>
      </c>
      <c r="N175" s="122">
        <v>0</v>
      </c>
      <c r="O175" s="122">
        <v>0</v>
      </c>
      <c r="P175" s="122">
        <f t="shared" si="8"/>
        <v>0</v>
      </c>
      <c r="Q175" s="126" t="s">
        <v>70</v>
      </c>
      <c r="R175" s="124"/>
      <c r="S175" s="124"/>
    </row>
    <row r="176" spans="2:19" ht="24" hidden="1" customHeight="1">
      <c r="B176" s="111">
        <v>2024</v>
      </c>
      <c r="C176" s="111">
        <v>20.100000000000001</v>
      </c>
      <c r="D176" s="111" t="s">
        <v>50</v>
      </c>
      <c r="E176" s="111" t="s">
        <v>50</v>
      </c>
      <c r="F176" s="111">
        <v>1</v>
      </c>
      <c r="G176" s="111">
        <v>1</v>
      </c>
      <c r="H176" s="111">
        <v>2</v>
      </c>
      <c r="I176" s="111">
        <v>2000</v>
      </c>
      <c r="J176" s="111">
        <v>2800</v>
      </c>
      <c r="K176" s="111">
        <v>283</v>
      </c>
      <c r="L176" s="120">
        <v>2015</v>
      </c>
      <c r="M176" s="121" t="s">
        <v>114</v>
      </c>
      <c r="N176" s="122">
        <v>0</v>
      </c>
      <c r="O176" s="122">
        <v>0</v>
      </c>
      <c r="P176" s="122">
        <f t="shared" si="8"/>
        <v>0</v>
      </c>
      <c r="Q176" s="123" t="s">
        <v>53</v>
      </c>
      <c r="R176" s="124"/>
      <c r="S176" s="124"/>
    </row>
    <row r="177" spans="2:19" ht="24" hidden="1" customHeight="1">
      <c r="B177" s="111">
        <v>2024</v>
      </c>
      <c r="C177" s="111">
        <v>20.100000000000001</v>
      </c>
      <c r="D177" s="111" t="s">
        <v>50</v>
      </c>
      <c r="E177" s="111" t="s">
        <v>50</v>
      </c>
      <c r="F177" s="111">
        <v>1</v>
      </c>
      <c r="G177" s="111">
        <v>1</v>
      </c>
      <c r="H177" s="111">
        <v>2</v>
      </c>
      <c r="I177" s="111">
        <v>2000</v>
      </c>
      <c r="J177" s="111">
        <v>2800</v>
      </c>
      <c r="K177" s="111">
        <v>283</v>
      </c>
      <c r="L177" s="120">
        <v>2016</v>
      </c>
      <c r="M177" s="121" t="s">
        <v>115</v>
      </c>
      <c r="N177" s="122">
        <v>0</v>
      </c>
      <c r="O177" s="122">
        <v>0</v>
      </c>
      <c r="P177" s="122">
        <f t="shared" si="8"/>
        <v>0</v>
      </c>
      <c r="Q177" s="123" t="s">
        <v>53</v>
      </c>
      <c r="R177" s="124"/>
      <c r="S177" s="124"/>
    </row>
    <row r="178" spans="2:19" ht="24" hidden="1" customHeight="1">
      <c r="B178" s="111">
        <v>2024</v>
      </c>
      <c r="C178" s="111">
        <v>20.100000000000001</v>
      </c>
      <c r="D178" s="111" t="s">
        <v>50</v>
      </c>
      <c r="E178" s="111" t="s">
        <v>50</v>
      </c>
      <c r="F178" s="111">
        <v>1</v>
      </c>
      <c r="G178" s="111">
        <v>1</v>
      </c>
      <c r="H178" s="111">
        <v>2</v>
      </c>
      <c r="I178" s="111">
        <v>2000</v>
      </c>
      <c r="J178" s="111">
        <v>2800</v>
      </c>
      <c r="K178" s="111">
        <v>283</v>
      </c>
      <c r="L178" s="120">
        <v>2017</v>
      </c>
      <c r="M178" s="121" t="s">
        <v>116</v>
      </c>
      <c r="N178" s="122">
        <v>0</v>
      </c>
      <c r="O178" s="122">
        <v>0</v>
      </c>
      <c r="P178" s="122">
        <f t="shared" si="8"/>
        <v>0</v>
      </c>
      <c r="Q178" s="123" t="s">
        <v>56</v>
      </c>
      <c r="R178" s="124"/>
      <c r="S178" s="124"/>
    </row>
    <row r="179" spans="2:19" ht="24" hidden="1" customHeight="1">
      <c r="B179" s="111">
        <v>2024</v>
      </c>
      <c r="C179" s="111">
        <v>20.100000000000001</v>
      </c>
      <c r="D179" s="111" t="s">
        <v>50</v>
      </c>
      <c r="E179" s="111" t="s">
        <v>50</v>
      </c>
      <c r="F179" s="111">
        <v>1</v>
      </c>
      <c r="G179" s="111">
        <v>1</v>
      </c>
      <c r="H179" s="111">
        <v>2</v>
      </c>
      <c r="I179" s="111">
        <v>2000</v>
      </c>
      <c r="J179" s="111">
        <v>2800</v>
      </c>
      <c r="K179" s="111">
        <v>283</v>
      </c>
      <c r="L179" s="120">
        <v>2018</v>
      </c>
      <c r="M179" s="121" t="s">
        <v>117</v>
      </c>
      <c r="N179" s="122">
        <v>0</v>
      </c>
      <c r="O179" s="122">
        <v>0</v>
      </c>
      <c r="P179" s="122">
        <f t="shared" si="8"/>
        <v>0</v>
      </c>
      <c r="Q179" s="123" t="s">
        <v>53</v>
      </c>
      <c r="R179" s="124"/>
      <c r="S179" s="124"/>
    </row>
    <row r="180" spans="2:19" ht="24" hidden="1" customHeight="1">
      <c r="B180" s="111">
        <v>2024</v>
      </c>
      <c r="C180" s="111">
        <v>20.100000000000001</v>
      </c>
      <c r="D180" s="111" t="s">
        <v>50</v>
      </c>
      <c r="E180" s="111" t="s">
        <v>50</v>
      </c>
      <c r="F180" s="111">
        <v>1</v>
      </c>
      <c r="G180" s="111">
        <v>1</v>
      </c>
      <c r="H180" s="111">
        <v>2</v>
      </c>
      <c r="I180" s="111">
        <v>2000</v>
      </c>
      <c r="J180" s="111">
        <v>2800</v>
      </c>
      <c r="K180" s="111">
        <v>283</v>
      </c>
      <c r="L180" s="120">
        <v>2019</v>
      </c>
      <c r="M180" s="121" t="s">
        <v>118</v>
      </c>
      <c r="N180" s="122">
        <v>0</v>
      </c>
      <c r="O180" s="122">
        <v>0</v>
      </c>
      <c r="P180" s="122">
        <f t="shared" si="8"/>
        <v>0</v>
      </c>
      <c r="Q180" s="123" t="s">
        <v>56</v>
      </c>
      <c r="R180" s="124"/>
      <c r="S180" s="124"/>
    </row>
    <row r="181" spans="2:19" ht="24" hidden="1" customHeight="1">
      <c r="B181" s="111">
        <v>2024</v>
      </c>
      <c r="C181" s="111">
        <v>20.100000000000001</v>
      </c>
      <c r="D181" s="111" t="s">
        <v>50</v>
      </c>
      <c r="E181" s="111" t="s">
        <v>50</v>
      </c>
      <c r="F181" s="111">
        <v>1</v>
      </c>
      <c r="G181" s="111">
        <v>1</v>
      </c>
      <c r="H181" s="111">
        <v>2</v>
      </c>
      <c r="I181" s="111">
        <v>2000</v>
      </c>
      <c r="J181" s="111">
        <v>2800</v>
      </c>
      <c r="K181" s="111">
        <v>283</v>
      </c>
      <c r="L181" s="120">
        <v>2020</v>
      </c>
      <c r="M181" s="121" t="s">
        <v>119</v>
      </c>
      <c r="N181" s="122">
        <v>0</v>
      </c>
      <c r="O181" s="122">
        <v>0</v>
      </c>
      <c r="P181" s="122">
        <f t="shared" si="8"/>
        <v>0</v>
      </c>
      <c r="Q181" s="123" t="s">
        <v>56</v>
      </c>
      <c r="R181" s="124"/>
      <c r="S181" s="124"/>
    </row>
    <row r="182" spans="2:19" ht="24" hidden="1" customHeight="1">
      <c r="B182" s="111">
        <v>2024</v>
      </c>
      <c r="C182" s="111">
        <v>20.100000000000001</v>
      </c>
      <c r="D182" s="111" t="s">
        <v>50</v>
      </c>
      <c r="E182" s="111" t="s">
        <v>50</v>
      </c>
      <c r="F182" s="111">
        <v>1</v>
      </c>
      <c r="G182" s="111">
        <v>1</v>
      </c>
      <c r="H182" s="111">
        <v>2</v>
      </c>
      <c r="I182" s="111">
        <v>2000</v>
      </c>
      <c r="J182" s="111">
        <v>2800</v>
      </c>
      <c r="K182" s="111">
        <v>283</v>
      </c>
      <c r="L182" s="120">
        <v>2021</v>
      </c>
      <c r="M182" s="121" t="s">
        <v>120</v>
      </c>
      <c r="N182" s="122">
        <v>0</v>
      </c>
      <c r="O182" s="122">
        <v>0</v>
      </c>
      <c r="P182" s="122">
        <f t="shared" si="8"/>
        <v>0</v>
      </c>
      <c r="Q182" s="123" t="s">
        <v>53</v>
      </c>
      <c r="R182" s="124"/>
      <c r="S182" s="124"/>
    </row>
    <row r="183" spans="2:19" ht="24" hidden="1" customHeight="1">
      <c r="B183" s="111">
        <v>2024</v>
      </c>
      <c r="C183" s="111">
        <v>20.100000000000001</v>
      </c>
      <c r="D183" s="111" t="s">
        <v>50</v>
      </c>
      <c r="E183" s="111" t="s">
        <v>50</v>
      </c>
      <c r="F183" s="111">
        <v>1</v>
      </c>
      <c r="G183" s="111">
        <v>1</v>
      </c>
      <c r="H183" s="111">
        <v>2</v>
      </c>
      <c r="I183" s="111">
        <v>2000</v>
      </c>
      <c r="J183" s="111">
        <v>2800</v>
      </c>
      <c r="K183" s="111">
        <v>283</v>
      </c>
      <c r="L183" s="120">
        <v>2022</v>
      </c>
      <c r="M183" s="121" t="s">
        <v>121</v>
      </c>
      <c r="N183" s="122">
        <v>0</v>
      </c>
      <c r="O183" s="122">
        <v>0</v>
      </c>
      <c r="P183" s="122">
        <f t="shared" si="8"/>
        <v>0</v>
      </c>
      <c r="Q183" s="123" t="s">
        <v>53</v>
      </c>
      <c r="R183" s="124"/>
      <c r="S183" s="124"/>
    </row>
    <row r="184" spans="2:19" ht="24" hidden="1" customHeight="1">
      <c r="B184" s="111">
        <v>2024</v>
      </c>
      <c r="C184" s="111">
        <v>20.100000000000001</v>
      </c>
      <c r="D184" s="111" t="s">
        <v>50</v>
      </c>
      <c r="E184" s="111" t="s">
        <v>50</v>
      </c>
      <c r="F184" s="111">
        <v>1</v>
      </c>
      <c r="G184" s="111">
        <v>1</v>
      </c>
      <c r="H184" s="111">
        <v>2</v>
      </c>
      <c r="I184" s="111">
        <v>2000</v>
      </c>
      <c r="J184" s="111">
        <v>2800</v>
      </c>
      <c r="K184" s="111">
        <v>283</v>
      </c>
      <c r="L184" s="120">
        <v>2023</v>
      </c>
      <c r="M184" s="121" t="s">
        <v>122</v>
      </c>
      <c r="N184" s="122">
        <v>0</v>
      </c>
      <c r="O184" s="122">
        <v>0</v>
      </c>
      <c r="P184" s="122">
        <f t="shared" si="8"/>
        <v>0</v>
      </c>
      <c r="Q184" s="123" t="s">
        <v>128</v>
      </c>
      <c r="R184" s="124"/>
      <c r="S184" s="124"/>
    </row>
    <row r="185" spans="2:19" ht="24" hidden="1" customHeight="1">
      <c r="B185" s="111">
        <v>2024</v>
      </c>
      <c r="C185" s="111">
        <v>20.100000000000001</v>
      </c>
      <c r="D185" s="111" t="s">
        <v>50</v>
      </c>
      <c r="E185" s="111" t="s">
        <v>50</v>
      </c>
      <c r="F185" s="111">
        <v>1</v>
      </c>
      <c r="G185" s="111">
        <v>1</v>
      </c>
      <c r="H185" s="111">
        <v>2</v>
      </c>
      <c r="I185" s="111">
        <v>2000</v>
      </c>
      <c r="J185" s="111">
        <v>2800</v>
      </c>
      <c r="K185" s="111">
        <v>283</v>
      </c>
      <c r="L185" s="120">
        <v>2024</v>
      </c>
      <c r="M185" s="121" t="s">
        <v>124</v>
      </c>
      <c r="N185" s="122">
        <v>0</v>
      </c>
      <c r="O185" s="122">
        <v>0</v>
      </c>
      <c r="P185" s="122">
        <f t="shared" si="8"/>
        <v>0</v>
      </c>
      <c r="Q185" s="123" t="s">
        <v>56</v>
      </c>
      <c r="R185" s="124"/>
      <c r="S185" s="124"/>
    </row>
    <row r="186" spans="2:19" ht="24" hidden="1" customHeight="1">
      <c r="B186" s="111">
        <v>2024</v>
      </c>
      <c r="C186" s="111">
        <v>20.100000000000001</v>
      </c>
      <c r="D186" s="111" t="s">
        <v>50</v>
      </c>
      <c r="E186" s="111" t="s">
        <v>50</v>
      </c>
      <c r="F186" s="111">
        <v>1</v>
      </c>
      <c r="G186" s="111">
        <v>1</v>
      </c>
      <c r="H186" s="111">
        <v>2</v>
      </c>
      <c r="I186" s="111">
        <v>2000</v>
      </c>
      <c r="J186" s="111">
        <v>2800</v>
      </c>
      <c r="K186" s="111">
        <v>283</v>
      </c>
      <c r="L186" s="120">
        <v>2025</v>
      </c>
      <c r="M186" s="121" t="s">
        <v>123</v>
      </c>
      <c r="N186" s="122">
        <v>0</v>
      </c>
      <c r="O186" s="122">
        <v>0</v>
      </c>
      <c r="P186" s="122">
        <f t="shared" si="8"/>
        <v>0</v>
      </c>
      <c r="Q186" s="123" t="s">
        <v>56</v>
      </c>
      <c r="R186" s="124"/>
      <c r="S186" s="124"/>
    </row>
    <row r="187" spans="2:19" ht="24" hidden="1" customHeight="1">
      <c r="B187" s="111">
        <v>2024</v>
      </c>
      <c r="C187" s="111">
        <v>20.100000000000001</v>
      </c>
      <c r="D187" s="111" t="s">
        <v>50</v>
      </c>
      <c r="E187" s="111" t="s">
        <v>50</v>
      </c>
      <c r="F187" s="111">
        <v>1</v>
      </c>
      <c r="G187" s="111">
        <v>1</v>
      </c>
      <c r="H187" s="111">
        <v>2</v>
      </c>
      <c r="I187" s="111">
        <v>2000</v>
      </c>
      <c r="J187" s="111">
        <v>2800</v>
      </c>
      <c r="K187" s="111">
        <v>283</v>
      </c>
      <c r="L187" s="135">
        <v>2026</v>
      </c>
      <c r="M187" s="136" t="s">
        <v>129</v>
      </c>
      <c r="N187" s="122">
        <v>0</v>
      </c>
      <c r="O187" s="122">
        <v>0</v>
      </c>
      <c r="P187" s="122">
        <f t="shared" si="8"/>
        <v>0</v>
      </c>
      <c r="Q187" s="138" t="s">
        <v>53</v>
      </c>
      <c r="R187" s="124"/>
      <c r="S187" s="124"/>
    </row>
    <row r="188" spans="2:19" ht="24">
      <c r="B188" s="111">
        <v>2024</v>
      </c>
      <c r="C188" s="112">
        <v>20.100000000000001</v>
      </c>
      <c r="D188" s="112" t="s">
        <v>50</v>
      </c>
      <c r="E188" s="112" t="s">
        <v>50</v>
      </c>
      <c r="F188" s="111">
        <v>1</v>
      </c>
      <c r="G188" s="111">
        <v>1</v>
      </c>
      <c r="H188" s="111">
        <v>2</v>
      </c>
      <c r="I188" s="111">
        <v>2000</v>
      </c>
      <c r="J188" s="111">
        <v>2800</v>
      </c>
      <c r="K188" s="111">
        <v>283</v>
      </c>
      <c r="L188" s="113">
        <v>3</v>
      </c>
      <c r="M188" s="114" t="s">
        <v>130</v>
      </c>
      <c r="N188" s="115">
        <f>+SUM(N189:N214)</f>
        <v>0</v>
      </c>
      <c r="O188" s="115">
        <f>+SUM(O189:O214)</f>
        <v>0</v>
      </c>
      <c r="P188" s="115">
        <f t="shared" si="8"/>
        <v>0</v>
      </c>
      <c r="Q188" s="116"/>
      <c r="R188" s="117"/>
      <c r="S188" s="118"/>
    </row>
    <row r="189" spans="2:19" ht="24" hidden="1" customHeight="1">
      <c r="B189" s="111">
        <v>2024</v>
      </c>
      <c r="C189" s="111">
        <v>20.100000000000001</v>
      </c>
      <c r="D189" s="111" t="s">
        <v>50</v>
      </c>
      <c r="E189" s="111" t="s">
        <v>50</v>
      </c>
      <c r="F189" s="111">
        <v>1</v>
      </c>
      <c r="G189" s="111">
        <v>1</v>
      </c>
      <c r="H189" s="111">
        <v>2</v>
      </c>
      <c r="I189" s="111">
        <v>2000</v>
      </c>
      <c r="J189" s="111">
        <v>2800</v>
      </c>
      <c r="K189" s="111">
        <v>283</v>
      </c>
      <c r="L189" s="120">
        <v>3001</v>
      </c>
      <c r="M189" s="121" t="s">
        <v>100</v>
      </c>
      <c r="N189" s="122">
        <v>0</v>
      </c>
      <c r="O189" s="122">
        <v>0</v>
      </c>
      <c r="P189" s="122">
        <f t="shared" si="8"/>
        <v>0</v>
      </c>
      <c r="Q189" s="123" t="s">
        <v>53</v>
      </c>
      <c r="R189" s="124"/>
      <c r="S189" s="124"/>
    </row>
    <row r="190" spans="2:19" ht="24" hidden="1" customHeight="1">
      <c r="B190" s="111">
        <v>2024</v>
      </c>
      <c r="C190" s="111">
        <v>20.100000000000001</v>
      </c>
      <c r="D190" s="111" t="s">
        <v>50</v>
      </c>
      <c r="E190" s="111" t="s">
        <v>50</v>
      </c>
      <c r="F190" s="111">
        <v>1</v>
      </c>
      <c r="G190" s="111">
        <v>1</v>
      </c>
      <c r="H190" s="111">
        <v>2</v>
      </c>
      <c r="I190" s="111">
        <v>2000</v>
      </c>
      <c r="J190" s="111">
        <v>2800</v>
      </c>
      <c r="K190" s="111">
        <v>283</v>
      </c>
      <c r="L190" s="120">
        <v>3002</v>
      </c>
      <c r="M190" s="121" t="s">
        <v>101</v>
      </c>
      <c r="N190" s="122">
        <v>0</v>
      </c>
      <c r="O190" s="122">
        <v>0</v>
      </c>
      <c r="P190" s="122">
        <f t="shared" si="8"/>
        <v>0</v>
      </c>
      <c r="Q190" s="123" t="s">
        <v>53</v>
      </c>
      <c r="R190" s="124"/>
      <c r="S190" s="124"/>
    </row>
    <row r="191" spans="2:19" ht="24" hidden="1" customHeight="1">
      <c r="B191" s="111">
        <v>2024</v>
      </c>
      <c r="C191" s="111">
        <v>20.100000000000001</v>
      </c>
      <c r="D191" s="111" t="s">
        <v>50</v>
      </c>
      <c r="E191" s="111" t="s">
        <v>50</v>
      </c>
      <c r="F191" s="111">
        <v>1</v>
      </c>
      <c r="G191" s="111">
        <v>1</v>
      </c>
      <c r="H191" s="111">
        <v>2</v>
      </c>
      <c r="I191" s="111">
        <v>2000</v>
      </c>
      <c r="J191" s="111">
        <v>2800</v>
      </c>
      <c r="K191" s="111">
        <v>283</v>
      </c>
      <c r="L191" s="120">
        <v>3003</v>
      </c>
      <c r="M191" s="121" t="s">
        <v>126</v>
      </c>
      <c r="N191" s="122">
        <v>0</v>
      </c>
      <c r="O191" s="122">
        <v>0</v>
      </c>
      <c r="P191" s="122">
        <f t="shared" si="8"/>
        <v>0</v>
      </c>
      <c r="Q191" s="123" t="s">
        <v>53</v>
      </c>
      <c r="R191" s="124"/>
      <c r="S191" s="124"/>
    </row>
    <row r="192" spans="2:19" ht="24">
      <c r="B192" s="111">
        <v>2024</v>
      </c>
      <c r="C192" s="111">
        <v>20.100000000000001</v>
      </c>
      <c r="D192" s="111" t="s">
        <v>50</v>
      </c>
      <c r="E192" s="111" t="s">
        <v>50</v>
      </c>
      <c r="F192" s="111">
        <v>1</v>
      </c>
      <c r="G192" s="111">
        <v>1</v>
      </c>
      <c r="H192" s="111">
        <v>2</v>
      </c>
      <c r="I192" s="111">
        <v>2000</v>
      </c>
      <c r="J192" s="111">
        <v>2800</v>
      </c>
      <c r="K192" s="111">
        <v>283</v>
      </c>
      <c r="L192" s="120">
        <v>3004</v>
      </c>
      <c r="M192" s="121" t="s">
        <v>103</v>
      </c>
      <c r="N192" s="122">
        <v>0</v>
      </c>
      <c r="O192" s="122">
        <v>0</v>
      </c>
      <c r="P192" s="122">
        <f t="shared" si="8"/>
        <v>0</v>
      </c>
      <c r="Q192" s="123" t="s">
        <v>53</v>
      </c>
      <c r="R192" s="124"/>
      <c r="S192" s="124"/>
    </row>
    <row r="193" spans="1:19" ht="24" hidden="1" customHeight="1">
      <c r="B193" s="111">
        <v>2024</v>
      </c>
      <c r="C193" s="111">
        <v>20.100000000000001</v>
      </c>
      <c r="D193" s="111" t="s">
        <v>50</v>
      </c>
      <c r="E193" s="111" t="s">
        <v>50</v>
      </c>
      <c r="F193" s="111">
        <v>1</v>
      </c>
      <c r="G193" s="111">
        <v>1</v>
      </c>
      <c r="H193" s="111">
        <v>2</v>
      </c>
      <c r="I193" s="111">
        <v>2000</v>
      </c>
      <c r="J193" s="111">
        <v>2800</v>
      </c>
      <c r="K193" s="111">
        <v>283</v>
      </c>
      <c r="L193" s="120">
        <v>3005</v>
      </c>
      <c r="M193" s="121" t="s">
        <v>104</v>
      </c>
      <c r="N193" s="122">
        <v>0</v>
      </c>
      <c r="O193" s="122">
        <v>0</v>
      </c>
      <c r="P193" s="122">
        <f t="shared" si="8"/>
        <v>0</v>
      </c>
      <c r="Q193" s="123" t="s">
        <v>53</v>
      </c>
      <c r="R193" s="124"/>
      <c r="S193" s="124"/>
    </row>
    <row r="194" spans="1:19" ht="24">
      <c r="B194" s="111">
        <v>2024</v>
      </c>
      <c r="C194" s="111">
        <v>20.100000000000001</v>
      </c>
      <c r="D194" s="111" t="s">
        <v>50</v>
      </c>
      <c r="E194" s="111" t="s">
        <v>50</v>
      </c>
      <c r="F194" s="111">
        <v>1</v>
      </c>
      <c r="G194" s="111">
        <v>1</v>
      </c>
      <c r="H194" s="111">
        <v>2</v>
      </c>
      <c r="I194" s="111">
        <v>2000</v>
      </c>
      <c r="J194" s="111">
        <v>2800</v>
      </c>
      <c r="K194" s="111">
        <v>283</v>
      </c>
      <c r="L194" s="120">
        <v>3006</v>
      </c>
      <c r="M194" s="121" t="s">
        <v>105</v>
      </c>
      <c r="N194" s="122">
        <v>0</v>
      </c>
      <c r="O194" s="122">
        <v>0</v>
      </c>
      <c r="P194" s="122">
        <f t="shared" si="8"/>
        <v>0</v>
      </c>
      <c r="Q194" s="123" t="s">
        <v>53</v>
      </c>
      <c r="R194" s="124"/>
      <c r="S194" s="124"/>
    </row>
    <row r="195" spans="1:19" ht="24" hidden="1" customHeight="1">
      <c r="B195" s="111">
        <v>2024</v>
      </c>
      <c r="C195" s="111">
        <v>20.100000000000001</v>
      </c>
      <c r="D195" s="111" t="s">
        <v>50</v>
      </c>
      <c r="E195" s="111" t="s">
        <v>50</v>
      </c>
      <c r="F195" s="111">
        <v>1</v>
      </c>
      <c r="G195" s="111">
        <v>1</v>
      </c>
      <c r="H195" s="111">
        <v>2</v>
      </c>
      <c r="I195" s="111">
        <v>2000</v>
      </c>
      <c r="J195" s="111">
        <v>2800</v>
      </c>
      <c r="K195" s="111">
        <v>283</v>
      </c>
      <c r="L195" s="120">
        <v>3007</v>
      </c>
      <c r="M195" s="121" t="s">
        <v>106</v>
      </c>
      <c r="N195" s="122">
        <v>0</v>
      </c>
      <c r="O195" s="122">
        <v>0</v>
      </c>
      <c r="P195" s="122">
        <f t="shared" si="8"/>
        <v>0</v>
      </c>
      <c r="Q195" s="123" t="s">
        <v>53</v>
      </c>
      <c r="R195" s="124"/>
      <c r="S195" s="124"/>
    </row>
    <row r="196" spans="1:19" ht="24" hidden="1" customHeight="1">
      <c r="B196" s="111">
        <v>2024</v>
      </c>
      <c r="C196" s="111">
        <v>20.100000000000001</v>
      </c>
      <c r="D196" s="111" t="s">
        <v>50</v>
      </c>
      <c r="E196" s="111" t="s">
        <v>50</v>
      </c>
      <c r="F196" s="111">
        <v>1</v>
      </c>
      <c r="G196" s="111">
        <v>1</v>
      </c>
      <c r="H196" s="111">
        <v>2</v>
      </c>
      <c r="I196" s="111">
        <v>2000</v>
      </c>
      <c r="J196" s="111">
        <v>2800</v>
      </c>
      <c r="K196" s="111">
        <v>283</v>
      </c>
      <c r="L196" s="120">
        <v>3008</v>
      </c>
      <c r="M196" s="121" t="s">
        <v>107</v>
      </c>
      <c r="N196" s="122">
        <v>0</v>
      </c>
      <c r="O196" s="122">
        <v>0</v>
      </c>
      <c r="P196" s="122">
        <f t="shared" si="8"/>
        <v>0</v>
      </c>
      <c r="Q196" s="123" t="s">
        <v>53</v>
      </c>
      <c r="R196" s="124"/>
      <c r="S196" s="124"/>
    </row>
    <row r="197" spans="1:19" ht="24" hidden="1" customHeight="1">
      <c r="B197" s="111">
        <v>2024</v>
      </c>
      <c r="C197" s="111">
        <v>20.100000000000001</v>
      </c>
      <c r="D197" s="111" t="s">
        <v>50</v>
      </c>
      <c r="E197" s="111" t="s">
        <v>50</v>
      </c>
      <c r="F197" s="111">
        <v>1</v>
      </c>
      <c r="G197" s="111">
        <v>1</v>
      </c>
      <c r="H197" s="111">
        <v>2</v>
      </c>
      <c r="I197" s="111">
        <v>2000</v>
      </c>
      <c r="J197" s="111">
        <v>2800</v>
      </c>
      <c r="K197" s="111">
        <v>283</v>
      </c>
      <c r="L197" s="120">
        <v>3009</v>
      </c>
      <c r="M197" s="121" t="s">
        <v>108</v>
      </c>
      <c r="N197" s="122">
        <v>0</v>
      </c>
      <c r="O197" s="122">
        <v>0</v>
      </c>
      <c r="P197" s="122">
        <f t="shared" si="8"/>
        <v>0</v>
      </c>
      <c r="Q197" s="123" t="s">
        <v>53</v>
      </c>
      <c r="R197" s="124"/>
      <c r="S197" s="124"/>
    </row>
    <row r="198" spans="1:19" ht="24" hidden="1" customHeight="1">
      <c r="B198" s="111">
        <v>2024</v>
      </c>
      <c r="C198" s="111">
        <v>20.100000000000001</v>
      </c>
      <c r="D198" s="111" t="s">
        <v>50</v>
      </c>
      <c r="E198" s="111" t="s">
        <v>50</v>
      </c>
      <c r="F198" s="111">
        <v>1</v>
      </c>
      <c r="G198" s="111">
        <v>1</v>
      </c>
      <c r="H198" s="111">
        <v>2</v>
      </c>
      <c r="I198" s="111">
        <v>2000</v>
      </c>
      <c r="J198" s="111">
        <v>2800</v>
      </c>
      <c r="K198" s="111">
        <v>283</v>
      </c>
      <c r="L198" s="120">
        <v>3010</v>
      </c>
      <c r="M198" s="121" t="s">
        <v>109</v>
      </c>
      <c r="N198" s="122">
        <v>0</v>
      </c>
      <c r="O198" s="122">
        <v>0</v>
      </c>
      <c r="P198" s="122">
        <f t="shared" si="8"/>
        <v>0</v>
      </c>
      <c r="Q198" s="123" t="s">
        <v>53</v>
      </c>
      <c r="R198" s="124"/>
      <c r="S198" s="124"/>
    </row>
    <row r="199" spans="1:19" ht="46.5">
      <c r="B199" s="111">
        <v>2024</v>
      </c>
      <c r="C199" s="111">
        <v>20.100000000000001</v>
      </c>
      <c r="D199" s="111" t="s">
        <v>50</v>
      </c>
      <c r="E199" s="111" t="s">
        <v>50</v>
      </c>
      <c r="F199" s="111">
        <v>1</v>
      </c>
      <c r="G199" s="111">
        <v>1</v>
      </c>
      <c r="H199" s="111">
        <v>2</v>
      </c>
      <c r="I199" s="111">
        <v>2000</v>
      </c>
      <c r="J199" s="111">
        <v>2800</v>
      </c>
      <c r="K199" s="111">
        <v>283</v>
      </c>
      <c r="L199" s="120">
        <v>3011</v>
      </c>
      <c r="M199" s="121" t="s">
        <v>110</v>
      </c>
      <c r="N199" s="122">
        <v>0</v>
      </c>
      <c r="O199" s="122">
        <v>0</v>
      </c>
      <c r="P199" s="122">
        <f t="shared" si="8"/>
        <v>0</v>
      </c>
      <c r="Q199" s="123" t="s">
        <v>53</v>
      </c>
      <c r="R199" s="124"/>
      <c r="S199" s="124"/>
    </row>
    <row r="200" spans="1:19" ht="24" hidden="1" customHeight="1">
      <c r="B200" s="111">
        <v>2024</v>
      </c>
      <c r="C200" s="111">
        <v>20.100000000000001</v>
      </c>
      <c r="D200" s="111" t="s">
        <v>50</v>
      </c>
      <c r="E200" s="111" t="s">
        <v>50</v>
      </c>
      <c r="F200" s="111">
        <v>1</v>
      </c>
      <c r="G200" s="111">
        <v>1</v>
      </c>
      <c r="H200" s="111">
        <v>2</v>
      </c>
      <c r="I200" s="111">
        <v>2000</v>
      </c>
      <c r="J200" s="111">
        <v>2800</v>
      </c>
      <c r="K200" s="111">
        <v>283</v>
      </c>
      <c r="L200" s="120">
        <v>3012</v>
      </c>
      <c r="M200" s="121" t="s">
        <v>111</v>
      </c>
      <c r="N200" s="122">
        <v>0</v>
      </c>
      <c r="O200" s="122">
        <v>0</v>
      </c>
      <c r="P200" s="122">
        <f t="shared" si="8"/>
        <v>0</v>
      </c>
      <c r="Q200" s="123" t="s">
        <v>56</v>
      </c>
      <c r="R200" s="124"/>
      <c r="S200" s="124"/>
    </row>
    <row r="201" spans="1:19" ht="24" hidden="1" customHeight="1">
      <c r="B201" s="111">
        <v>2024</v>
      </c>
      <c r="C201" s="111">
        <v>20.100000000000001</v>
      </c>
      <c r="D201" s="111" t="s">
        <v>50</v>
      </c>
      <c r="E201" s="111" t="s">
        <v>50</v>
      </c>
      <c r="F201" s="111">
        <v>1</v>
      </c>
      <c r="G201" s="111">
        <v>1</v>
      </c>
      <c r="H201" s="111">
        <v>2</v>
      </c>
      <c r="I201" s="111">
        <v>2000</v>
      </c>
      <c r="J201" s="111">
        <v>2800</v>
      </c>
      <c r="K201" s="111">
        <v>283</v>
      </c>
      <c r="L201" s="120">
        <v>3013</v>
      </c>
      <c r="M201" s="121" t="s">
        <v>112</v>
      </c>
      <c r="N201" s="122">
        <v>0</v>
      </c>
      <c r="O201" s="122">
        <v>0</v>
      </c>
      <c r="P201" s="122">
        <f t="shared" si="8"/>
        <v>0</v>
      </c>
      <c r="Q201" s="123" t="s">
        <v>56</v>
      </c>
      <c r="R201" s="124"/>
      <c r="S201" s="124"/>
    </row>
    <row r="202" spans="1:19" s="80" customFormat="1" ht="48" hidden="1" customHeight="1">
      <c r="A202"/>
      <c r="B202" s="111">
        <v>2024</v>
      </c>
      <c r="C202" s="111">
        <v>20.100000000000001</v>
      </c>
      <c r="D202" s="111" t="s">
        <v>50</v>
      </c>
      <c r="E202" s="111" t="s">
        <v>50</v>
      </c>
      <c r="F202" s="111">
        <v>1</v>
      </c>
      <c r="G202" s="111">
        <v>1</v>
      </c>
      <c r="H202" s="111">
        <v>2</v>
      </c>
      <c r="I202" s="111">
        <v>2000</v>
      </c>
      <c r="J202" s="111">
        <v>2800</v>
      </c>
      <c r="K202" s="111">
        <v>283</v>
      </c>
      <c r="L202" s="120">
        <v>3014</v>
      </c>
      <c r="M202" s="121" t="s">
        <v>113</v>
      </c>
      <c r="N202" s="122">
        <v>0</v>
      </c>
      <c r="O202" s="122">
        <v>0</v>
      </c>
      <c r="P202" s="122">
        <f t="shared" si="8"/>
        <v>0</v>
      </c>
      <c r="Q202" s="126" t="s">
        <v>70</v>
      </c>
      <c r="R202" s="124"/>
      <c r="S202" s="124"/>
    </row>
    <row r="203" spans="1:19" s="80" customFormat="1" ht="24" hidden="1" customHeight="1">
      <c r="A203"/>
      <c r="B203" s="111">
        <v>2024</v>
      </c>
      <c r="C203" s="111">
        <v>20.100000000000001</v>
      </c>
      <c r="D203" s="111" t="s">
        <v>50</v>
      </c>
      <c r="E203" s="111" t="s">
        <v>50</v>
      </c>
      <c r="F203" s="111">
        <v>1</v>
      </c>
      <c r="G203" s="111">
        <v>1</v>
      </c>
      <c r="H203" s="111">
        <v>2</v>
      </c>
      <c r="I203" s="111">
        <v>2000</v>
      </c>
      <c r="J203" s="111">
        <v>2800</v>
      </c>
      <c r="K203" s="111">
        <v>283</v>
      </c>
      <c r="L203" s="120">
        <v>3015</v>
      </c>
      <c r="M203" s="121" t="s">
        <v>114</v>
      </c>
      <c r="N203" s="122">
        <v>0</v>
      </c>
      <c r="O203" s="122">
        <v>0</v>
      </c>
      <c r="P203" s="122">
        <f t="shared" si="8"/>
        <v>0</v>
      </c>
      <c r="Q203" s="123" t="s">
        <v>53</v>
      </c>
      <c r="R203" s="124"/>
      <c r="S203" s="124"/>
    </row>
    <row r="204" spans="1:19" s="80" customFormat="1" ht="24" hidden="1" customHeight="1">
      <c r="A204"/>
      <c r="B204" s="111">
        <v>2024</v>
      </c>
      <c r="C204" s="111">
        <v>20.100000000000001</v>
      </c>
      <c r="D204" s="111" t="s">
        <v>50</v>
      </c>
      <c r="E204" s="111" t="s">
        <v>50</v>
      </c>
      <c r="F204" s="111">
        <v>1</v>
      </c>
      <c r="G204" s="111">
        <v>1</v>
      </c>
      <c r="H204" s="111">
        <v>2</v>
      </c>
      <c r="I204" s="111">
        <v>2000</v>
      </c>
      <c r="J204" s="111">
        <v>2800</v>
      </c>
      <c r="K204" s="111">
        <v>283</v>
      </c>
      <c r="L204" s="120">
        <v>3016</v>
      </c>
      <c r="M204" s="121" t="s">
        <v>115</v>
      </c>
      <c r="N204" s="122">
        <v>0</v>
      </c>
      <c r="O204" s="122">
        <v>0</v>
      </c>
      <c r="P204" s="122">
        <f t="shared" si="8"/>
        <v>0</v>
      </c>
      <c r="Q204" s="123" t="s">
        <v>53</v>
      </c>
      <c r="R204" s="124"/>
      <c r="S204" s="124"/>
    </row>
    <row r="205" spans="1:19" s="80" customFormat="1" ht="24" hidden="1" customHeight="1">
      <c r="A205"/>
      <c r="B205" s="111">
        <v>2024</v>
      </c>
      <c r="C205" s="111">
        <v>20.100000000000001</v>
      </c>
      <c r="D205" s="111" t="s">
        <v>50</v>
      </c>
      <c r="E205" s="111" t="s">
        <v>50</v>
      </c>
      <c r="F205" s="111">
        <v>1</v>
      </c>
      <c r="G205" s="111">
        <v>1</v>
      </c>
      <c r="H205" s="111">
        <v>2</v>
      </c>
      <c r="I205" s="111">
        <v>2000</v>
      </c>
      <c r="J205" s="111">
        <v>2800</v>
      </c>
      <c r="K205" s="111">
        <v>283</v>
      </c>
      <c r="L205" s="120">
        <v>3017</v>
      </c>
      <c r="M205" s="121" t="s">
        <v>116</v>
      </c>
      <c r="N205" s="122">
        <v>0</v>
      </c>
      <c r="O205" s="122">
        <v>0</v>
      </c>
      <c r="P205" s="122">
        <f t="shared" si="8"/>
        <v>0</v>
      </c>
      <c r="Q205" s="123" t="s">
        <v>56</v>
      </c>
      <c r="R205" s="124"/>
      <c r="S205" s="124"/>
    </row>
    <row r="206" spans="1:19" s="80" customFormat="1" ht="24" hidden="1" customHeight="1">
      <c r="A206"/>
      <c r="B206" s="111">
        <v>2024</v>
      </c>
      <c r="C206" s="111">
        <v>20.100000000000001</v>
      </c>
      <c r="D206" s="111" t="s">
        <v>50</v>
      </c>
      <c r="E206" s="111" t="s">
        <v>50</v>
      </c>
      <c r="F206" s="111">
        <v>1</v>
      </c>
      <c r="G206" s="111">
        <v>1</v>
      </c>
      <c r="H206" s="111">
        <v>2</v>
      </c>
      <c r="I206" s="111">
        <v>2000</v>
      </c>
      <c r="J206" s="111">
        <v>2800</v>
      </c>
      <c r="K206" s="111">
        <v>283</v>
      </c>
      <c r="L206" s="120">
        <v>3018</v>
      </c>
      <c r="M206" s="121" t="s">
        <v>117</v>
      </c>
      <c r="N206" s="122">
        <v>0</v>
      </c>
      <c r="O206" s="122">
        <v>0</v>
      </c>
      <c r="P206" s="122">
        <f t="shared" si="8"/>
        <v>0</v>
      </c>
      <c r="Q206" s="123" t="s">
        <v>53</v>
      </c>
      <c r="R206" s="124"/>
      <c r="S206" s="124"/>
    </row>
    <row r="207" spans="1:19" s="80" customFormat="1" ht="24" hidden="1" customHeight="1">
      <c r="A207"/>
      <c r="B207" s="111">
        <v>2024</v>
      </c>
      <c r="C207" s="111">
        <v>20.100000000000001</v>
      </c>
      <c r="D207" s="111" t="s">
        <v>50</v>
      </c>
      <c r="E207" s="111" t="s">
        <v>50</v>
      </c>
      <c r="F207" s="111">
        <v>1</v>
      </c>
      <c r="G207" s="111">
        <v>1</v>
      </c>
      <c r="H207" s="111">
        <v>2</v>
      </c>
      <c r="I207" s="111">
        <v>2000</v>
      </c>
      <c r="J207" s="111">
        <v>2800</v>
      </c>
      <c r="K207" s="111">
        <v>283</v>
      </c>
      <c r="L207" s="120">
        <v>3019</v>
      </c>
      <c r="M207" s="121" t="s">
        <v>118</v>
      </c>
      <c r="N207" s="122">
        <v>0</v>
      </c>
      <c r="O207" s="122">
        <v>0</v>
      </c>
      <c r="P207" s="122">
        <f t="shared" si="8"/>
        <v>0</v>
      </c>
      <c r="Q207" s="123" t="s">
        <v>56</v>
      </c>
      <c r="R207" s="124"/>
      <c r="S207" s="124"/>
    </row>
    <row r="208" spans="1:19" s="80" customFormat="1" ht="24" hidden="1" customHeight="1">
      <c r="A208"/>
      <c r="B208" s="111">
        <v>2024</v>
      </c>
      <c r="C208" s="111">
        <v>20.100000000000001</v>
      </c>
      <c r="D208" s="111" t="s">
        <v>50</v>
      </c>
      <c r="E208" s="111" t="s">
        <v>50</v>
      </c>
      <c r="F208" s="111">
        <v>1</v>
      </c>
      <c r="G208" s="111">
        <v>1</v>
      </c>
      <c r="H208" s="111">
        <v>2</v>
      </c>
      <c r="I208" s="111">
        <v>2000</v>
      </c>
      <c r="J208" s="111">
        <v>2800</v>
      </c>
      <c r="K208" s="111">
        <v>283</v>
      </c>
      <c r="L208" s="120">
        <v>3020</v>
      </c>
      <c r="M208" s="121" t="s">
        <v>119</v>
      </c>
      <c r="N208" s="122">
        <v>0</v>
      </c>
      <c r="O208" s="122">
        <v>0</v>
      </c>
      <c r="P208" s="122">
        <f t="shared" si="8"/>
        <v>0</v>
      </c>
      <c r="Q208" s="123" t="s">
        <v>56</v>
      </c>
      <c r="R208" s="124"/>
      <c r="S208" s="124"/>
    </row>
    <row r="209" spans="1:19" s="80" customFormat="1" ht="24" hidden="1" customHeight="1">
      <c r="A209"/>
      <c r="B209" s="111">
        <v>2024</v>
      </c>
      <c r="C209" s="111">
        <v>20.100000000000001</v>
      </c>
      <c r="D209" s="111" t="s">
        <v>50</v>
      </c>
      <c r="E209" s="111" t="s">
        <v>50</v>
      </c>
      <c r="F209" s="111">
        <v>1</v>
      </c>
      <c r="G209" s="111">
        <v>1</v>
      </c>
      <c r="H209" s="111">
        <v>2</v>
      </c>
      <c r="I209" s="111">
        <v>2000</v>
      </c>
      <c r="J209" s="111">
        <v>2800</v>
      </c>
      <c r="K209" s="111">
        <v>283</v>
      </c>
      <c r="L209" s="120">
        <v>3021</v>
      </c>
      <c r="M209" s="121" t="s">
        <v>120</v>
      </c>
      <c r="N209" s="122">
        <v>0</v>
      </c>
      <c r="O209" s="122">
        <v>0</v>
      </c>
      <c r="P209" s="122">
        <f t="shared" si="8"/>
        <v>0</v>
      </c>
      <c r="Q209" s="123" t="s">
        <v>53</v>
      </c>
      <c r="R209" s="124"/>
      <c r="S209" s="124"/>
    </row>
    <row r="210" spans="1:19" s="80" customFormat="1" ht="24" hidden="1" customHeight="1">
      <c r="A210"/>
      <c r="B210" s="111">
        <v>2024</v>
      </c>
      <c r="C210" s="111">
        <v>20.100000000000001</v>
      </c>
      <c r="D210" s="111" t="s">
        <v>50</v>
      </c>
      <c r="E210" s="111" t="s">
        <v>50</v>
      </c>
      <c r="F210" s="111">
        <v>1</v>
      </c>
      <c r="G210" s="111">
        <v>1</v>
      </c>
      <c r="H210" s="111">
        <v>2</v>
      </c>
      <c r="I210" s="111">
        <v>2000</v>
      </c>
      <c r="J210" s="111">
        <v>2800</v>
      </c>
      <c r="K210" s="111">
        <v>283</v>
      </c>
      <c r="L210" s="120">
        <v>3022</v>
      </c>
      <c r="M210" s="121" t="s">
        <v>121</v>
      </c>
      <c r="N210" s="122">
        <v>0</v>
      </c>
      <c r="O210" s="122">
        <v>0</v>
      </c>
      <c r="P210" s="122">
        <f t="shared" si="8"/>
        <v>0</v>
      </c>
      <c r="Q210" s="123" t="s">
        <v>53</v>
      </c>
      <c r="R210" s="124"/>
      <c r="S210" s="124"/>
    </row>
    <row r="211" spans="1:19" ht="24" hidden="1" customHeight="1">
      <c r="B211" s="111">
        <v>2024</v>
      </c>
      <c r="C211" s="111">
        <v>20.100000000000001</v>
      </c>
      <c r="D211" s="111" t="s">
        <v>50</v>
      </c>
      <c r="E211" s="111" t="s">
        <v>50</v>
      </c>
      <c r="F211" s="111">
        <v>1</v>
      </c>
      <c r="G211" s="111">
        <v>1</v>
      </c>
      <c r="H211" s="111">
        <v>2</v>
      </c>
      <c r="I211" s="111">
        <v>2000</v>
      </c>
      <c r="J211" s="111">
        <v>2800</v>
      </c>
      <c r="K211" s="111">
        <v>283</v>
      </c>
      <c r="L211" s="120">
        <v>3023</v>
      </c>
      <c r="M211" s="121" t="s">
        <v>131</v>
      </c>
      <c r="N211" s="122">
        <v>0</v>
      </c>
      <c r="O211" s="122">
        <v>0</v>
      </c>
      <c r="P211" s="122">
        <f t="shared" si="8"/>
        <v>0</v>
      </c>
      <c r="Q211" s="123" t="s">
        <v>128</v>
      </c>
      <c r="R211" s="124"/>
      <c r="S211" s="124"/>
    </row>
    <row r="212" spans="1:19" ht="24" hidden="1" customHeight="1">
      <c r="B212" s="111">
        <v>2024</v>
      </c>
      <c r="C212" s="111">
        <v>20.100000000000001</v>
      </c>
      <c r="D212" s="111" t="s">
        <v>50</v>
      </c>
      <c r="E212" s="111" t="s">
        <v>50</v>
      </c>
      <c r="F212" s="111">
        <v>1</v>
      </c>
      <c r="G212" s="111">
        <v>1</v>
      </c>
      <c r="H212" s="111">
        <v>2</v>
      </c>
      <c r="I212" s="111">
        <v>2000</v>
      </c>
      <c r="J212" s="111">
        <v>2800</v>
      </c>
      <c r="K212" s="111">
        <v>283</v>
      </c>
      <c r="L212" s="120">
        <v>3024</v>
      </c>
      <c r="M212" s="121" t="s">
        <v>124</v>
      </c>
      <c r="N212" s="122">
        <v>0</v>
      </c>
      <c r="O212" s="122">
        <v>0</v>
      </c>
      <c r="P212" s="122">
        <f t="shared" si="8"/>
        <v>0</v>
      </c>
      <c r="Q212" s="123" t="s">
        <v>53</v>
      </c>
      <c r="R212" s="124"/>
      <c r="S212" s="124"/>
    </row>
    <row r="213" spans="1:19" ht="24" hidden="1" customHeight="1">
      <c r="B213" s="111">
        <v>2024</v>
      </c>
      <c r="C213" s="111">
        <v>20.100000000000001</v>
      </c>
      <c r="D213" s="111" t="s">
        <v>50</v>
      </c>
      <c r="E213" s="111" t="s">
        <v>50</v>
      </c>
      <c r="F213" s="111">
        <v>1</v>
      </c>
      <c r="G213" s="111">
        <v>1</v>
      </c>
      <c r="H213" s="111">
        <v>2</v>
      </c>
      <c r="I213" s="111">
        <v>2000</v>
      </c>
      <c r="J213" s="111">
        <v>2800</v>
      </c>
      <c r="K213" s="111">
        <v>283</v>
      </c>
      <c r="L213" s="120">
        <v>3025</v>
      </c>
      <c r="M213" s="121" t="s">
        <v>123</v>
      </c>
      <c r="N213" s="122">
        <v>0</v>
      </c>
      <c r="O213" s="122">
        <v>0</v>
      </c>
      <c r="P213" s="122">
        <f t="shared" si="8"/>
        <v>0</v>
      </c>
      <c r="Q213" s="123" t="s">
        <v>56</v>
      </c>
      <c r="R213" s="124"/>
      <c r="S213" s="124"/>
    </row>
    <row r="214" spans="1:19" ht="24" hidden="1" customHeight="1">
      <c r="B214" s="111">
        <v>2024</v>
      </c>
      <c r="C214" s="111">
        <v>20.100000000000001</v>
      </c>
      <c r="D214" s="111" t="s">
        <v>50</v>
      </c>
      <c r="E214" s="111" t="s">
        <v>50</v>
      </c>
      <c r="F214" s="111">
        <v>1</v>
      </c>
      <c r="G214" s="111">
        <v>1</v>
      </c>
      <c r="H214" s="111">
        <v>2</v>
      </c>
      <c r="I214" s="111">
        <v>2000</v>
      </c>
      <c r="J214" s="111">
        <v>2800</v>
      </c>
      <c r="K214" s="111">
        <v>283</v>
      </c>
      <c r="L214" s="120">
        <v>3026</v>
      </c>
      <c r="M214" s="121" t="s">
        <v>132</v>
      </c>
      <c r="N214" s="122">
        <v>0</v>
      </c>
      <c r="O214" s="122">
        <v>0</v>
      </c>
      <c r="P214" s="122">
        <f t="shared" si="8"/>
        <v>0</v>
      </c>
      <c r="Q214" s="123" t="s">
        <v>53</v>
      </c>
      <c r="R214" s="124"/>
      <c r="S214" s="124"/>
    </row>
    <row r="215" spans="1:19" ht="24" hidden="1" customHeight="1">
      <c r="B215" s="139">
        <v>2024</v>
      </c>
      <c r="C215" s="140">
        <v>20.100000000000001</v>
      </c>
      <c r="D215" s="140"/>
      <c r="E215" s="140" t="s">
        <v>50</v>
      </c>
      <c r="F215" s="139">
        <v>1</v>
      </c>
      <c r="G215" s="139">
        <v>1</v>
      </c>
      <c r="H215" s="139">
        <v>2</v>
      </c>
      <c r="I215" s="139">
        <v>3000</v>
      </c>
      <c r="J215" s="139"/>
      <c r="K215" s="139"/>
      <c r="L215" s="141"/>
      <c r="M215" s="142" t="s">
        <v>133</v>
      </c>
      <c r="N215" s="143">
        <f>+N216</f>
        <v>0</v>
      </c>
      <c r="O215" s="143">
        <f>+O216</f>
        <v>0</v>
      </c>
      <c r="P215" s="143">
        <f t="shared" si="8"/>
        <v>0</v>
      </c>
      <c r="Q215" s="144"/>
      <c r="R215" s="145"/>
      <c r="S215" s="146"/>
    </row>
    <row r="216" spans="1:19" s="80" customFormat="1" ht="24" hidden="1" customHeight="1">
      <c r="A216"/>
      <c r="B216" s="148">
        <v>2024</v>
      </c>
      <c r="C216" s="149">
        <v>20.100000000000001</v>
      </c>
      <c r="D216" s="149"/>
      <c r="E216" s="149" t="s">
        <v>50</v>
      </c>
      <c r="F216" s="148">
        <v>1</v>
      </c>
      <c r="G216" s="148">
        <v>1</v>
      </c>
      <c r="H216" s="148">
        <v>2</v>
      </c>
      <c r="I216" s="148">
        <v>3000</v>
      </c>
      <c r="J216" s="148">
        <v>3200</v>
      </c>
      <c r="K216" s="148"/>
      <c r="L216" s="150"/>
      <c r="M216" s="151" t="s">
        <v>134</v>
      </c>
      <c r="N216" s="152">
        <f>+N217</f>
        <v>0</v>
      </c>
      <c r="O216" s="152">
        <f>+O217</f>
        <v>0</v>
      </c>
      <c r="P216" s="152">
        <f t="shared" si="8"/>
        <v>0</v>
      </c>
      <c r="Q216" s="153"/>
      <c r="R216" s="154"/>
      <c r="S216" s="155"/>
    </row>
    <row r="217" spans="1:19" s="80" customFormat="1" ht="24" hidden="1" customHeight="1">
      <c r="A217"/>
      <c r="B217" s="157">
        <v>2024</v>
      </c>
      <c r="C217" s="158">
        <v>20.100000000000001</v>
      </c>
      <c r="D217" s="158"/>
      <c r="E217" s="158" t="s">
        <v>50</v>
      </c>
      <c r="F217" s="157">
        <v>1</v>
      </c>
      <c r="G217" s="157">
        <v>1</v>
      </c>
      <c r="H217" s="157">
        <v>2</v>
      </c>
      <c r="I217" s="157">
        <v>3000</v>
      </c>
      <c r="J217" s="157">
        <v>3200</v>
      </c>
      <c r="K217" s="157">
        <v>327</v>
      </c>
      <c r="L217" s="159"/>
      <c r="M217" s="160" t="s">
        <v>135</v>
      </c>
      <c r="N217" s="161">
        <f>SUM(N218)</f>
        <v>0</v>
      </c>
      <c r="O217" s="161">
        <f>SUM(O218)</f>
        <v>0</v>
      </c>
      <c r="P217" s="161">
        <f t="shared" ref="P217:P280" si="9">+N217+O217</f>
        <v>0</v>
      </c>
      <c r="Q217" s="162"/>
      <c r="R217" s="163"/>
      <c r="S217" s="163"/>
    </row>
    <row r="218" spans="1:19" ht="24" hidden="1" customHeight="1">
      <c r="B218" s="165">
        <v>2024</v>
      </c>
      <c r="C218" s="165">
        <v>20.100000000000001</v>
      </c>
      <c r="D218" s="165"/>
      <c r="E218" s="165" t="s">
        <v>50</v>
      </c>
      <c r="F218" s="165">
        <v>1</v>
      </c>
      <c r="G218" s="165">
        <v>1</v>
      </c>
      <c r="H218" s="165">
        <v>2</v>
      </c>
      <c r="I218" s="165">
        <v>3000</v>
      </c>
      <c r="J218" s="165">
        <v>3200</v>
      </c>
      <c r="K218" s="165">
        <v>327</v>
      </c>
      <c r="L218" s="166">
        <v>1</v>
      </c>
      <c r="M218" s="136" t="s">
        <v>136</v>
      </c>
      <c r="N218" s="122">
        <v>0</v>
      </c>
      <c r="O218" s="122">
        <v>0</v>
      </c>
      <c r="P218" s="122">
        <f t="shared" si="9"/>
        <v>0</v>
      </c>
      <c r="Q218" s="138" t="s">
        <v>137</v>
      </c>
      <c r="R218" s="167"/>
      <c r="S218" s="167"/>
    </row>
    <row r="219" spans="1:19" ht="24" customHeight="1">
      <c r="B219" s="88">
        <v>2024</v>
      </c>
      <c r="C219" s="89">
        <v>20.100000000000001</v>
      </c>
      <c r="D219" s="89" t="s">
        <v>50</v>
      </c>
      <c r="E219" s="89" t="s">
        <v>50</v>
      </c>
      <c r="F219" s="88">
        <v>1</v>
      </c>
      <c r="G219" s="88">
        <v>1</v>
      </c>
      <c r="H219" s="88">
        <v>2</v>
      </c>
      <c r="I219" s="88">
        <v>5000</v>
      </c>
      <c r="J219" s="88"/>
      <c r="K219" s="88"/>
      <c r="L219" s="90"/>
      <c r="M219" s="91" t="s">
        <v>138</v>
      </c>
      <c r="N219" s="92">
        <f>N220+N224+N230+N311+N308+N314</f>
        <v>0</v>
      </c>
      <c r="O219" s="92">
        <f>O220+O224+O230+O311+O308+O314</f>
        <v>0</v>
      </c>
      <c r="P219" s="92">
        <f t="shared" si="9"/>
        <v>0</v>
      </c>
      <c r="Q219" s="93"/>
      <c r="R219" s="94"/>
      <c r="S219" s="95"/>
    </row>
    <row r="220" spans="1:19" s="80" customFormat="1" ht="48" hidden="1" customHeight="1">
      <c r="A220"/>
      <c r="B220" s="148">
        <v>2024</v>
      </c>
      <c r="C220" s="149">
        <v>20.100000000000001</v>
      </c>
      <c r="D220" s="149"/>
      <c r="E220" s="149" t="s">
        <v>50</v>
      </c>
      <c r="F220" s="148">
        <v>1</v>
      </c>
      <c r="G220" s="148">
        <v>1</v>
      </c>
      <c r="H220" s="148">
        <v>2</v>
      </c>
      <c r="I220" s="148">
        <v>5000</v>
      </c>
      <c r="J220" s="148">
        <v>5100</v>
      </c>
      <c r="K220" s="148"/>
      <c r="L220" s="150"/>
      <c r="M220" s="151" t="s">
        <v>139</v>
      </c>
      <c r="N220" s="152">
        <f>+N221</f>
        <v>0</v>
      </c>
      <c r="O220" s="152">
        <f>+O221</f>
        <v>0</v>
      </c>
      <c r="P220" s="152">
        <f t="shared" si="9"/>
        <v>0</v>
      </c>
      <c r="Q220" s="153"/>
      <c r="R220" s="154"/>
      <c r="S220" s="155"/>
    </row>
    <row r="221" spans="1:19" s="80" customFormat="1" ht="24" hidden="1" customHeight="1">
      <c r="A221"/>
      <c r="B221" s="157">
        <v>2024</v>
      </c>
      <c r="C221" s="158">
        <v>20.100000000000001</v>
      </c>
      <c r="D221" s="158"/>
      <c r="E221" s="158" t="s">
        <v>50</v>
      </c>
      <c r="F221" s="157">
        <v>1</v>
      </c>
      <c r="G221" s="157">
        <v>1</v>
      </c>
      <c r="H221" s="157">
        <v>2</v>
      </c>
      <c r="I221" s="157">
        <v>5000</v>
      </c>
      <c r="J221" s="157">
        <v>5100</v>
      </c>
      <c r="K221" s="157">
        <v>515</v>
      </c>
      <c r="L221" s="159"/>
      <c r="M221" s="160" t="s">
        <v>140</v>
      </c>
      <c r="N221" s="161">
        <f>SUM(N222:N223)</f>
        <v>0</v>
      </c>
      <c r="O221" s="161">
        <f>SUM(O222:O223)</f>
        <v>0</v>
      </c>
      <c r="P221" s="161">
        <f t="shared" si="9"/>
        <v>0</v>
      </c>
      <c r="Q221" s="162"/>
      <c r="R221" s="163"/>
      <c r="S221" s="163"/>
    </row>
    <row r="222" spans="1:19" ht="24" hidden="1" customHeight="1">
      <c r="B222" s="165">
        <v>2024</v>
      </c>
      <c r="C222" s="165">
        <v>20.100000000000001</v>
      </c>
      <c r="D222" s="165"/>
      <c r="E222" s="165" t="s">
        <v>50</v>
      </c>
      <c r="F222" s="165">
        <v>1</v>
      </c>
      <c r="G222" s="165">
        <v>1</v>
      </c>
      <c r="H222" s="165">
        <v>2</v>
      </c>
      <c r="I222" s="165">
        <v>5000</v>
      </c>
      <c r="J222" s="165">
        <v>5100</v>
      </c>
      <c r="K222" s="165">
        <v>515</v>
      </c>
      <c r="L222" s="166">
        <v>1</v>
      </c>
      <c r="M222" s="136" t="s">
        <v>141</v>
      </c>
      <c r="N222" s="122">
        <v>0</v>
      </c>
      <c r="O222" s="122">
        <v>0</v>
      </c>
      <c r="P222" s="122">
        <f t="shared" si="9"/>
        <v>0</v>
      </c>
      <c r="Q222" s="138" t="s">
        <v>53</v>
      </c>
      <c r="R222" s="167"/>
      <c r="S222" s="167"/>
    </row>
    <row r="223" spans="1:19" ht="24" hidden="1" customHeight="1">
      <c r="B223" s="165">
        <v>2024</v>
      </c>
      <c r="C223" s="165">
        <v>20.100000000000001</v>
      </c>
      <c r="D223" s="165"/>
      <c r="E223" s="165" t="s">
        <v>50</v>
      </c>
      <c r="F223" s="165">
        <v>1</v>
      </c>
      <c r="G223" s="165">
        <v>1</v>
      </c>
      <c r="H223" s="165">
        <v>2</v>
      </c>
      <c r="I223" s="165">
        <v>5000</v>
      </c>
      <c r="J223" s="165">
        <v>5100</v>
      </c>
      <c r="K223" s="165">
        <v>515</v>
      </c>
      <c r="L223" s="166">
        <v>2</v>
      </c>
      <c r="M223" s="136" t="s">
        <v>142</v>
      </c>
      <c r="N223" s="122">
        <v>0</v>
      </c>
      <c r="O223" s="122">
        <v>0</v>
      </c>
      <c r="P223" s="122">
        <f t="shared" si="9"/>
        <v>0</v>
      </c>
      <c r="Q223" s="138" t="s">
        <v>53</v>
      </c>
      <c r="R223" s="167"/>
      <c r="S223" s="167"/>
    </row>
    <row r="224" spans="1:19" s="80" customFormat="1" ht="48" hidden="1" customHeight="1">
      <c r="A224"/>
      <c r="B224" s="96">
        <v>2024</v>
      </c>
      <c r="C224" s="97">
        <v>20.100000000000001</v>
      </c>
      <c r="D224" s="97" t="s">
        <v>50</v>
      </c>
      <c r="E224" s="97" t="s">
        <v>50</v>
      </c>
      <c r="F224" s="96">
        <v>1</v>
      </c>
      <c r="G224" s="96">
        <v>1</v>
      </c>
      <c r="H224" s="96">
        <v>2</v>
      </c>
      <c r="I224" s="96">
        <v>5000</v>
      </c>
      <c r="J224" s="96">
        <v>5200</v>
      </c>
      <c r="K224" s="96"/>
      <c r="L224" s="98"/>
      <c r="M224" s="99" t="s">
        <v>143</v>
      </c>
      <c r="N224" s="100">
        <f>+N225</f>
        <v>0</v>
      </c>
      <c r="O224" s="100">
        <f>+O225</f>
        <v>0</v>
      </c>
      <c r="P224" s="100">
        <f t="shared" si="9"/>
        <v>0</v>
      </c>
      <c r="Q224" s="101"/>
      <c r="R224" s="102"/>
      <c r="S224" s="103"/>
    </row>
    <row r="225" spans="1:19" s="80" customFormat="1" ht="24" hidden="1" customHeight="1">
      <c r="A225"/>
      <c r="B225" s="104">
        <v>2024</v>
      </c>
      <c r="C225" s="105">
        <v>20.100000000000001</v>
      </c>
      <c r="D225" s="105" t="s">
        <v>50</v>
      </c>
      <c r="E225" s="105" t="s">
        <v>50</v>
      </c>
      <c r="F225" s="104">
        <v>1</v>
      </c>
      <c r="G225" s="104">
        <v>1</v>
      </c>
      <c r="H225" s="104">
        <v>2</v>
      </c>
      <c r="I225" s="104">
        <v>5000</v>
      </c>
      <c r="J225" s="104">
        <v>5200</v>
      </c>
      <c r="K225" s="104">
        <v>523</v>
      </c>
      <c r="L225" s="106"/>
      <c r="M225" s="107" t="s">
        <v>144</v>
      </c>
      <c r="N225" s="108">
        <f>SUM(N226:N229)</f>
        <v>0</v>
      </c>
      <c r="O225" s="108">
        <f>SUM(O226:O229)</f>
        <v>0</v>
      </c>
      <c r="P225" s="108">
        <f t="shared" si="9"/>
        <v>0</v>
      </c>
      <c r="Q225" s="109"/>
      <c r="R225" s="110"/>
      <c r="S225" s="110"/>
    </row>
    <row r="226" spans="1:19" ht="24" hidden="1" customHeight="1">
      <c r="B226" s="111">
        <v>2024</v>
      </c>
      <c r="C226" s="111">
        <v>20.100000000000001</v>
      </c>
      <c r="D226" s="111" t="s">
        <v>50</v>
      </c>
      <c r="E226" s="111" t="s">
        <v>50</v>
      </c>
      <c r="F226" s="111">
        <v>1</v>
      </c>
      <c r="G226" s="111">
        <v>1</v>
      </c>
      <c r="H226" s="111">
        <v>2</v>
      </c>
      <c r="I226" s="111">
        <v>5000</v>
      </c>
      <c r="J226" s="111">
        <v>5200</v>
      </c>
      <c r="K226" s="111">
        <v>523</v>
      </c>
      <c r="L226" s="113">
        <v>1</v>
      </c>
      <c r="M226" s="121" t="s">
        <v>145</v>
      </c>
      <c r="N226" s="122">
        <v>0</v>
      </c>
      <c r="O226" s="122">
        <v>0</v>
      </c>
      <c r="P226" s="122">
        <f t="shared" si="9"/>
        <v>0</v>
      </c>
      <c r="Q226" s="123" t="s">
        <v>53</v>
      </c>
      <c r="R226" s="124"/>
      <c r="S226" s="124"/>
    </row>
    <row r="227" spans="1:19" ht="24" hidden="1" customHeight="1">
      <c r="B227" s="111">
        <v>2024</v>
      </c>
      <c r="C227" s="111">
        <v>20.100000000000001</v>
      </c>
      <c r="D227" s="111" t="s">
        <v>50</v>
      </c>
      <c r="E227" s="111" t="s">
        <v>50</v>
      </c>
      <c r="F227" s="111">
        <v>1</v>
      </c>
      <c r="G227" s="111">
        <v>1</v>
      </c>
      <c r="H227" s="111">
        <v>2</v>
      </c>
      <c r="I227" s="111">
        <v>5000</v>
      </c>
      <c r="J227" s="111">
        <v>5200</v>
      </c>
      <c r="K227" s="111">
        <v>523</v>
      </c>
      <c r="L227" s="113">
        <v>2</v>
      </c>
      <c r="M227" s="121" t="s">
        <v>146</v>
      </c>
      <c r="N227" s="122">
        <v>0</v>
      </c>
      <c r="O227" s="122">
        <v>0</v>
      </c>
      <c r="P227" s="122">
        <f t="shared" si="9"/>
        <v>0</v>
      </c>
      <c r="Q227" s="123" t="s">
        <v>53</v>
      </c>
      <c r="R227" s="124"/>
      <c r="S227" s="124"/>
    </row>
    <row r="228" spans="1:19" ht="24" hidden="1" customHeight="1">
      <c r="B228" s="111">
        <v>2024</v>
      </c>
      <c r="C228" s="111">
        <v>20.100000000000001</v>
      </c>
      <c r="D228" s="111" t="s">
        <v>50</v>
      </c>
      <c r="E228" s="111" t="s">
        <v>50</v>
      </c>
      <c r="F228" s="111">
        <v>1</v>
      </c>
      <c r="G228" s="111">
        <v>1</v>
      </c>
      <c r="H228" s="111">
        <v>2</v>
      </c>
      <c r="I228" s="111">
        <v>5000</v>
      </c>
      <c r="J228" s="111">
        <v>5200</v>
      </c>
      <c r="K228" s="111">
        <v>523</v>
      </c>
      <c r="L228" s="113">
        <v>3</v>
      </c>
      <c r="M228" s="121" t="s">
        <v>147</v>
      </c>
      <c r="N228" s="122">
        <v>0</v>
      </c>
      <c r="O228" s="122">
        <v>0</v>
      </c>
      <c r="P228" s="122">
        <f t="shared" si="9"/>
        <v>0</v>
      </c>
      <c r="Q228" s="123" t="s">
        <v>53</v>
      </c>
      <c r="R228" s="124"/>
      <c r="S228" s="124"/>
    </row>
    <row r="229" spans="1:19" ht="24" hidden="1" customHeight="1">
      <c r="B229" s="111">
        <v>2024</v>
      </c>
      <c r="C229" s="111">
        <v>20.100000000000001</v>
      </c>
      <c r="D229" s="111" t="s">
        <v>50</v>
      </c>
      <c r="E229" s="111" t="s">
        <v>50</v>
      </c>
      <c r="F229" s="111">
        <v>1</v>
      </c>
      <c r="G229" s="111">
        <v>1</v>
      </c>
      <c r="H229" s="111">
        <v>2</v>
      </c>
      <c r="I229" s="111">
        <v>5000</v>
      </c>
      <c r="J229" s="111">
        <v>5200</v>
      </c>
      <c r="K229" s="111">
        <v>523</v>
      </c>
      <c r="L229" s="113">
        <v>4</v>
      </c>
      <c r="M229" s="121" t="s">
        <v>148</v>
      </c>
      <c r="N229" s="122">
        <v>0</v>
      </c>
      <c r="O229" s="122">
        <v>0</v>
      </c>
      <c r="P229" s="122">
        <f t="shared" si="9"/>
        <v>0</v>
      </c>
      <c r="Q229" s="123" t="s">
        <v>53</v>
      </c>
      <c r="R229" s="124"/>
      <c r="S229" s="124"/>
    </row>
    <row r="230" spans="1:19" s="80" customFormat="1" ht="48" customHeight="1">
      <c r="A230"/>
      <c r="B230" s="96">
        <v>2024</v>
      </c>
      <c r="C230" s="97">
        <v>20.100000000000001</v>
      </c>
      <c r="D230" s="97" t="s">
        <v>50</v>
      </c>
      <c r="E230" s="97" t="s">
        <v>50</v>
      </c>
      <c r="F230" s="96">
        <v>1</v>
      </c>
      <c r="G230" s="96">
        <v>1</v>
      </c>
      <c r="H230" s="96">
        <v>2</v>
      </c>
      <c r="I230" s="96">
        <v>5000</v>
      </c>
      <c r="J230" s="96">
        <v>5400</v>
      </c>
      <c r="K230" s="96"/>
      <c r="L230" s="98"/>
      <c r="M230" s="99" t="s">
        <v>149</v>
      </c>
      <c r="N230" s="100">
        <f>+N231</f>
        <v>0</v>
      </c>
      <c r="O230" s="100">
        <f>+O231</f>
        <v>0</v>
      </c>
      <c r="P230" s="100">
        <f t="shared" si="9"/>
        <v>0</v>
      </c>
      <c r="Q230" s="101"/>
      <c r="R230" s="102"/>
      <c r="S230" s="103"/>
    </row>
    <row r="231" spans="1:19" s="80" customFormat="1" ht="24">
      <c r="A231"/>
      <c r="B231" s="104">
        <v>2024</v>
      </c>
      <c r="C231" s="105">
        <v>20.100000000000001</v>
      </c>
      <c r="D231" s="105" t="s">
        <v>50</v>
      </c>
      <c r="E231" s="105" t="s">
        <v>50</v>
      </c>
      <c r="F231" s="104">
        <v>1</v>
      </c>
      <c r="G231" s="104">
        <v>1</v>
      </c>
      <c r="H231" s="104">
        <v>2</v>
      </c>
      <c r="I231" s="104">
        <v>5000</v>
      </c>
      <c r="J231" s="104">
        <v>5400</v>
      </c>
      <c r="K231" s="104">
        <v>541</v>
      </c>
      <c r="L231" s="106"/>
      <c r="M231" s="107" t="s">
        <v>150</v>
      </c>
      <c r="N231" s="108">
        <f>SUM(N232:N307)</f>
        <v>0</v>
      </c>
      <c r="O231" s="108">
        <f>SUM(O232:O307)</f>
        <v>0</v>
      </c>
      <c r="P231" s="108">
        <f t="shared" si="9"/>
        <v>0</v>
      </c>
      <c r="Q231" s="109"/>
      <c r="R231" s="110"/>
      <c r="S231" s="110"/>
    </row>
    <row r="232" spans="1:19" ht="48" hidden="1" customHeight="1">
      <c r="B232" s="111">
        <v>2024</v>
      </c>
      <c r="C232" s="111">
        <v>20.100000000000001</v>
      </c>
      <c r="D232" s="111" t="s">
        <v>50</v>
      </c>
      <c r="E232" s="111" t="s">
        <v>50</v>
      </c>
      <c r="F232" s="111">
        <v>1</v>
      </c>
      <c r="G232" s="111">
        <v>1</v>
      </c>
      <c r="H232" s="111">
        <v>2</v>
      </c>
      <c r="I232" s="111">
        <v>5000</v>
      </c>
      <c r="J232" s="111">
        <v>5400</v>
      </c>
      <c r="K232" s="111">
        <v>541</v>
      </c>
      <c r="L232" s="113">
        <v>1</v>
      </c>
      <c r="M232" s="121" t="s">
        <v>151</v>
      </c>
      <c r="N232" s="122">
        <v>0</v>
      </c>
      <c r="O232" s="122">
        <v>0</v>
      </c>
      <c r="P232" s="122">
        <f t="shared" si="9"/>
        <v>0</v>
      </c>
      <c r="Q232" s="123" t="s">
        <v>53</v>
      </c>
      <c r="R232" s="124"/>
      <c r="S232" s="124"/>
    </row>
    <row r="233" spans="1:19" ht="48" hidden="1" customHeight="1">
      <c r="B233" s="111">
        <v>2024</v>
      </c>
      <c r="C233" s="111">
        <v>20.100000000000001</v>
      </c>
      <c r="D233" s="111" t="s">
        <v>50</v>
      </c>
      <c r="E233" s="111" t="s">
        <v>50</v>
      </c>
      <c r="F233" s="111">
        <v>1</v>
      </c>
      <c r="G233" s="111">
        <v>1</v>
      </c>
      <c r="H233" s="111">
        <v>2</v>
      </c>
      <c r="I233" s="111">
        <v>5000</v>
      </c>
      <c r="J233" s="111">
        <v>5400</v>
      </c>
      <c r="K233" s="111">
        <v>541</v>
      </c>
      <c r="L233" s="113">
        <v>2</v>
      </c>
      <c r="M233" s="121" t="s">
        <v>152</v>
      </c>
      <c r="N233" s="122">
        <v>0</v>
      </c>
      <c r="O233" s="122">
        <v>0</v>
      </c>
      <c r="P233" s="122">
        <f t="shared" si="9"/>
        <v>0</v>
      </c>
      <c r="Q233" s="123" t="s">
        <v>53</v>
      </c>
      <c r="R233" s="124"/>
      <c r="S233" s="124"/>
    </row>
    <row r="234" spans="1:19" ht="48" hidden="1" customHeight="1">
      <c r="B234" s="111">
        <v>2024</v>
      </c>
      <c r="C234" s="111">
        <v>20.100000000000001</v>
      </c>
      <c r="D234" s="111" t="s">
        <v>50</v>
      </c>
      <c r="E234" s="111" t="s">
        <v>50</v>
      </c>
      <c r="F234" s="111">
        <v>1</v>
      </c>
      <c r="G234" s="111">
        <v>1</v>
      </c>
      <c r="H234" s="111">
        <v>2</v>
      </c>
      <c r="I234" s="111">
        <v>5000</v>
      </c>
      <c r="J234" s="111">
        <v>5400</v>
      </c>
      <c r="K234" s="111">
        <v>541</v>
      </c>
      <c r="L234" s="113">
        <v>3</v>
      </c>
      <c r="M234" s="121" t="s">
        <v>153</v>
      </c>
      <c r="N234" s="122">
        <v>0</v>
      </c>
      <c r="O234" s="122">
        <v>0</v>
      </c>
      <c r="P234" s="122">
        <f t="shared" si="9"/>
        <v>0</v>
      </c>
      <c r="Q234" s="123" t="s">
        <v>53</v>
      </c>
      <c r="R234" s="124"/>
      <c r="S234" s="124"/>
    </row>
    <row r="235" spans="1:19" ht="69.75">
      <c r="B235" s="111">
        <v>2024</v>
      </c>
      <c r="C235" s="111">
        <v>20.100000000000001</v>
      </c>
      <c r="D235" s="111" t="s">
        <v>50</v>
      </c>
      <c r="E235" s="111" t="s">
        <v>50</v>
      </c>
      <c r="F235" s="111">
        <v>1</v>
      </c>
      <c r="G235" s="111">
        <v>1</v>
      </c>
      <c r="H235" s="111">
        <v>2</v>
      </c>
      <c r="I235" s="111">
        <v>5000</v>
      </c>
      <c r="J235" s="111">
        <v>5400</v>
      </c>
      <c r="K235" s="111">
        <v>541</v>
      </c>
      <c r="L235" s="113">
        <v>4</v>
      </c>
      <c r="M235" s="121" t="s">
        <v>154</v>
      </c>
      <c r="N235" s="122">
        <v>0</v>
      </c>
      <c r="O235" s="122">
        <v>0</v>
      </c>
      <c r="P235" s="122">
        <f t="shared" si="9"/>
        <v>0</v>
      </c>
      <c r="Q235" s="123" t="s">
        <v>53</v>
      </c>
      <c r="R235" s="124"/>
      <c r="S235" s="124"/>
    </row>
    <row r="236" spans="1:19" ht="72" hidden="1" customHeight="1">
      <c r="B236" s="111">
        <v>2024</v>
      </c>
      <c r="C236" s="111">
        <v>20.100000000000001</v>
      </c>
      <c r="D236" s="111" t="s">
        <v>50</v>
      </c>
      <c r="E236" s="111" t="s">
        <v>50</v>
      </c>
      <c r="F236" s="111">
        <v>1</v>
      </c>
      <c r="G236" s="111">
        <v>1</v>
      </c>
      <c r="H236" s="111">
        <v>2</v>
      </c>
      <c r="I236" s="111">
        <v>5000</v>
      </c>
      <c r="J236" s="111">
        <v>5400</v>
      </c>
      <c r="K236" s="111">
        <v>541</v>
      </c>
      <c r="L236" s="113">
        <v>5</v>
      </c>
      <c r="M236" s="121" t="s">
        <v>155</v>
      </c>
      <c r="N236" s="122">
        <v>0</v>
      </c>
      <c r="O236" s="122">
        <v>0</v>
      </c>
      <c r="P236" s="122">
        <f t="shared" si="9"/>
        <v>0</v>
      </c>
      <c r="Q236" s="123" t="s">
        <v>53</v>
      </c>
      <c r="R236" s="124"/>
      <c r="S236" s="124"/>
    </row>
    <row r="237" spans="1:19" ht="48" hidden="1" customHeight="1">
      <c r="B237" s="111">
        <v>2024</v>
      </c>
      <c r="C237" s="111">
        <v>20.100000000000001</v>
      </c>
      <c r="D237" s="111" t="s">
        <v>50</v>
      </c>
      <c r="E237" s="111" t="s">
        <v>50</v>
      </c>
      <c r="F237" s="111">
        <v>1</v>
      </c>
      <c r="G237" s="111">
        <v>1</v>
      </c>
      <c r="H237" s="111">
        <v>2</v>
      </c>
      <c r="I237" s="111">
        <v>5000</v>
      </c>
      <c r="J237" s="111">
        <v>5400</v>
      </c>
      <c r="K237" s="111">
        <v>541</v>
      </c>
      <c r="L237" s="113">
        <v>6</v>
      </c>
      <c r="M237" s="121" t="s">
        <v>156</v>
      </c>
      <c r="N237" s="122">
        <v>0</v>
      </c>
      <c r="O237" s="122">
        <v>0</v>
      </c>
      <c r="P237" s="122">
        <f t="shared" si="9"/>
        <v>0</v>
      </c>
      <c r="Q237" s="123" t="s">
        <v>53</v>
      </c>
      <c r="R237" s="124"/>
      <c r="S237" s="124"/>
    </row>
    <row r="238" spans="1:19" ht="48" hidden="1" customHeight="1">
      <c r="B238" s="111">
        <v>2024</v>
      </c>
      <c r="C238" s="111">
        <v>20.100000000000001</v>
      </c>
      <c r="D238" s="111" t="s">
        <v>50</v>
      </c>
      <c r="E238" s="111" t="s">
        <v>50</v>
      </c>
      <c r="F238" s="111">
        <v>1</v>
      </c>
      <c r="G238" s="111">
        <v>1</v>
      </c>
      <c r="H238" s="111">
        <v>2</v>
      </c>
      <c r="I238" s="111">
        <v>5000</v>
      </c>
      <c r="J238" s="111">
        <v>5400</v>
      </c>
      <c r="K238" s="111">
        <v>541</v>
      </c>
      <c r="L238" s="113">
        <v>7</v>
      </c>
      <c r="M238" s="121" t="s">
        <v>157</v>
      </c>
      <c r="N238" s="122">
        <v>0</v>
      </c>
      <c r="O238" s="122">
        <v>0</v>
      </c>
      <c r="P238" s="122">
        <f t="shared" si="9"/>
        <v>0</v>
      </c>
      <c r="Q238" s="123" t="s">
        <v>53</v>
      </c>
      <c r="R238" s="124"/>
      <c r="S238" s="124"/>
    </row>
    <row r="239" spans="1:19" ht="48" hidden="1" customHeight="1">
      <c r="B239" s="111">
        <v>2024</v>
      </c>
      <c r="C239" s="111">
        <v>20.100000000000001</v>
      </c>
      <c r="D239" s="111" t="s">
        <v>50</v>
      </c>
      <c r="E239" s="111" t="s">
        <v>50</v>
      </c>
      <c r="F239" s="111">
        <v>1</v>
      </c>
      <c r="G239" s="111">
        <v>1</v>
      </c>
      <c r="H239" s="111">
        <v>2</v>
      </c>
      <c r="I239" s="111">
        <v>5000</v>
      </c>
      <c r="J239" s="111">
        <v>5400</v>
      </c>
      <c r="K239" s="111">
        <v>541</v>
      </c>
      <c r="L239" s="113">
        <v>8</v>
      </c>
      <c r="M239" s="121" t="s">
        <v>158</v>
      </c>
      <c r="N239" s="122">
        <v>0</v>
      </c>
      <c r="O239" s="122">
        <v>0</v>
      </c>
      <c r="P239" s="122">
        <f t="shared" si="9"/>
        <v>0</v>
      </c>
      <c r="Q239" s="123" t="s">
        <v>53</v>
      </c>
      <c r="R239" s="124"/>
      <c r="S239" s="124"/>
    </row>
    <row r="240" spans="1:19" ht="48" hidden="1" customHeight="1">
      <c r="B240" s="111">
        <v>2024</v>
      </c>
      <c r="C240" s="111">
        <v>20.100000000000001</v>
      </c>
      <c r="D240" s="111" t="s">
        <v>50</v>
      </c>
      <c r="E240" s="111" t="s">
        <v>50</v>
      </c>
      <c r="F240" s="111">
        <v>1</v>
      </c>
      <c r="G240" s="111">
        <v>1</v>
      </c>
      <c r="H240" s="111">
        <v>2</v>
      </c>
      <c r="I240" s="111">
        <v>5000</v>
      </c>
      <c r="J240" s="111">
        <v>5400</v>
      </c>
      <c r="K240" s="111">
        <v>541</v>
      </c>
      <c r="L240" s="113">
        <v>9</v>
      </c>
      <c r="M240" s="121" t="s">
        <v>159</v>
      </c>
      <c r="N240" s="122">
        <v>0</v>
      </c>
      <c r="O240" s="122">
        <v>0</v>
      </c>
      <c r="P240" s="122">
        <f t="shared" si="9"/>
        <v>0</v>
      </c>
      <c r="Q240" s="123" t="s">
        <v>53</v>
      </c>
      <c r="R240" s="124"/>
      <c r="S240" s="124"/>
    </row>
    <row r="241" spans="2:19" ht="24" hidden="1" customHeight="1">
      <c r="B241" s="111">
        <v>2024</v>
      </c>
      <c r="C241" s="111">
        <v>20.100000000000001</v>
      </c>
      <c r="D241" s="111" t="s">
        <v>50</v>
      </c>
      <c r="E241" s="111" t="s">
        <v>50</v>
      </c>
      <c r="F241" s="111">
        <v>1</v>
      </c>
      <c r="G241" s="111">
        <v>1</v>
      </c>
      <c r="H241" s="111">
        <v>2</v>
      </c>
      <c r="I241" s="111">
        <v>5000</v>
      </c>
      <c r="J241" s="111">
        <v>5400</v>
      </c>
      <c r="K241" s="111">
        <v>541</v>
      </c>
      <c r="L241" s="113">
        <v>10</v>
      </c>
      <c r="M241" s="121" t="s">
        <v>160</v>
      </c>
      <c r="N241" s="122">
        <v>0</v>
      </c>
      <c r="O241" s="122">
        <v>0</v>
      </c>
      <c r="P241" s="122">
        <f t="shared" si="9"/>
        <v>0</v>
      </c>
      <c r="Q241" s="123" t="s">
        <v>53</v>
      </c>
      <c r="R241" s="124"/>
      <c r="S241" s="124"/>
    </row>
    <row r="242" spans="2:19" ht="48" hidden="1" customHeight="1">
      <c r="B242" s="111">
        <v>2024</v>
      </c>
      <c r="C242" s="111">
        <v>20.100000000000001</v>
      </c>
      <c r="D242" s="111" t="s">
        <v>50</v>
      </c>
      <c r="E242" s="111" t="s">
        <v>50</v>
      </c>
      <c r="F242" s="111">
        <v>1</v>
      </c>
      <c r="G242" s="111">
        <v>1</v>
      </c>
      <c r="H242" s="111">
        <v>2</v>
      </c>
      <c r="I242" s="111">
        <v>5000</v>
      </c>
      <c r="J242" s="111">
        <v>5400</v>
      </c>
      <c r="K242" s="111">
        <v>541</v>
      </c>
      <c r="L242" s="113">
        <v>11</v>
      </c>
      <c r="M242" s="121" t="s">
        <v>161</v>
      </c>
      <c r="N242" s="122">
        <v>0</v>
      </c>
      <c r="O242" s="122">
        <v>0</v>
      </c>
      <c r="P242" s="122">
        <f t="shared" si="9"/>
        <v>0</v>
      </c>
      <c r="Q242" s="123" t="s">
        <v>53</v>
      </c>
      <c r="R242" s="124"/>
      <c r="S242" s="124"/>
    </row>
    <row r="243" spans="2:19" ht="48" hidden="1" customHeight="1">
      <c r="B243" s="111">
        <v>2024</v>
      </c>
      <c r="C243" s="111">
        <v>20.100000000000001</v>
      </c>
      <c r="D243" s="111" t="s">
        <v>50</v>
      </c>
      <c r="E243" s="111" t="s">
        <v>50</v>
      </c>
      <c r="F243" s="111">
        <v>1</v>
      </c>
      <c r="G243" s="111">
        <v>1</v>
      </c>
      <c r="H243" s="111">
        <v>2</v>
      </c>
      <c r="I243" s="111">
        <v>5000</v>
      </c>
      <c r="J243" s="111">
        <v>5400</v>
      </c>
      <c r="K243" s="111">
        <v>541</v>
      </c>
      <c r="L243" s="113">
        <v>12</v>
      </c>
      <c r="M243" s="121" t="s">
        <v>162</v>
      </c>
      <c r="N243" s="122">
        <v>0</v>
      </c>
      <c r="O243" s="122">
        <v>0</v>
      </c>
      <c r="P243" s="122">
        <f t="shared" si="9"/>
        <v>0</v>
      </c>
      <c r="Q243" s="123" t="s">
        <v>53</v>
      </c>
      <c r="R243" s="124"/>
      <c r="S243" s="124"/>
    </row>
    <row r="244" spans="2:19" ht="46.5">
      <c r="B244" s="111">
        <v>2024</v>
      </c>
      <c r="C244" s="111">
        <v>20.100000000000001</v>
      </c>
      <c r="D244" s="169" t="s">
        <v>163</v>
      </c>
      <c r="E244" s="111">
        <v>20069</v>
      </c>
      <c r="F244" s="111">
        <v>1</v>
      </c>
      <c r="G244" s="111">
        <v>1</v>
      </c>
      <c r="H244" s="111">
        <v>2</v>
      </c>
      <c r="I244" s="111">
        <v>5000</v>
      </c>
      <c r="J244" s="111">
        <v>5400</v>
      </c>
      <c r="K244" s="111">
        <v>541</v>
      </c>
      <c r="L244" s="113">
        <v>13</v>
      </c>
      <c r="M244" s="121" t="s">
        <v>164</v>
      </c>
      <c r="N244" s="122">
        <v>0</v>
      </c>
      <c r="O244" s="122">
        <v>0</v>
      </c>
      <c r="P244" s="122">
        <f t="shared" si="9"/>
        <v>0</v>
      </c>
      <c r="Q244" s="123" t="s">
        <v>53</v>
      </c>
      <c r="R244" s="124"/>
      <c r="S244" s="124"/>
    </row>
    <row r="245" spans="2:19" ht="48">
      <c r="B245" s="111">
        <v>2024</v>
      </c>
      <c r="C245" s="111">
        <v>20.100000000000001</v>
      </c>
      <c r="D245" s="169" t="s">
        <v>165</v>
      </c>
      <c r="E245" s="111">
        <v>20078</v>
      </c>
      <c r="F245" s="111">
        <v>1</v>
      </c>
      <c r="G245" s="111">
        <v>1</v>
      </c>
      <c r="H245" s="111">
        <v>2</v>
      </c>
      <c r="I245" s="111">
        <v>5000</v>
      </c>
      <c r="J245" s="111">
        <v>5400</v>
      </c>
      <c r="K245" s="111">
        <v>541</v>
      </c>
      <c r="L245" s="113">
        <v>13</v>
      </c>
      <c r="M245" s="121" t="s">
        <v>164</v>
      </c>
      <c r="N245" s="122">
        <v>0</v>
      </c>
      <c r="O245" s="122">
        <v>0</v>
      </c>
      <c r="P245" s="122">
        <f t="shared" si="9"/>
        <v>0</v>
      </c>
      <c r="Q245" s="123" t="s">
        <v>53</v>
      </c>
      <c r="R245" s="124"/>
      <c r="S245" s="124"/>
    </row>
    <row r="246" spans="2:19" ht="48">
      <c r="B246" s="111">
        <v>2024</v>
      </c>
      <c r="C246" s="111">
        <v>20.100000000000001</v>
      </c>
      <c r="D246" s="169" t="s">
        <v>166</v>
      </c>
      <c r="E246" s="111">
        <v>20112</v>
      </c>
      <c r="F246" s="111">
        <v>1</v>
      </c>
      <c r="G246" s="111">
        <v>1</v>
      </c>
      <c r="H246" s="111">
        <v>2</v>
      </c>
      <c r="I246" s="111">
        <v>5000</v>
      </c>
      <c r="J246" s="111">
        <v>5400</v>
      </c>
      <c r="K246" s="111">
        <v>541</v>
      </c>
      <c r="L246" s="113">
        <v>13</v>
      </c>
      <c r="M246" s="121" t="s">
        <v>164</v>
      </c>
      <c r="N246" s="122">
        <v>0</v>
      </c>
      <c r="O246" s="122">
        <v>0</v>
      </c>
      <c r="P246" s="122">
        <f t="shared" si="9"/>
        <v>0</v>
      </c>
      <c r="Q246" s="123" t="s">
        <v>53</v>
      </c>
      <c r="R246" s="124"/>
      <c r="S246" s="124"/>
    </row>
    <row r="247" spans="2:19" ht="48">
      <c r="B247" s="111">
        <v>2024</v>
      </c>
      <c r="C247" s="111">
        <v>20.100000000000001</v>
      </c>
      <c r="D247" s="169" t="s">
        <v>167</v>
      </c>
      <c r="E247" s="111">
        <v>20145</v>
      </c>
      <c r="F247" s="111">
        <v>1</v>
      </c>
      <c r="G247" s="111">
        <v>1</v>
      </c>
      <c r="H247" s="111">
        <v>2</v>
      </c>
      <c r="I247" s="111">
        <v>5000</v>
      </c>
      <c r="J247" s="111">
        <v>5400</v>
      </c>
      <c r="K247" s="111">
        <v>541</v>
      </c>
      <c r="L247" s="113">
        <v>13</v>
      </c>
      <c r="M247" s="121" t="s">
        <v>164</v>
      </c>
      <c r="N247" s="122">
        <v>0</v>
      </c>
      <c r="O247" s="122">
        <v>0</v>
      </c>
      <c r="P247" s="122">
        <f t="shared" si="9"/>
        <v>0</v>
      </c>
      <c r="Q247" s="123" t="s">
        <v>53</v>
      </c>
      <c r="R247" s="124"/>
      <c r="S247" s="124"/>
    </row>
    <row r="248" spans="2:19" ht="48">
      <c r="B248" s="111">
        <v>2024</v>
      </c>
      <c r="C248" s="111">
        <v>20.100000000000001</v>
      </c>
      <c r="D248" s="169" t="s">
        <v>168</v>
      </c>
      <c r="E248" s="111">
        <v>20226</v>
      </c>
      <c r="F248" s="111">
        <v>1</v>
      </c>
      <c r="G248" s="111">
        <v>1</v>
      </c>
      <c r="H248" s="111">
        <v>2</v>
      </c>
      <c r="I248" s="111">
        <v>5000</v>
      </c>
      <c r="J248" s="111">
        <v>5400</v>
      </c>
      <c r="K248" s="111">
        <v>541</v>
      </c>
      <c r="L248" s="113">
        <v>13</v>
      </c>
      <c r="M248" s="121" t="s">
        <v>164</v>
      </c>
      <c r="N248" s="122">
        <v>0</v>
      </c>
      <c r="O248" s="122">
        <v>0</v>
      </c>
      <c r="P248" s="122">
        <f t="shared" si="9"/>
        <v>0</v>
      </c>
      <c r="Q248" s="123" t="s">
        <v>53</v>
      </c>
      <c r="R248" s="124"/>
      <c r="S248" s="124"/>
    </row>
    <row r="249" spans="2:19" ht="48">
      <c r="B249" s="111">
        <v>2024</v>
      </c>
      <c r="C249" s="111">
        <v>20.100000000000001</v>
      </c>
      <c r="D249" s="169" t="s">
        <v>169</v>
      </c>
      <c r="E249" s="111">
        <v>20227</v>
      </c>
      <c r="F249" s="111">
        <v>1</v>
      </c>
      <c r="G249" s="111">
        <v>1</v>
      </c>
      <c r="H249" s="111">
        <v>2</v>
      </c>
      <c r="I249" s="111">
        <v>5000</v>
      </c>
      <c r="J249" s="111">
        <v>5400</v>
      </c>
      <c r="K249" s="111">
        <v>541</v>
      </c>
      <c r="L249" s="113">
        <v>13</v>
      </c>
      <c r="M249" s="121" t="s">
        <v>164</v>
      </c>
      <c r="N249" s="122">
        <v>0</v>
      </c>
      <c r="O249" s="122">
        <v>0</v>
      </c>
      <c r="P249" s="122">
        <f t="shared" si="9"/>
        <v>0</v>
      </c>
      <c r="Q249" s="123" t="s">
        <v>53</v>
      </c>
      <c r="R249" s="124"/>
      <c r="S249" s="124"/>
    </row>
    <row r="250" spans="2:19" ht="48">
      <c r="B250" s="111">
        <v>2024</v>
      </c>
      <c r="C250" s="111">
        <v>20.100000000000001</v>
      </c>
      <c r="D250" s="169" t="s">
        <v>170</v>
      </c>
      <c r="E250" s="111">
        <v>20297</v>
      </c>
      <c r="F250" s="111">
        <v>1</v>
      </c>
      <c r="G250" s="111">
        <v>1</v>
      </c>
      <c r="H250" s="111">
        <v>2</v>
      </c>
      <c r="I250" s="111">
        <v>5000</v>
      </c>
      <c r="J250" s="111">
        <v>5400</v>
      </c>
      <c r="K250" s="111">
        <v>541</v>
      </c>
      <c r="L250" s="113">
        <v>13</v>
      </c>
      <c r="M250" s="121" t="s">
        <v>164</v>
      </c>
      <c r="N250" s="122">
        <v>0</v>
      </c>
      <c r="O250" s="122">
        <v>0</v>
      </c>
      <c r="P250" s="122">
        <f t="shared" si="9"/>
        <v>0</v>
      </c>
      <c r="Q250" s="123" t="s">
        <v>53</v>
      </c>
      <c r="R250" s="124"/>
      <c r="S250" s="124"/>
    </row>
    <row r="251" spans="2:19" ht="48">
      <c r="B251" s="111">
        <v>2024</v>
      </c>
      <c r="C251" s="111">
        <v>20.100000000000001</v>
      </c>
      <c r="D251" s="169" t="s">
        <v>171</v>
      </c>
      <c r="E251" s="111">
        <v>20343</v>
      </c>
      <c r="F251" s="111">
        <v>1</v>
      </c>
      <c r="G251" s="111">
        <v>1</v>
      </c>
      <c r="H251" s="111">
        <v>2</v>
      </c>
      <c r="I251" s="111">
        <v>5000</v>
      </c>
      <c r="J251" s="111">
        <v>5400</v>
      </c>
      <c r="K251" s="111">
        <v>541</v>
      </c>
      <c r="L251" s="113">
        <v>13</v>
      </c>
      <c r="M251" s="121" t="s">
        <v>164</v>
      </c>
      <c r="N251" s="122">
        <v>0</v>
      </c>
      <c r="O251" s="122">
        <v>0</v>
      </c>
      <c r="P251" s="122">
        <f t="shared" si="9"/>
        <v>0</v>
      </c>
      <c r="Q251" s="123" t="s">
        <v>53</v>
      </c>
      <c r="R251" s="124"/>
      <c r="S251" s="124"/>
    </row>
    <row r="252" spans="2:19" ht="48">
      <c r="B252" s="111">
        <v>2024</v>
      </c>
      <c r="C252" s="111">
        <v>20.100000000000001</v>
      </c>
      <c r="D252" s="169" t="s">
        <v>172</v>
      </c>
      <c r="E252" s="111">
        <v>20390</v>
      </c>
      <c r="F252" s="111">
        <v>1</v>
      </c>
      <c r="G252" s="111">
        <v>1</v>
      </c>
      <c r="H252" s="111">
        <v>2</v>
      </c>
      <c r="I252" s="111">
        <v>5000</v>
      </c>
      <c r="J252" s="111">
        <v>5400</v>
      </c>
      <c r="K252" s="111">
        <v>541</v>
      </c>
      <c r="L252" s="113">
        <v>13</v>
      </c>
      <c r="M252" s="121" t="s">
        <v>164</v>
      </c>
      <c r="N252" s="122">
        <v>0</v>
      </c>
      <c r="O252" s="122">
        <v>0</v>
      </c>
      <c r="P252" s="122">
        <f t="shared" si="9"/>
        <v>0</v>
      </c>
      <c r="Q252" s="123" t="s">
        <v>53</v>
      </c>
      <c r="R252" s="124"/>
      <c r="S252" s="124"/>
    </row>
    <row r="253" spans="2:19" ht="48">
      <c r="B253" s="111">
        <v>2024</v>
      </c>
      <c r="C253" s="111">
        <v>20.100000000000001</v>
      </c>
      <c r="D253" s="169" t="s">
        <v>173</v>
      </c>
      <c r="E253" s="111">
        <v>20446</v>
      </c>
      <c r="F253" s="111">
        <v>1</v>
      </c>
      <c r="G253" s="111">
        <v>1</v>
      </c>
      <c r="H253" s="111">
        <v>2</v>
      </c>
      <c r="I253" s="111">
        <v>5000</v>
      </c>
      <c r="J253" s="111">
        <v>5400</v>
      </c>
      <c r="K253" s="111">
        <v>541</v>
      </c>
      <c r="L253" s="113">
        <v>13</v>
      </c>
      <c r="M253" s="121" t="s">
        <v>164</v>
      </c>
      <c r="N253" s="122">
        <v>0</v>
      </c>
      <c r="O253" s="122">
        <v>0</v>
      </c>
      <c r="P253" s="122">
        <f t="shared" si="9"/>
        <v>0</v>
      </c>
      <c r="Q253" s="123" t="s">
        <v>53</v>
      </c>
      <c r="R253" s="124"/>
      <c r="S253" s="124"/>
    </row>
    <row r="254" spans="2:19" ht="48">
      <c r="B254" s="111">
        <v>2024</v>
      </c>
      <c r="C254" s="111">
        <v>20.100000000000001</v>
      </c>
      <c r="D254" s="169" t="s">
        <v>174</v>
      </c>
      <c r="E254" s="111">
        <v>20460</v>
      </c>
      <c r="F254" s="111">
        <v>1</v>
      </c>
      <c r="G254" s="111">
        <v>1</v>
      </c>
      <c r="H254" s="111">
        <v>2</v>
      </c>
      <c r="I254" s="111">
        <v>5000</v>
      </c>
      <c r="J254" s="111">
        <v>5400</v>
      </c>
      <c r="K254" s="111">
        <v>541</v>
      </c>
      <c r="L254" s="113">
        <v>13</v>
      </c>
      <c r="M254" s="121" t="s">
        <v>164</v>
      </c>
      <c r="N254" s="122">
        <v>0</v>
      </c>
      <c r="O254" s="122">
        <v>0</v>
      </c>
      <c r="P254" s="122">
        <f t="shared" si="9"/>
        <v>0</v>
      </c>
      <c r="Q254" s="123" t="s">
        <v>53</v>
      </c>
      <c r="R254" s="124"/>
      <c r="S254" s="124"/>
    </row>
    <row r="255" spans="2:19" ht="48">
      <c r="B255" s="111">
        <v>2024</v>
      </c>
      <c r="C255" s="111">
        <v>20.100000000000001</v>
      </c>
      <c r="D255" s="169" t="s">
        <v>175</v>
      </c>
      <c r="E255" s="111">
        <v>20533</v>
      </c>
      <c r="F255" s="111">
        <v>1</v>
      </c>
      <c r="G255" s="111">
        <v>1</v>
      </c>
      <c r="H255" s="111">
        <v>2</v>
      </c>
      <c r="I255" s="111">
        <v>5000</v>
      </c>
      <c r="J255" s="111">
        <v>5400</v>
      </c>
      <c r="K255" s="111">
        <v>541</v>
      </c>
      <c r="L255" s="113">
        <v>13</v>
      </c>
      <c r="M255" s="121" t="s">
        <v>164</v>
      </c>
      <c r="N255" s="122">
        <v>0</v>
      </c>
      <c r="O255" s="122">
        <v>0</v>
      </c>
      <c r="P255" s="122">
        <f t="shared" si="9"/>
        <v>0</v>
      </c>
      <c r="Q255" s="123" t="s">
        <v>53</v>
      </c>
      <c r="R255" s="124"/>
      <c r="S255" s="124"/>
    </row>
    <row r="256" spans="2:19" ht="48">
      <c r="B256" s="111">
        <v>2024</v>
      </c>
      <c r="C256" s="111">
        <v>20.100000000000001</v>
      </c>
      <c r="D256" s="169" t="s">
        <v>176</v>
      </c>
      <c r="E256" s="111">
        <v>20543</v>
      </c>
      <c r="F256" s="111">
        <v>1</v>
      </c>
      <c r="G256" s="111">
        <v>1</v>
      </c>
      <c r="H256" s="111">
        <v>2</v>
      </c>
      <c r="I256" s="111">
        <v>5000</v>
      </c>
      <c r="J256" s="111">
        <v>5400</v>
      </c>
      <c r="K256" s="111">
        <v>541</v>
      </c>
      <c r="L256" s="113">
        <v>13</v>
      </c>
      <c r="M256" s="121" t="s">
        <v>164</v>
      </c>
      <c r="N256" s="122">
        <v>0</v>
      </c>
      <c r="O256" s="122">
        <v>0</v>
      </c>
      <c r="P256" s="122">
        <f t="shared" si="9"/>
        <v>0</v>
      </c>
      <c r="Q256" s="123" t="s">
        <v>53</v>
      </c>
      <c r="R256" s="124"/>
      <c r="S256" s="124"/>
    </row>
    <row r="257" spans="2:19" ht="46.5">
      <c r="B257" s="111">
        <v>2024</v>
      </c>
      <c r="C257" s="111">
        <v>20.100000000000001</v>
      </c>
      <c r="D257" s="169" t="s">
        <v>177</v>
      </c>
      <c r="E257" s="111">
        <v>20338</v>
      </c>
      <c r="F257" s="111">
        <v>1</v>
      </c>
      <c r="G257" s="111">
        <v>1</v>
      </c>
      <c r="H257" s="111">
        <v>2</v>
      </c>
      <c r="I257" s="111">
        <v>5000</v>
      </c>
      <c r="J257" s="111">
        <v>5400</v>
      </c>
      <c r="K257" s="111">
        <v>541</v>
      </c>
      <c r="L257" s="113">
        <v>13</v>
      </c>
      <c r="M257" s="121" t="s">
        <v>164</v>
      </c>
      <c r="N257" s="122">
        <v>0</v>
      </c>
      <c r="O257" s="122">
        <v>0</v>
      </c>
      <c r="P257" s="122">
        <f t="shared" si="9"/>
        <v>0</v>
      </c>
      <c r="Q257" s="123" t="s">
        <v>53</v>
      </c>
      <c r="R257" s="124"/>
      <c r="S257" s="124"/>
    </row>
    <row r="258" spans="2:19" ht="48">
      <c r="B258" s="111">
        <v>2024</v>
      </c>
      <c r="C258" s="111">
        <v>20.100000000000001</v>
      </c>
      <c r="D258" s="169" t="s">
        <v>178</v>
      </c>
      <c r="E258" s="111">
        <v>20459</v>
      </c>
      <c r="F258" s="111">
        <v>1</v>
      </c>
      <c r="G258" s="111">
        <v>1</v>
      </c>
      <c r="H258" s="111">
        <v>2</v>
      </c>
      <c r="I258" s="111">
        <v>5000</v>
      </c>
      <c r="J258" s="111">
        <v>5400</v>
      </c>
      <c r="K258" s="111">
        <v>541</v>
      </c>
      <c r="L258" s="113">
        <v>13</v>
      </c>
      <c r="M258" s="121" t="s">
        <v>164</v>
      </c>
      <c r="N258" s="122">
        <v>0</v>
      </c>
      <c r="O258" s="122">
        <v>0</v>
      </c>
      <c r="P258" s="122">
        <f t="shared" si="9"/>
        <v>0</v>
      </c>
      <c r="Q258" s="123" t="s">
        <v>53</v>
      </c>
      <c r="R258" s="124"/>
      <c r="S258" s="124"/>
    </row>
    <row r="259" spans="2:19" ht="69.75">
      <c r="B259" s="111">
        <v>2024</v>
      </c>
      <c r="C259" s="111">
        <v>20.100000000000001</v>
      </c>
      <c r="D259" s="169" t="s">
        <v>179</v>
      </c>
      <c r="E259" s="111">
        <v>20398</v>
      </c>
      <c r="F259" s="111">
        <v>1</v>
      </c>
      <c r="G259" s="111">
        <v>1</v>
      </c>
      <c r="H259" s="111">
        <v>2</v>
      </c>
      <c r="I259" s="111">
        <v>5000</v>
      </c>
      <c r="J259" s="111">
        <v>5400</v>
      </c>
      <c r="K259" s="111">
        <v>541</v>
      </c>
      <c r="L259" s="113">
        <v>14</v>
      </c>
      <c r="M259" s="121" t="s">
        <v>180</v>
      </c>
      <c r="N259" s="122">
        <v>0</v>
      </c>
      <c r="O259" s="122">
        <v>0</v>
      </c>
      <c r="P259" s="122">
        <f t="shared" si="9"/>
        <v>0</v>
      </c>
      <c r="Q259" s="123" t="s">
        <v>53</v>
      </c>
      <c r="R259" s="124"/>
      <c r="S259" s="124"/>
    </row>
    <row r="260" spans="2:19" ht="69.75">
      <c r="B260" s="111">
        <v>2024</v>
      </c>
      <c r="C260" s="111">
        <v>20.100000000000001</v>
      </c>
      <c r="D260" s="169" t="s">
        <v>181</v>
      </c>
      <c r="E260" s="111">
        <v>20012</v>
      </c>
      <c r="F260" s="111">
        <v>1</v>
      </c>
      <c r="G260" s="111">
        <v>1</v>
      </c>
      <c r="H260" s="111">
        <v>2</v>
      </c>
      <c r="I260" s="111">
        <v>5000</v>
      </c>
      <c r="J260" s="111">
        <v>5400</v>
      </c>
      <c r="K260" s="111">
        <v>541</v>
      </c>
      <c r="L260" s="113">
        <v>14</v>
      </c>
      <c r="M260" s="121" t="s">
        <v>180</v>
      </c>
      <c r="N260" s="122">
        <v>0</v>
      </c>
      <c r="O260" s="122">
        <v>0</v>
      </c>
      <c r="P260" s="122">
        <f t="shared" si="9"/>
        <v>0</v>
      </c>
      <c r="Q260" s="123" t="s">
        <v>53</v>
      </c>
      <c r="R260" s="124"/>
      <c r="S260" s="124"/>
    </row>
    <row r="261" spans="2:19" ht="69.75">
      <c r="B261" s="111">
        <v>2024</v>
      </c>
      <c r="C261" s="111">
        <v>20.100000000000001</v>
      </c>
      <c r="D261" s="169" t="s">
        <v>182</v>
      </c>
      <c r="E261" s="111">
        <v>20026</v>
      </c>
      <c r="F261" s="111">
        <v>1</v>
      </c>
      <c r="G261" s="111">
        <v>1</v>
      </c>
      <c r="H261" s="111">
        <v>2</v>
      </c>
      <c r="I261" s="111">
        <v>5000</v>
      </c>
      <c r="J261" s="111">
        <v>5400</v>
      </c>
      <c r="K261" s="111">
        <v>541</v>
      </c>
      <c r="L261" s="113">
        <v>14</v>
      </c>
      <c r="M261" s="121" t="s">
        <v>180</v>
      </c>
      <c r="N261" s="122">
        <v>0</v>
      </c>
      <c r="O261" s="122">
        <v>0</v>
      </c>
      <c r="P261" s="122">
        <f t="shared" si="9"/>
        <v>0</v>
      </c>
      <c r="Q261" s="123" t="s">
        <v>53</v>
      </c>
      <c r="R261" s="124"/>
      <c r="S261" s="124"/>
    </row>
    <row r="262" spans="2:19" ht="69.75">
      <c r="B262" s="111">
        <v>2024</v>
      </c>
      <c r="C262" s="111">
        <v>20.100000000000001</v>
      </c>
      <c r="D262" s="169" t="s">
        <v>183</v>
      </c>
      <c r="E262" s="111">
        <v>20020</v>
      </c>
      <c r="F262" s="111">
        <v>1</v>
      </c>
      <c r="G262" s="111">
        <v>1</v>
      </c>
      <c r="H262" s="111">
        <v>2</v>
      </c>
      <c r="I262" s="111">
        <v>5000</v>
      </c>
      <c r="J262" s="111">
        <v>5400</v>
      </c>
      <c r="K262" s="111">
        <v>541</v>
      </c>
      <c r="L262" s="113">
        <v>14</v>
      </c>
      <c r="M262" s="121" t="s">
        <v>180</v>
      </c>
      <c r="N262" s="122">
        <v>0</v>
      </c>
      <c r="O262" s="122">
        <v>0</v>
      </c>
      <c r="P262" s="122">
        <f t="shared" si="9"/>
        <v>0</v>
      </c>
      <c r="Q262" s="123" t="s">
        <v>53</v>
      </c>
      <c r="R262" s="124"/>
      <c r="S262" s="124"/>
    </row>
    <row r="263" spans="2:19" ht="69.75">
      <c r="B263" s="111">
        <v>2024</v>
      </c>
      <c r="C263" s="111">
        <v>20.100000000000001</v>
      </c>
      <c r="D263" s="169" t="s">
        <v>184</v>
      </c>
      <c r="E263" s="111">
        <v>20010</v>
      </c>
      <c r="F263" s="111">
        <v>1</v>
      </c>
      <c r="G263" s="111">
        <v>1</v>
      </c>
      <c r="H263" s="111">
        <v>2</v>
      </c>
      <c r="I263" s="111">
        <v>5000</v>
      </c>
      <c r="J263" s="111">
        <v>5400</v>
      </c>
      <c r="K263" s="111">
        <v>541</v>
      </c>
      <c r="L263" s="113">
        <v>14</v>
      </c>
      <c r="M263" s="121" t="s">
        <v>180</v>
      </c>
      <c r="N263" s="122">
        <v>0</v>
      </c>
      <c r="O263" s="122">
        <v>0</v>
      </c>
      <c r="P263" s="122">
        <f t="shared" si="9"/>
        <v>0</v>
      </c>
      <c r="Q263" s="123" t="s">
        <v>53</v>
      </c>
      <c r="R263" s="124"/>
      <c r="S263" s="124"/>
    </row>
    <row r="264" spans="2:19" ht="69.75">
      <c r="B264" s="111">
        <v>2024</v>
      </c>
      <c r="C264" s="111">
        <v>20.100000000000001</v>
      </c>
      <c r="D264" s="169" t="s">
        <v>185</v>
      </c>
      <c r="E264" s="111">
        <v>20030</v>
      </c>
      <c r="F264" s="111">
        <v>1</v>
      </c>
      <c r="G264" s="111">
        <v>1</v>
      </c>
      <c r="H264" s="111">
        <v>2</v>
      </c>
      <c r="I264" s="111">
        <v>5000</v>
      </c>
      <c r="J264" s="111">
        <v>5400</v>
      </c>
      <c r="K264" s="111">
        <v>541</v>
      </c>
      <c r="L264" s="113">
        <v>14</v>
      </c>
      <c r="M264" s="121" t="s">
        <v>180</v>
      </c>
      <c r="N264" s="122">
        <v>0</v>
      </c>
      <c r="O264" s="122">
        <v>0</v>
      </c>
      <c r="P264" s="122">
        <f t="shared" si="9"/>
        <v>0</v>
      </c>
      <c r="Q264" s="123" t="s">
        <v>53</v>
      </c>
      <c r="R264" s="124"/>
      <c r="S264" s="124"/>
    </row>
    <row r="265" spans="2:19" ht="69.75">
      <c r="B265" s="111">
        <v>2024</v>
      </c>
      <c r="C265" s="111">
        <v>20.100000000000001</v>
      </c>
      <c r="D265" s="169" t="s">
        <v>186</v>
      </c>
      <c r="E265" s="111">
        <v>20050</v>
      </c>
      <c r="F265" s="111">
        <v>1</v>
      </c>
      <c r="G265" s="111">
        <v>1</v>
      </c>
      <c r="H265" s="111">
        <v>2</v>
      </c>
      <c r="I265" s="111">
        <v>5000</v>
      </c>
      <c r="J265" s="111">
        <v>5400</v>
      </c>
      <c r="K265" s="111">
        <v>541</v>
      </c>
      <c r="L265" s="113">
        <v>14</v>
      </c>
      <c r="M265" s="121" t="s">
        <v>180</v>
      </c>
      <c r="N265" s="122">
        <v>0</v>
      </c>
      <c r="O265" s="122">
        <v>0</v>
      </c>
      <c r="P265" s="122">
        <f t="shared" si="9"/>
        <v>0</v>
      </c>
      <c r="Q265" s="123" t="s">
        <v>53</v>
      </c>
      <c r="R265" s="124"/>
      <c r="S265" s="124"/>
    </row>
    <row r="266" spans="2:19" ht="69.75">
      <c r="B266" s="111">
        <v>2024</v>
      </c>
      <c r="C266" s="111">
        <v>20.100000000000001</v>
      </c>
      <c r="D266" s="169" t="s">
        <v>187</v>
      </c>
      <c r="E266" s="111">
        <v>20058</v>
      </c>
      <c r="F266" s="111">
        <v>1</v>
      </c>
      <c r="G266" s="111">
        <v>1</v>
      </c>
      <c r="H266" s="111">
        <v>2</v>
      </c>
      <c r="I266" s="111">
        <v>5000</v>
      </c>
      <c r="J266" s="111">
        <v>5400</v>
      </c>
      <c r="K266" s="111">
        <v>541</v>
      </c>
      <c r="L266" s="113">
        <v>14</v>
      </c>
      <c r="M266" s="121" t="s">
        <v>180</v>
      </c>
      <c r="N266" s="122">
        <v>0</v>
      </c>
      <c r="O266" s="122">
        <v>0</v>
      </c>
      <c r="P266" s="122">
        <f t="shared" si="9"/>
        <v>0</v>
      </c>
      <c r="Q266" s="123" t="s">
        <v>53</v>
      </c>
      <c r="R266" s="124"/>
      <c r="S266" s="124"/>
    </row>
    <row r="267" spans="2:19" ht="69.75">
      <c r="B267" s="111">
        <v>2024</v>
      </c>
      <c r="C267" s="111">
        <v>20.100000000000001</v>
      </c>
      <c r="D267" s="169" t="s">
        <v>188</v>
      </c>
      <c r="E267" s="111">
        <v>20077</v>
      </c>
      <c r="F267" s="111">
        <v>1</v>
      </c>
      <c r="G267" s="111">
        <v>1</v>
      </c>
      <c r="H267" s="111">
        <v>2</v>
      </c>
      <c r="I267" s="111">
        <v>5000</v>
      </c>
      <c r="J267" s="111">
        <v>5400</v>
      </c>
      <c r="K267" s="111">
        <v>541</v>
      </c>
      <c r="L267" s="113">
        <v>14</v>
      </c>
      <c r="M267" s="121" t="s">
        <v>180</v>
      </c>
      <c r="N267" s="122">
        <v>0</v>
      </c>
      <c r="O267" s="122">
        <v>0</v>
      </c>
      <c r="P267" s="122">
        <f t="shared" si="9"/>
        <v>0</v>
      </c>
      <c r="Q267" s="123" t="s">
        <v>53</v>
      </c>
      <c r="R267" s="124"/>
      <c r="S267" s="124"/>
    </row>
    <row r="268" spans="2:19" ht="69.75">
      <c r="B268" s="111">
        <v>2024</v>
      </c>
      <c r="C268" s="111">
        <v>20.100000000000001</v>
      </c>
      <c r="D268" s="169" t="s">
        <v>189</v>
      </c>
      <c r="E268" s="111">
        <v>20085</v>
      </c>
      <c r="F268" s="111">
        <v>1</v>
      </c>
      <c r="G268" s="111">
        <v>1</v>
      </c>
      <c r="H268" s="111">
        <v>2</v>
      </c>
      <c r="I268" s="111">
        <v>5000</v>
      </c>
      <c r="J268" s="111">
        <v>5400</v>
      </c>
      <c r="K268" s="111">
        <v>541</v>
      </c>
      <c r="L268" s="113">
        <v>14</v>
      </c>
      <c r="M268" s="121" t="s">
        <v>180</v>
      </c>
      <c r="N268" s="122">
        <v>0</v>
      </c>
      <c r="O268" s="122">
        <v>0</v>
      </c>
      <c r="P268" s="122">
        <f t="shared" si="9"/>
        <v>0</v>
      </c>
      <c r="Q268" s="123" t="s">
        <v>53</v>
      </c>
      <c r="R268" s="124"/>
      <c r="S268" s="124"/>
    </row>
    <row r="269" spans="2:19" ht="69.75">
      <c r="B269" s="111">
        <v>2024</v>
      </c>
      <c r="C269" s="111">
        <v>20.100000000000001</v>
      </c>
      <c r="D269" s="169" t="s">
        <v>190</v>
      </c>
      <c r="E269" s="111">
        <v>20087</v>
      </c>
      <c r="F269" s="111">
        <v>1</v>
      </c>
      <c r="G269" s="111">
        <v>1</v>
      </c>
      <c r="H269" s="111">
        <v>2</v>
      </c>
      <c r="I269" s="111">
        <v>5000</v>
      </c>
      <c r="J269" s="111">
        <v>5400</v>
      </c>
      <c r="K269" s="111">
        <v>541</v>
      </c>
      <c r="L269" s="113">
        <v>14</v>
      </c>
      <c r="M269" s="121" t="s">
        <v>180</v>
      </c>
      <c r="N269" s="122">
        <v>0</v>
      </c>
      <c r="O269" s="122">
        <v>0</v>
      </c>
      <c r="P269" s="122">
        <f t="shared" si="9"/>
        <v>0</v>
      </c>
      <c r="Q269" s="123" t="s">
        <v>53</v>
      </c>
      <c r="R269" s="124"/>
      <c r="S269" s="124"/>
    </row>
    <row r="270" spans="2:19" ht="69.75">
      <c r="B270" s="111">
        <v>2024</v>
      </c>
      <c r="C270" s="111">
        <v>20.100000000000001</v>
      </c>
      <c r="D270" s="169" t="s">
        <v>191</v>
      </c>
      <c r="E270" s="111">
        <v>20107</v>
      </c>
      <c r="F270" s="111">
        <v>1</v>
      </c>
      <c r="G270" s="111">
        <v>1</v>
      </c>
      <c r="H270" s="111">
        <v>2</v>
      </c>
      <c r="I270" s="111">
        <v>5000</v>
      </c>
      <c r="J270" s="111">
        <v>5400</v>
      </c>
      <c r="K270" s="111">
        <v>541</v>
      </c>
      <c r="L270" s="113">
        <v>14</v>
      </c>
      <c r="M270" s="121" t="s">
        <v>180</v>
      </c>
      <c r="N270" s="122">
        <v>0</v>
      </c>
      <c r="O270" s="122">
        <v>0</v>
      </c>
      <c r="P270" s="122">
        <f t="shared" si="9"/>
        <v>0</v>
      </c>
      <c r="Q270" s="123" t="s">
        <v>53</v>
      </c>
      <c r="R270" s="124"/>
      <c r="S270" s="124"/>
    </row>
    <row r="271" spans="2:19" ht="69.75">
      <c r="B271" s="111">
        <v>2024</v>
      </c>
      <c r="C271" s="111">
        <v>20.100000000000001</v>
      </c>
      <c r="D271" s="169" t="s">
        <v>192</v>
      </c>
      <c r="E271" s="111">
        <v>20133</v>
      </c>
      <c r="F271" s="111">
        <v>1</v>
      </c>
      <c r="G271" s="111">
        <v>1</v>
      </c>
      <c r="H271" s="111">
        <v>2</v>
      </c>
      <c r="I271" s="111">
        <v>5000</v>
      </c>
      <c r="J271" s="111">
        <v>5400</v>
      </c>
      <c r="K271" s="111">
        <v>541</v>
      </c>
      <c r="L271" s="113">
        <v>14</v>
      </c>
      <c r="M271" s="121" t="s">
        <v>180</v>
      </c>
      <c r="N271" s="122">
        <v>0</v>
      </c>
      <c r="O271" s="122">
        <v>0</v>
      </c>
      <c r="P271" s="122">
        <f t="shared" si="9"/>
        <v>0</v>
      </c>
      <c r="Q271" s="123" t="s">
        <v>53</v>
      </c>
      <c r="R271" s="124"/>
      <c r="S271" s="124"/>
    </row>
    <row r="272" spans="2:19" ht="69.75">
      <c r="B272" s="111">
        <v>2024</v>
      </c>
      <c r="C272" s="111">
        <v>20.100000000000001</v>
      </c>
      <c r="D272" s="169" t="s">
        <v>193</v>
      </c>
      <c r="E272" s="111">
        <v>20149</v>
      </c>
      <c r="F272" s="111">
        <v>1</v>
      </c>
      <c r="G272" s="111">
        <v>1</v>
      </c>
      <c r="H272" s="111">
        <v>2</v>
      </c>
      <c r="I272" s="111">
        <v>5000</v>
      </c>
      <c r="J272" s="111">
        <v>5400</v>
      </c>
      <c r="K272" s="111">
        <v>541</v>
      </c>
      <c r="L272" s="113">
        <v>14</v>
      </c>
      <c r="M272" s="121" t="s">
        <v>180</v>
      </c>
      <c r="N272" s="122">
        <v>0</v>
      </c>
      <c r="O272" s="122">
        <v>0</v>
      </c>
      <c r="P272" s="122">
        <f t="shared" si="9"/>
        <v>0</v>
      </c>
      <c r="Q272" s="123" t="s">
        <v>53</v>
      </c>
      <c r="R272" s="124"/>
      <c r="S272" s="124"/>
    </row>
    <row r="273" spans="2:19" ht="69.75">
      <c r="B273" s="111">
        <v>2024</v>
      </c>
      <c r="C273" s="111">
        <v>20.100000000000001</v>
      </c>
      <c r="D273" s="169" t="s">
        <v>194</v>
      </c>
      <c r="E273" s="111">
        <v>20155</v>
      </c>
      <c r="F273" s="111">
        <v>1</v>
      </c>
      <c r="G273" s="111">
        <v>1</v>
      </c>
      <c r="H273" s="111">
        <v>2</v>
      </c>
      <c r="I273" s="111">
        <v>5000</v>
      </c>
      <c r="J273" s="111">
        <v>5400</v>
      </c>
      <c r="K273" s="111">
        <v>541</v>
      </c>
      <c r="L273" s="113">
        <v>14</v>
      </c>
      <c r="M273" s="121" t="s">
        <v>180</v>
      </c>
      <c r="N273" s="122">
        <v>0</v>
      </c>
      <c r="O273" s="122">
        <v>0</v>
      </c>
      <c r="P273" s="122">
        <f t="shared" si="9"/>
        <v>0</v>
      </c>
      <c r="Q273" s="123" t="s">
        <v>53</v>
      </c>
      <c r="R273" s="124"/>
      <c r="S273" s="124"/>
    </row>
    <row r="274" spans="2:19" ht="69.75">
      <c r="B274" s="111">
        <v>2024</v>
      </c>
      <c r="C274" s="111">
        <v>20.100000000000001</v>
      </c>
      <c r="D274" s="169" t="s">
        <v>195</v>
      </c>
      <c r="E274" s="111">
        <v>20158</v>
      </c>
      <c r="F274" s="111">
        <v>1</v>
      </c>
      <c r="G274" s="111">
        <v>1</v>
      </c>
      <c r="H274" s="111">
        <v>2</v>
      </c>
      <c r="I274" s="111">
        <v>5000</v>
      </c>
      <c r="J274" s="111">
        <v>5400</v>
      </c>
      <c r="K274" s="111">
        <v>541</v>
      </c>
      <c r="L274" s="113">
        <v>14</v>
      </c>
      <c r="M274" s="121" t="s">
        <v>180</v>
      </c>
      <c r="N274" s="122">
        <v>0</v>
      </c>
      <c r="O274" s="122">
        <v>0</v>
      </c>
      <c r="P274" s="122">
        <f t="shared" si="9"/>
        <v>0</v>
      </c>
      <c r="Q274" s="123" t="s">
        <v>53</v>
      </c>
      <c r="R274" s="124"/>
      <c r="S274" s="124"/>
    </row>
    <row r="275" spans="2:19" ht="69.75">
      <c r="B275" s="111">
        <v>2024</v>
      </c>
      <c r="C275" s="111">
        <v>20.100000000000001</v>
      </c>
      <c r="D275" s="169" t="s">
        <v>196</v>
      </c>
      <c r="E275" s="111">
        <v>20169</v>
      </c>
      <c r="F275" s="111">
        <v>1</v>
      </c>
      <c r="G275" s="111">
        <v>1</v>
      </c>
      <c r="H275" s="111">
        <v>2</v>
      </c>
      <c r="I275" s="111">
        <v>5000</v>
      </c>
      <c r="J275" s="111">
        <v>5400</v>
      </c>
      <c r="K275" s="111">
        <v>541</v>
      </c>
      <c r="L275" s="113">
        <v>14</v>
      </c>
      <c r="M275" s="121" t="s">
        <v>180</v>
      </c>
      <c r="N275" s="122">
        <v>0</v>
      </c>
      <c r="O275" s="122">
        <v>0</v>
      </c>
      <c r="P275" s="122">
        <f t="shared" si="9"/>
        <v>0</v>
      </c>
      <c r="Q275" s="123" t="s">
        <v>53</v>
      </c>
      <c r="R275" s="124"/>
      <c r="S275" s="124"/>
    </row>
    <row r="276" spans="2:19" ht="69.75">
      <c r="B276" s="111">
        <v>2024</v>
      </c>
      <c r="C276" s="111">
        <v>20.100000000000001</v>
      </c>
      <c r="D276" s="169" t="s">
        <v>197</v>
      </c>
      <c r="E276" s="111">
        <v>20171</v>
      </c>
      <c r="F276" s="111">
        <v>1</v>
      </c>
      <c r="G276" s="111">
        <v>1</v>
      </c>
      <c r="H276" s="111">
        <v>2</v>
      </c>
      <c r="I276" s="111">
        <v>5000</v>
      </c>
      <c r="J276" s="111">
        <v>5400</v>
      </c>
      <c r="K276" s="111">
        <v>541</v>
      </c>
      <c r="L276" s="113">
        <v>14</v>
      </c>
      <c r="M276" s="121" t="s">
        <v>180</v>
      </c>
      <c r="N276" s="122">
        <v>0</v>
      </c>
      <c r="O276" s="122">
        <v>0</v>
      </c>
      <c r="P276" s="122">
        <f t="shared" si="9"/>
        <v>0</v>
      </c>
      <c r="Q276" s="123" t="s">
        <v>53</v>
      </c>
      <c r="R276" s="124"/>
      <c r="S276" s="124"/>
    </row>
    <row r="277" spans="2:19" ht="69.75">
      <c r="B277" s="111">
        <v>2024</v>
      </c>
      <c r="C277" s="111">
        <v>20.100000000000001</v>
      </c>
      <c r="D277" s="169" t="s">
        <v>198</v>
      </c>
      <c r="E277" s="111">
        <v>20206</v>
      </c>
      <c r="F277" s="111">
        <v>1</v>
      </c>
      <c r="G277" s="111">
        <v>1</v>
      </c>
      <c r="H277" s="111">
        <v>2</v>
      </c>
      <c r="I277" s="111">
        <v>5000</v>
      </c>
      <c r="J277" s="111">
        <v>5400</v>
      </c>
      <c r="K277" s="111">
        <v>541</v>
      </c>
      <c r="L277" s="113">
        <v>14</v>
      </c>
      <c r="M277" s="121" t="s">
        <v>180</v>
      </c>
      <c r="N277" s="122">
        <v>0</v>
      </c>
      <c r="O277" s="122">
        <v>0</v>
      </c>
      <c r="P277" s="122">
        <f t="shared" si="9"/>
        <v>0</v>
      </c>
      <c r="Q277" s="123" t="s">
        <v>53</v>
      </c>
      <c r="R277" s="124"/>
      <c r="S277" s="124"/>
    </row>
    <row r="278" spans="2:19" ht="69.75">
      <c r="B278" s="111">
        <v>2024</v>
      </c>
      <c r="C278" s="111">
        <v>20.100000000000001</v>
      </c>
      <c r="D278" s="169" t="s">
        <v>199</v>
      </c>
      <c r="E278" s="111">
        <v>20233</v>
      </c>
      <c r="F278" s="111">
        <v>1</v>
      </c>
      <c r="G278" s="111">
        <v>1</v>
      </c>
      <c r="H278" s="111">
        <v>2</v>
      </c>
      <c r="I278" s="111">
        <v>5000</v>
      </c>
      <c r="J278" s="111">
        <v>5400</v>
      </c>
      <c r="K278" s="111">
        <v>541</v>
      </c>
      <c r="L278" s="113">
        <v>14</v>
      </c>
      <c r="M278" s="121" t="s">
        <v>180</v>
      </c>
      <c r="N278" s="122">
        <v>0</v>
      </c>
      <c r="O278" s="122">
        <v>0</v>
      </c>
      <c r="P278" s="122">
        <f t="shared" si="9"/>
        <v>0</v>
      </c>
      <c r="Q278" s="123" t="s">
        <v>53</v>
      </c>
      <c r="R278" s="124"/>
      <c r="S278" s="124"/>
    </row>
    <row r="279" spans="2:19" ht="69.75">
      <c r="B279" s="111">
        <v>2024</v>
      </c>
      <c r="C279" s="111">
        <v>20.100000000000001</v>
      </c>
      <c r="D279" s="169" t="s">
        <v>200</v>
      </c>
      <c r="E279" s="111">
        <v>20242</v>
      </c>
      <c r="F279" s="111">
        <v>1</v>
      </c>
      <c r="G279" s="111">
        <v>1</v>
      </c>
      <c r="H279" s="111">
        <v>2</v>
      </c>
      <c r="I279" s="111">
        <v>5000</v>
      </c>
      <c r="J279" s="111">
        <v>5400</v>
      </c>
      <c r="K279" s="111">
        <v>541</v>
      </c>
      <c r="L279" s="113">
        <v>14</v>
      </c>
      <c r="M279" s="121" t="s">
        <v>180</v>
      </c>
      <c r="N279" s="122">
        <v>0</v>
      </c>
      <c r="O279" s="122">
        <v>0</v>
      </c>
      <c r="P279" s="122">
        <f t="shared" si="9"/>
        <v>0</v>
      </c>
      <c r="Q279" s="123" t="s">
        <v>53</v>
      </c>
      <c r="R279" s="124"/>
      <c r="S279" s="124"/>
    </row>
    <row r="280" spans="2:19" ht="69.75">
      <c r="B280" s="111">
        <v>2024</v>
      </c>
      <c r="C280" s="111">
        <v>20.100000000000001</v>
      </c>
      <c r="D280" s="169" t="s">
        <v>201</v>
      </c>
      <c r="E280" s="111">
        <v>20249</v>
      </c>
      <c r="F280" s="111">
        <v>1</v>
      </c>
      <c r="G280" s="111">
        <v>1</v>
      </c>
      <c r="H280" s="111">
        <v>2</v>
      </c>
      <c r="I280" s="111">
        <v>5000</v>
      </c>
      <c r="J280" s="111">
        <v>5400</v>
      </c>
      <c r="K280" s="111">
        <v>541</v>
      </c>
      <c r="L280" s="113">
        <v>14</v>
      </c>
      <c r="M280" s="121" t="s">
        <v>180</v>
      </c>
      <c r="N280" s="122">
        <v>0</v>
      </c>
      <c r="O280" s="122">
        <v>0</v>
      </c>
      <c r="P280" s="122">
        <f t="shared" si="9"/>
        <v>0</v>
      </c>
      <c r="Q280" s="123" t="s">
        <v>53</v>
      </c>
      <c r="R280" s="124"/>
      <c r="S280" s="124"/>
    </row>
    <row r="281" spans="2:19" ht="69.75">
      <c r="B281" s="111">
        <v>2024</v>
      </c>
      <c r="C281" s="111">
        <v>20.100000000000001</v>
      </c>
      <c r="D281" s="169" t="s">
        <v>202</v>
      </c>
      <c r="E281" s="111">
        <v>20566</v>
      </c>
      <c r="F281" s="111">
        <v>1</v>
      </c>
      <c r="G281" s="111">
        <v>1</v>
      </c>
      <c r="H281" s="111">
        <v>2</v>
      </c>
      <c r="I281" s="111">
        <v>5000</v>
      </c>
      <c r="J281" s="111">
        <v>5400</v>
      </c>
      <c r="K281" s="111">
        <v>541</v>
      </c>
      <c r="L281" s="113">
        <v>14</v>
      </c>
      <c r="M281" s="121" t="s">
        <v>180</v>
      </c>
      <c r="N281" s="122">
        <v>0</v>
      </c>
      <c r="O281" s="122">
        <v>0</v>
      </c>
      <c r="P281" s="122">
        <f t="shared" ref="P281:P344" si="10">+N281+O281</f>
        <v>0</v>
      </c>
      <c r="Q281" s="123" t="s">
        <v>53</v>
      </c>
      <c r="R281" s="124"/>
      <c r="S281" s="124"/>
    </row>
    <row r="282" spans="2:19" ht="69.75">
      <c r="B282" s="111">
        <v>2024</v>
      </c>
      <c r="C282" s="111">
        <v>20.100000000000001</v>
      </c>
      <c r="D282" s="169" t="s">
        <v>203</v>
      </c>
      <c r="E282" s="111">
        <v>20303</v>
      </c>
      <c r="F282" s="111">
        <v>1</v>
      </c>
      <c r="G282" s="111">
        <v>1</v>
      </c>
      <c r="H282" s="111">
        <v>2</v>
      </c>
      <c r="I282" s="111">
        <v>5000</v>
      </c>
      <c r="J282" s="111">
        <v>5400</v>
      </c>
      <c r="K282" s="111">
        <v>541</v>
      </c>
      <c r="L282" s="113">
        <v>14</v>
      </c>
      <c r="M282" s="121" t="s">
        <v>180</v>
      </c>
      <c r="N282" s="122">
        <v>0</v>
      </c>
      <c r="O282" s="122">
        <v>0</v>
      </c>
      <c r="P282" s="122">
        <f t="shared" si="10"/>
        <v>0</v>
      </c>
      <c r="Q282" s="123" t="s">
        <v>53</v>
      </c>
      <c r="R282" s="124"/>
      <c r="S282" s="124"/>
    </row>
    <row r="283" spans="2:19" ht="69.75">
      <c r="B283" s="111">
        <v>2024</v>
      </c>
      <c r="C283" s="111">
        <v>20.100000000000001</v>
      </c>
      <c r="D283" s="169" t="s">
        <v>204</v>
      </c>
      <c r="E283" s="111">
        <v>20310</v>
      </c>
      <c r="F283" s="111">
        <v>1</v>
      </c>
      <c r="G283" s="111">
        <v>1</v>
      </c>
      <c r="H283" s="111">
        <v>2</v>
      </c>
      <c r="I283" s="111">
        <v>5000</v>
      </c>
      <c r="J283" s="111">
        <v>5400</v>
      </c>
      <c r="K283" s="111">
        <v>541</v>
      </c>
      <c r="L283" s="113">
        <v>14</v>
      </c>
      <c r="M283" s="121" t="s">
        <v>180</v>
      </c>
      <c r="N283" s="122">
        <v>0</v>
      </c>
      <c r="O283" s="122">
        <v>0</v>
      </c>
      <c r="P283" s="122">
        <f t="shared" si="10"/>
        <v>0</v>
      </c>
      <c r="Q283" s="123" t="s">
        <v>53</v>
      </c>
      <c r="R283" s="124"/>
      <c r="S283" s="124"/>
    </row>
    <row r="284" spans="2:19" ht="69.75">
      <c r="B284" s="111">
        <v>2024</v>
      </c>
      <c r="C284" s="111">
        <v>20.100000000000001</v>
      </c>
      <c r="D284" s="169" t="s">
        <v>205</v>
      </c>
      <c r="E284" s="111">
        <v>20326</v>
      </c>
      <c r="F284" s="111">
        <v>1</v>
      </c>
      <c r="G284" s="111">
        <v>1</v>
      </c>
      <c r="H284" s="111">
        <v>2</v>
      </c>
      <c r="I284" s="111">
        <v>5000</v>
      </c>
      <c r="J284" s="111">
        <v>5400</v>
      </c>
      <c r="K284" s="111">
        <v>541</v>
      </c>
      <c r="L284" s="113">
        <v>14</v>
      </c>
      <c r="M284" s="121" t="s">
        <v>180</v>
      </c>
      <c r="N284" s="122">
        <v>0</v>
      </c>
      <c r="O284" s="122">
        <v>0</v>
      </c>
      <c r="P284" s="122">
        <f t="shared" si="10"/>
        <v>0</v>
      </c>
      <c r="Q284" s="123" t="s">
        <v>53</v>
      </c>
      <c r="R284" s="124"/>
      <c r="S284" s="124"/>
    </row>
    <row r="285" spans="2:19" ht="69.75">
      <c r="B285" s="111">
        <v>2024</v>
      </c>
      <c r="C285" s="111">
        <v>20.100000000000001</v>
      </c>
      <c r="D285" s="169" t="s">
        <v>206</v>
      </c>
      <c r="E285" s="111">
        <v>20337</v>
      </c>
      <c r="F285" s="111">
        <v>1</v>
      </c>
      <c r="G285" s="111">
        <v>1</v>
      </c>
      <c r="H285" s="111">
        <v>2</v>
      </c>
      <c r="I285" s="111">
        <v>5000</v>
      </c>
      <c r="J285" s="111">
        <v>5400</v>
      </c>
      <c r="K285" s="111">
        <v>541</v>
      </c>
      <c r="L285" s="113">
        <v>14</v>
      </c>
      <c r="M285" s="121" t="s">
        <v>180</v>
      </c>
      <c r="N285" s="122">
        <v>0</v>
      </c>
      <c r="O285" s="122">
        <v>0</v>
      </c>
      <c r="P285" s="122">
        <f t="shared" si="10"/>
        <v>0</v>
      </c>
      <c r="Q285" s="123" t="s">
        <v>53</v>
      </c>
      <c r="R285" s="124"/>
      <c r="S285" s="124"/>
    </row>
    <row r="286" spans="2:19" ht="69.75">
      <c r="B286" s="111">
        <v>2024</v>
      </c>
      <c r="C286" s="111">
        <v>20.100000000000001</v>
      </c>
      <c r="D286" s="169" t="s">
        <v>207</v>
      </c>
      <c r="E286" s="111">
        <v>20342</v>
      </c>
      <c r="F286" s="111">
        <v>1</v>
      </c>
      <c r="G286" s="111">
        <v>1</v>
      </c>
      <c r="H286" s="111">
        <v>2</v>
      </c>
      <c r="I286" s="111">
        <v>5000</v>
      </c>
      <c r="J286" s="111">
        <v>5400</v>
      </c>
      <c r="K286" s="111">
        <v>541</v>
      </c>
      <c r="L286" s="113">
        <v>14</v>
      </c>
      <c r="M286" s="121" t="s">
        <v>180</v>
      </c>
      <c r="N286" s="122">
        <v>0</v>
      </c>
      <c r="O286" s="122">
        <v>0</v>
      </c>
      <c r="P286" s="122">
        <f t="shared" si="10"/>
        <v>0</v>
      </c>
      <c r="Q286" s="123" t="s">
        <v>53</v>
      </c>
      <c r="R286" s="124"/>
      <c r="S286" s="124"/>
    </row>
    <row r="287" spans="2:19" ht="69.75">
      <c r="B287" s="111">
        <v>2024</v>
      </c>
      <c r="C287" s="111">
        <v>20.100000000000001</v>
      </c>
      <c r="D287" s="169" t="s">
        <v>208</v>
      </c>
      <c r="E287" s="111">
        <v>20363</v>
      </c>
      <c r="F287" s="111">
        <v>1</v>
      </c>
      <c r="G287" s="111">
        <v>1</v>
      </c>
      <c r="H287" s="111">
        <v>2</v>
      </c>
      <c r="I287" s="111">
        <v>5000</v>
      </c>
      <c r="J287" s="111">
        <v>5400</v>
      </c>
      <c r="K287" s="111">
        <v>541</v>
      </c>
      <c r="L287" s="113">
        <v>14</v>
      </c>
      <c r="M287" s="121" t="s">
        <v>180</v>
      </c>
      <c r="N287" s="122">
        <v>0</v>
      </c>
      <c r="O287" s="122">
        <v>0</v>
      </c>
      <c r="P287" s="122">
        <f t="shared" si="10"/>
        <v>0</v>
      </c>
      <c r="Q287" s="123" t="s">
        <v>53</v>
      </c>
      <c r="R287" s="124"/>
      <c r="S287" s="124"/>
    </row>
    <row r="288" spans="2:19" ht="69.75">
      <c r="B288" s="111">
        <v>2024</v>
      </c>
      <c r="C288" s="111">
        <v>20.100000000000001</v>
      </c>
      <c r="D288" s="169" t="s">
        <v>209</v>
      </c>
      <c r="E288" s="111">
        <v>20417</v>
      </c>
      <c r="F288" s="111">
        <v>1</v>
      </c>
      <c r="G288" s="111">
        <v>1</v>
      </c>
      <c r="H288" s="111">
        <v>2</v>
      </c>
      <c r="I288" s="111">
        <v>5000</v>
      </c>
      <c r="J288" s="111">
        <v>5400</v>
      </c>
      <c r="K288" s="111">
        <v>541</v>
      </c>
      <c r="L288" s="113">
        <v>14</v>
      </c>
      <c r="M288" s="121" t="s">
        <v>180</v>
      </c>
      <c r="N288" s="122">
        <v>0</v>
      </c>
      <c r="O288" s="122">
        <v>0</v>
      </c>
      <c r="P288" s="122">
        <f t="shared" si="10"/>
        <v>0</v>
      </c>
      <c r="Q288" s="123" t="s">
        <v>53</v>
      </c>
      <c r="R288" s="124"/>
      <c r="S288" s="124"/>
    </row>
    <row r="289" spans="2:19" ht="69.75">
      <c r="B289" s="111">
        <v>2024</v>
      </c>
      <c r="C289" s="111">
        <v>20.100000000000001</v>
      </c>
      <c r="D289" s="169" t="s">
        <v>210</v>
      </c>
      <c r="E289" s="111">
        <v>20439</v>
      </c>
      <c r="F289" s="111">
        <v>1</v>
      </c>
      <c r="G289" s="111">
        <v>1</v>
      </c>
      <c r="H289" s="111">
        <v>2</v>
      </c>
      <c r="I289" s="111">
        <v>5000</v>
      </c>
      <c r="J289" s="111">
        <v>5400</v>
      </c>
      <c r="K289" s="111">
        <v>541</v>
      </c>
      <c r="L289" s="113">
        <v>14</v>
      </c>
      <c r="M289" s="121" t="s">
        <v>180</v>
      </c>
      <c r="N289" s="122">
        <v>0</v>
      </c>
      <c r="O289" s="122">
        <v>0</v>
      </c>
      <c r="P289" s="122">
        <f t="shared" si="10"/>
        <v>0</v>
      </c>
      <c r="Q289" s="123" t="s">
        <v>53</v>
      </c>
      <c r="R289" s="124"/>
      <c r="S289" s="124"/>
    </row>
    <row r="290" spans="2:19" ht="69.75">
      <c r="B290" s="111">
        <v>2024</v>
      </c>
      <c r="C290" s="111">
        <v>20.100000000000001</v>
      </c>
      <c r="D290" s="169" t="s">
        <v>211</v>
      </c>
      <c r="E290" s="111">
        <v>20448</v>
      </c>
      <c r="F290" s="111">
        <v>1</v>
      </c>
      <c r="G290" s="111">
        <v>1</v>
      </c>
      <c r="H290" s="111">
        <v>2</v>
      </c>
      <c r="I290" s="111">
        <v>5000</v>
      </c>
      <c r="J290" s="111">
        <v>5400</v>
      </c>
      <c r="K290" s="111">
        <v>541</v>
      </c>
      <c r="L290" s="113">
        <v>14</v>
      </c>
      <c r="M290" s="121" t="s">
        <v>180</v>
      </c>
      <c r="N290" s="122">
        <v>0</v>
      </c>
      <c r="O290" s="122">
        <v>0</v>
      </c>
      <c r="P290" s="122">
        <f t="shared" si="10"/>
        <v>0</v>
      </c>
      <c r="Q290" s="123" t="s">
        <v>53</v>
      </c>
      <c r="R290" s="124"/>
      <c r="S290" s="124"/>
    </row>
    <row r="291" spans="2:19" ht="69.75">
      <c r="B291" s="111">
        <v>2024</v>
      </c>
      <c r="C291" s="111">
        <v>20.100000000000001</v>
      </c>
      <c r="D291" s="169" t="s">
        <v>212</v>
      </c>
      <c r="E291" s="111">
        <v>20469</v>
      </c>
      <c r="F291" s="111">
        <v>1</v>
      </c>
      <c r="G291" s="111">
        <v>1</v>
      </c>
      <c r="H291" s="111">
        <v>2</v>
      </c>
      <c r="I291" s="111">
        <v>5000</v>
      </c>
      <c r="J291" s="111">
        <v>5400</v>
      </c>
      <c r="K291" s="111">
        <v>541</v>
      </c>
      <c r="L291" s="113">
        <v>14</v>
      </c>
      <c r="M291" s="121" t="s">
        <v>180</v>
      </c>
      <c r="N291" s="122">
        <v>0</v>
      </c>
      <c r="O291" s="122">
        <v>0</v>
      </c>
      <c r="P291" s="122">
        <f t="shared" si="10"/>
        <v>0</v>
      </c>
      <c r="Q291" s="123" t="s">
        <v>53</v>
      </c>
      <c r="R291" s="124"/>
      <c r="S291" s="124"/>
    </row>
    <row r="292" spans="2:19" ht="69.75">
      <c r="B292" s="111">
        <v>2024</v>
      </c>
      <c r="C292" s="111">
        <v>20.100000000000001</v>
      </c>
      <c r="D292" s="169" t="s">
        <v>213</v>
      </c>
      <c r="E292" s="111">
        <v>20477</v>
      </c>
      <c r="F292" s="111">
        <v>1</v>
      </c>
      <c r="G292" s="111">
        <v>1</v>
      </c>
      <c r="H292" s="111">
        <v>2</v>
      </c>
      <c r="I292" s="111">
        <v>5000</v>
      </c>
      <c r="J292" s="111">
        <v>5400</v>
      </c>
      <c r="K292" s="111">
        <v>541</v>
      </c>
      <c r="L292" s="113">
        <v>14</v>
      </c>
      <c r="M292" s="121" t="s">
        <v>180</v>
      </c>
      <c r="N292" s="122">
        <v>0</v>
      </c>
      <c r="O292" s="122">
        <v>0</v>
      </c>
      <c r="P292" s="122">
        <f t="shared" si="10"/>
        <v>0</v>
      </c>
      <c r="Q292" s="123" t="s">
        <v>53</v>
      </c>
      <c r="R292" s="124"/>
      <c r="S292" s="124"/>
    </row>
    <row r="293" spans="2:19" ht="69.75">
      <c r="B293" s="111">
        <v>2024</v>
      </c>
      <c r="C293" s="111">
        <v>20.100000000000001</v>
      </c>
      <c r="D293" s="169" t="s">
        <v>214</v>
      </c>
      <c r="E293" s="111">
        <v>20489</v>
      </c>
      <c r="F293" s="111">
        <v>1</v>
      </c>
      <c r="G293" s="111">
        <v>1</v>
      </c>
      <c r="H293" s="111">
        <v>2</v>
      </c>
      <c r="I293" s="111">
        <v>5000</v>
      </c>
      <c r="J293" s="111">
        <v>5400</v>
      </c>
      <c r="K293" s="111">
        <v>541</v>
      </c>
      <c r="L293" s="113">
        <v>14</v>
      </c>
      <c r="M293" s="121" t="s">
        <v>180</v>
      </c>
      <c r="N293" s="122">
        <v>0</v>
      </c>
      <c r="O293" s="122">
        <v>0</v>
      </c>
      <c r="P293" s="122">
        <f t="shared" si="10"/>
        <v>0</v>
      </c>
      <c r="Q293" s="123" t="s">
        <v>53</v>
      </c>
      <c r="R293" s="124"/>
      <c r="S293" s="124"/>
    </row>
    <row r="294" spans="2:19" ht="69.75">
      <c r="B294" s="111">
        <v>2024</v>
      </c>
      <c r="C294" s="111">
        <v>20.100000000000001</v>
      </c>
      <c r="D294" s="169" t="s">
        <v>215</v>
      </c>
      <c r="E294" s="111">
        <v>20500</v>
      </c>
      <c r="F294" s="111">
        <v>1</v>
      </c>
      <c r="G294" s="111">
        <v>1</v>
      </c>
      <c r="H294" s="111">
        <v>2</v>
      </c>
      <c r="I294" s="111">
        <v>5000</v>
      </c>
      <c r="J294" s="111">
        <v>5400</v>
      </c>
      <c r="K294" s="111">
        <v>541</v>
      </c>
      <c r="L294" s="113">
        <v>14</v>
      </c>
      <c r="M294" s="121" t="s">
        <v>180</v>
      </c>
      <c r="N294" s="122">
        <v>0</v>
      </c>
      <c r="O294" s="122">
        <v>0</v>
      </c>
      <c r="P294" s="122">
        <f t="shared" si="10"/>
        <v>0</v>
      </c>
      <c r="Q294" s="123" t="s">
        <v>53</v>
      </c>
      <c r="R294" s="124"/>
      <c r="S294" s="124"/>
    </row>
    <row r="295" spans="2:19" ht="69.75">
      <c r="B295" s="111">
        <v>2024</v>
      </c>
      <c r="C295" s="111">
        <v>20.100000000000001</v>
      </c>
      <c r="D295" s="169" t="s">
        <v>216</v>
      </c>
      <c r="E295" s="111">
        <v>20510</v>
      </c>
      <c r="F295" s="111">
        <v>1</v>
      </c>
      <c r="G295" s="111">
        <v>1</v>
      </c>
      <c r="H295" s="111">
        <v>2</v>
      </c>
      <c r="I295" s="111">
        <v>5000</v>
      </c>
      <c r="J295" s="111">
        <v>5400</v>
      </c>
      <c r="K295" s="111">
        <v>541</v>
      </c>
      <c r="L295" s="113">
        <v>14</v>
      </c>
      <c r="M295" s="121" t="s">
        <v>180</v>
      </c>
      <c r="N295" s="122">
        <v>0</v>
      </c>
      <c r="O295" s="122">
        <v>0</v>
      </c>
      <c r="P295" s="122">
        <f t="shared" si="10"/>
        <v>0</v>
      </c>
      <c r="Q295" s="123" t="s">
        <v>53</v>
      </c>
      <c r="R295" s="124"/>
      <c r="S295" s="124"/>
    </row>
    <row r="296" spans="2:19" ht="69.75">
      <c r="B296" s="111">
        <v>2024</v>
      </c>
      <c r="C296" s="111">
        <v>20.100000000000001</v>
      </c>
      <c r="D296" s="169" t="s">
        <v>217</v>
      </c>
      <c r="E296" s="111">
        <v>20532</v>
      </c>
      <c r="F296" s="111">
        <v>1</v>
      </c>
      <c r="G296" s="111">
        <v>1</v>
      </c>
      <c r="H296" s="111">
        <v>2</v>
      </c>
      <c r="I296" s="111">
        <v>5000</v>
      </c>
      <c r="J296" s="111">
        <v>5400</v>
      </c>
      <c r="K296" s="111">
        <v>541</v>
      </c>
      <c r="L296" s="113">
        <v>14</v>
      </c>
      <c r="M296" s="121" t="s">
        <v>180</v>
      </c>
      <c r="N296" s="122">
        <v>0</v>
      </c>
      <c r="O296" s="122">
        <v>0</v>
      </c>
      <c r="P296" s="122">
        <f t="shared" si="10"/>
        <v>0</v>
      </c>
      <c r="Q296" s="123" t="s">
        <v>53</v>
      </c>
      <c r="R296" s="124"/>
      <c r="S296" s="124"/>
    </row>
    <row r="297" spans="2:19" ht="69.75">
      <c r="B297" s="111">
        <v>2024</v>
      </c>
      <c r="C297" s="111">
        <v>20.100000000000001</v>
      </c>
      <c r="D297" s="169" t="s">
        <v>218</v>
      </c>
      <c r="E297" s="111">
        <v>20553</v>
      </c>
      <c r="F297" s="111">
        <v>1</v>
      </c>
      <c r="G297" s="111">
        <v>1</v>
      </c>
      <c r="H297" s="111">
        <v>2</v>
      </c>
      <c r="I297" s="111">
        <v>5000</v>
      </c>
      <c r="J297" s="111">
        <v>5400</v>
      </c>
      <c r="K297" s="111">
        <v>541</v>
      </c>
      <c r="L297" s="113">
        <v>14</v>
      </c>
      <c r="M297" s="121" t="s">
        <v>180</v>
      </c>
      <c r="N297" s="122">
        <v>0</v>
      </c>
      <c r="O297" s="122">
        <v>0</v>
      </c>
      <c r="P297" s="122">
        <f t="shared" si="10"/>
        <v>0</v>
      </c>
      <c r="Q297" s="123" t="s">
        <v>53</v>
      </c>
      <c r="R297" s="124"/>
      <c r="S297" s="124"/>
    </row>
    <row r="298" spans="2:19" ht="69.75">
      <c r="B298" s="111">
        <v>2024</v>
      </c>
      <c r="C298" s="111">
        <v>20.100000000000001</v>
      </c>
      <c r="D298" s="169" t="s">
        <v>219</v>
      </c>
      <c r="E298" s="111">
        <v>20560</v>
      </c>
      <c r="F298" s="111">
        <v>1</v>
      </c>
      <c r="G298" s="111">
        <v>1</v>
      </c>
      <c r="H298" s="111">
        <v>2</v>
      </c>
      <c r="I298" s="111">
        <v>5000</v>
      </c>
      <c r="J298" s="111">
        <v>5400</v>
      </c>
      <c r="K298" s="111">
        <v>541</v>
      </c>
      <c r="L298" s="113">
        <v>14</v>
      </c>
      <c r="M298" s="121" t="s">
        <v>180</v>
      </c>
      <c r="N298" s="122">
        <v>0</v>
      </c>
      <c r="O298" s="122">
        <v>0</v>
      </c>
      <c r="P298" s="122">
        <f t="shared" si="10"/>
        <v>0</v>
      </c>
      <c r="Q298" s="123" t="s">
        <v>53</v>
      </c>
      <c r="R298" s="124"/>
      <c r="S298" s="124"/>
    </row>
    <row r="299" spans="2:19" ht="72" hidden="1" customHeight="1">
      <c r="B299" s="111">
        <v>2024</v>
      </c>
      <c r="C299" s="111">
        <v>20.100000000000001</v>
      </c>
      <c r="D299" s="169" t="s">
        <v>50</v>
      </c>
      <c r="E299" s="111" t="s">
        <v>50</v>
      </c>
      <c r="F299" s="111">
        <v>1</v>
      </c>
      <c r="G299" s="111">
        <v>1</v>
      </c>
      <c r="H299" s="111">
        <v>2</v>
      </c>
      <c r="I299" s="111">
        <v>5000</v>
      </c>
      <c r="J299" s="111">
        <v>5400</v>
      </c>
      <c r="K299" s="111">
        <v>541</v>
      </c>
      <c r="L299" s="113">
        <v>15</v>
      </c>
      <c r="M299" s="121" t="s">
        <v>220</v>
      </c>
      <c r="N299" s="122">
        <v>0</v>
      </c>
      <c r="O299" s="122">
        <v>0</v>
      </c>
      <c r="P299" s="122">
        <f t="shared" si="10"/>
        <v>0</v>
      </c>
      <c r="Q299" s="123" t="s">
        <v>53</v>
      </c>
      <c r="R299" s="124"/>
      <c r="S299" s="124"/>
    </row>
    <row r="300" spans="2:19" ht="72" hidden="1" customHeight="1">
      <c r="B300" s="111">
        <v>2024</v>
      </c>
      <c r="C300" s="111">
        <v>20.100000000000001</v>
      </c>
      <c r="D300" s="169" t="s">
        <v>50</v>
      </c>
      <c r="E300" s="111" t="s">
        <v>50</v>
      </c>
      <c r="F300" s="111">
        <v>1</v>
      </c>
      <c r="G300" s="111">
        <v>1</v>
      </c>
      <c r="H300" s="111">
        <v>2</v>
      </c>
      <c r="I300" s="111">
        <v>5000</v>
      </c>
      <c r="J300" s="111">
        <v>5400</v>
      </c>
      <c r="K300" s="111">
        <v>541</v>
      </c>
      <c r="L300" s="113">
        <v>16</v>
      </c>
      <c r="M300" s="121" t="s">
        <v>221</v>
      </c>
      <c r="N300" s="122">
        <v>0</v>
      </c>
      <c r="O300" s="122">
        <v>0</v>
      </c>
      <c r="P300" s="122">
        <f t="shared" si="10"/>
        <v>0</v>
      </c>
      <c r="Q300" s="123" t="s">
        <v>53</v>
      </c>
      <c r="R300" s="124"/>
      <c r="S300" s="124"/>
    </row>
    <row r="301" spans="2:19" ht="48" hidden="1" customHeight="1">
      <c r="B301" s="111">
        <v>2024</v>
      </c>
      <c r="C301" s="111">
        <v>20.100000000000001</v>
      </c>
      <c r="D301" s="169" t="s">
        <v>50</v>
      </c>
      <c r="E301" s="111" t="s">
        <v>50</v>
      </c>
      <c r="F301" s="111">
        <v>1</v>
      </c>
      <c r="G301" s="111">
        <v>1</v>
      </c>
      <c r="H301" s="111">
        <v>2</v>
      </c>
      <c r="I301" s="111">
        <v>5000</v>
      </c>
      <c r="J301" s="111">
        <v>5400</v>
      </c>
      <c r="K301" s="111">
        <v>541</v>
      </c>
      <c r="L301" s="113">
        <v>17</v>
      </c>
      <c r="M301" s="121" t="s">
        <v>222</v>
      </c>
      <c r="N301" s="122">
        <v>0</v>
      </c>
      <c r="O301" s="122">
        <v>0</v>
      </c>
      <c r="P301" s="122">
        <f t="shared" si="10"/>
        <v>0</v>
      </c>
      <c r="Q301" s="123" t="s">
        <v>53</v>
      </c>
      <c r="R301" s="124"/>
      <c r="S301" s="124"/>
    </row>
    <row r="302" spans="2:19" ht="48" hidden="1" customHeight="1">
      <c r="B302" s="111">
        <v>2024</v>
      </c>
      <c r="C302" s="111">
        <v>20.100000000000001</v>
      </c>
      <c r="D302" s="169" t="s">
        <v>50</v>
      </c>
      <c r="E302" s="111" t="s">
        <v>50</v>
      </c>
      <c r="F302" s="111">
        <v>1</v>
      </c>
      <c r="G302" s="111">
        <v>1</v>
      </c>
      <c r="H302" s="111">
        <v>2</v>
      </c>
      <c r="I302" s="111">
        <v>5000</v>
      </c>
      <c r="J302" s="111">
        <v>5400</v>
      </c>
      <c r="K302" s="111">
        <v>541</v>
      </c>
      <c r="L302" s="113">
        <v>18</v>
      </c>
      <c r="M302" s="121" t="s">
        <v>223</v>
      </c>
      <c r="N302" s="122">
        <v>0</v>
      </c>
      <c r="O302" s="122">
        <v>0</v>
      </c>
      <c r="P302" s="122">
        <f t="shared" si="10"/>
        <v>0</v>
      </c>
      <c r="Q302" s="123" t="s">
        <v>53</v>
      </c>
      <c r="R302" s="124"/>
      <c r="S302" s="124"/>
    </row>
    <row r="303" spans="2:19" ht="48" hidden="1" customHeight="1">
      <c r="B303" s="111">
        <v>2024</v>
      </c>
      <c r="C303" s="111">
        <v>20.100000000000001</v>
      </c>
      <c r="D303" s="169" t="s">
        <v>50</v>
      </c>
      <c r="E303" s="111" t="s">
        <v>50</v>
      </c>
      <c r="F303" s="111">
        <v>1</v>
      </c>
      <c r="G303" s="111">
        <v>1</v>
      </c>
      <c r="H303" s="111">
        <v>2</v>
      </c>
      <c r="I303" s="111">
        <v>5000</v>
      </c>
      <c r="J303" s="111">
        <v>5400</v>
      </c>
      <c r="K303" s="111">
        <v>541</v>
      </c>
      <c r="L303" s="113">
        <v>19</v>
      </c>
      <c r="M303" s="121" t="s">
        <v>224</v>
      </c>
      <c r="N303" s="122">
        <v>0</v>
      </c>
      <c r="O303" s="122">
        <v>0</v>
      </c>
      <c r="P303" s="122">
        <f t="shared" si="10"/>
        <v>0</v>
      </c>
      <c r="Q303" s="123" t="s">
        <v>53</v>
      </c>
      <c r="R303" s="124"/>
      <c r="S303" s="124"/>
    </row>
    <row r="304" spans="2:19" ht="24" hidden="1" customHeight="1">
      <c r="B304" s="111">
        <v>2024</v>
      </c>
      <c r="C304" s="111">
        <v>20.100000000000001</v>
      </c>
      <c r="D304" s="169" t="s">
        <v>50</v>
      </c>
      <c r="E304" s="111" t="s">
        <v>50</v>
      </c>
      <c r="F304" s="111">
        <v>1</v>
      </c>
      <c r="G304" s="111">
        <v>1</v>
      </c>
      <c r="H304" s="111">
        <v>2</v>
      </c>
      <c r="I304" s="111">
        <v>5000</v>
      </c>
      <c r="J304" s="111">
        <v>5400</v>
      </c>
      <c r="K304" s="111">
        <v>541</v>
      </c>
      <c r="L304" s="113">
        <v>20</v>
      </c>
      <c r="M304" s="121" t="s">
        <v>225</v>
      </c>
      <c r="N304" s="122">
        <v>0</v>
      </c>
      <c r="O304" s="122">
        <v>0</v>
      </c>
      <c r="P304" s="122">
        <f t="shared" si="10"/>
        <v>0</v>
      </c>
      <c r="Q304" s="123" t="s">
        <v>53</v>
      </c>
      <c r="R304" s="124"/>
      <c r="S304" s="124"/>
    </row>
    <row r="305" spans="1:19" ht="48" hidden="1" customHeight="1">
      <c r="B305" s="111">
        <v>2024</v>
      </c>
      <c r="C305" s="111">
        <v>20.100000000000001</v>
      </c>
      <c r="D305" s="169" t="s">
        <v>50</v>
      </c>
      <c r="E305" s="111" t="s">
        <v>50</v>
      </c>
      <c r="F305" s="111">
        <v>1</v>
      </c>
      <c r="G305" s="111">
        <v>1</v>
      </c>
      <c r="H305" s="111">
        <v>2</v>
      </c>
      <c r="I305" s="111">
        <v>5000</v>
      </c>
      <c r="J305" s="111">
        <v>5400</v>
      </c>
      <c r="K305" s="111">
        <v>541</v>
      </c>
      <c r="L305" s="113">
        <v>21</v>
      </c>
      <c r="M305" s="121" t="s">
        <v>226</v>
      </c>
      <c r="N305" s="122">
        <v>0</v>
      </c>
      <c r="O305" s="122">
        <v>0</v>
      </c>
      <c r="P305" s="122">
        <f t="shared" si="10"/>
        <v>0</v>
      </c>
      <c r="Q305" s="123" t="s">
        <v>53</v>
      </c>
      <c r="R305" s="124"/>
      <c r="S305" s="124"/>
    </row>
    <row r="306" spans="1:19" ht="48" hidden="1" customHeight="1">
      <c r="B306" s="111">
        <v>2024</v>
      </c>
      <c r="C306" s="111">
        <v>20.100000000000001</v>
      </c>
      <c r="D306" s="169" t="s">
        <v>50</v>
      </c>
      <c r="E306" s="111" t="s">
        <v>50</v>
      </c>
      <c r="F306" s="111">
        <v>1</v>
      </c>
      <c r="G306" s="111">
        <v>1</v>
      </c>
      <c r="H306" s="111">
        <v>2</v>
      </c>
      <c r="I306" s="111">
        <v>5000</v>
      </c>
      <c r="J306" s="111">
        <v>5400</v>
      </c>
      <c r="K306" s="111">
        <v>541</v>
      </c>
      <c r="L306" s="113">
        <v>22</v>
      </c>
      <c r="M306" s="121" t="s">
        <v>227</v>
      </c>
      <c r="N306" s="122">
        <v>0</v>
      </c>
      <c r="O306" s="122">
        <v>0</v>
      </c>
      <c r="P306" s="122">
        <f t="shared" si="10"/>
        <v>0</v>
      </c>
      <c r="Q306" s="123" t="s">
        <v>53</v>
      </c>
      <c r="R306" s="124"/>
      <c r="S306" s="124"/>
    </row>
    <row r="307" spans="1:19" ht="24">
      <c r="B307" s="111">
        <v>2024</v>
      </c>
      <c r="C307" s="111">
        <v>20.100000000000001</v>
      </c>
      <c r="D307" s="169" t="s">
        <v>50</v>
      </c>
      <c r="E307" s="111" t="s">
        <v>50</v>
      </c>
      <c r="F307" s="111">
        <v>1</v>
      </c>
      <c r="G307" s="111">
        <v>1</v>
      </c>
      <c r="H307" s="111">
        <v>2</v>
      </c>
      <c r="I307" s="111">
        <v>5000</v>
      </c>
      <c r="J307" s="111">
        <v>5400</v>
      </c>
      <c r="K307" s="111">
        <v>541</v>
      </c>
      <c r="L307" s="411">
        <v>23</v>
      </c>
      <c r="M307" s="412" t="s">
        <v>228</v>
      </c>
      <c r="N307" s="122">
        <v>0</v>
      </c>
      <c r="O307" s="122">
        <v>0</v>
      </c>
      <c r="P307" s="122">
        <f t="shared" si="10"/>
        <v>0</v>
      </c>
      <c r="Q307" s="123" t="s">
        <v>53</v>
      </c>
      <c r="R307" s="124"/>
      <c r="S307" s="124"/>
    </row>
    <row r="308" spans="1:19" s="80" customFormat="1" ht="48" hidden="1" customHeight="1">
      <c r="A308"/>
      <c r="B308" s="148">
        <v>2024</v>
      </c>
      <c r="C308" s="149">
        <v>20.100000000000001</v>
      </c>
      <c r="D308" s="149"/>
      <c r="E308" s="149" t="s">
        <v>50</v>
      </c>
      <c r="F308" s="148">
        <v>1</v>
      </c>
      <c r="G308" s="148">
        <v>1</v>
      </c>
      <c r="H308" s="148">
        <v>2</v>
      </c>
      <c r="I308" s="148">
        <v>5000</v>
      </c>
      <c r="J308" s="148">
        <v>5500</v>
      </c>
      <c r="K308" s="148"/>
      <c r="L308" s="150"/>
      <c r="M308" s="151" t="s">
        <v>229</v>
      </c>
      <c r="N308" s="152">
        <f>+N309</f>
        <v>0</v>
      </c>
      <c r="O308" s="152">
        <f>+O309</f>
        <v>0</v>
      </c>
      <c r="P308" s="152">
        <f t="shared" si="10"/>
        <v>0</v>
      </c>
      <c r="Q308" s="153"/>
      <c r="R308" s="154"/>
      <c r="S308" s="155"/>
    </row>
    <row r="309" spans="1:19" s="80" customFormat="1" ht="24" hidden="1" customHeight="1">
      <c r="A309"/>
      <c r="B309" s="157">
        <v>2024</v>
      </c>
      <c r="C309" s="158">
        <v>20.100000000000001</v>
      </c>
      <c r="D309" s="158"/>
      <c r="E309" s="158" t="s">
        <v>50</v>
      </c>
      <c r="F309" s="157">
        <v>1</v>
      </c>
      <c r="G309" s="157">
        <v>1</v>
      </c>
      <c r="H309" s="157">
        <v>2</v>
      </c>
      <c r="I309" s="157">
        <v>5000</v>
      </c>
      <c r="J309" s="157">
        <v>5500</v>
      </c>
      <c r="K309" s="157">
        <v>551</v>
      </c>
      <c r="L309" s="159"/>
      <c r="M309" s="160" t="s">
        <v>229</v>
      </c>
      <c r="N309" s="161">
        <f>+N310</f>
        <v>0</v>
      </c>
      <c r="O309" s="161">
        <f>+O310</f>
        <v>0</v>
      </c>
      <c r="P309" s="161">
        <f t="shared" si="10"/>
        <v>0</v>
      </c>
      <c r="Q309" s="162"/>
      <c r="R309" s="163"/>
      <c r="S309" s="163"/>
    </row>
    <row r="310" spans="1:19" ht="24" hidden="1" customHeight="1">
      <c r="B310" s="165">
        <v>2024</v>
      </c>
      <c r="C310" s="165">
        <v>20.100000000000001</v>
      </c>
      <c r="D310" s="165"/>
      <c r="E310" s="165" t="s">
        <v>50</v>
      </c>
      <c r="F310" s="165">
        <v>1</v>
      </c>
      <c r="G310" s="165">
        <v>1</v>
      </c>
      <c r="H310" s="165">
        <v>2</v>
      </c>
      <c r="I310" s="165">
        <v>5000</v>
      </c>
      <c r="J310" s="165">
        <v>5500</v>
      </c>
      <c r="K310" s="165">
        <v>551</v>
      </c>
      <c r="L310" s="166">
        <v>1</v>
      </c>
      <c r="M310" s="136" t="s">
        <v>230</v>
      </c>
      <c r="N310" s="122">
        <v>0</v>
      </c>
      <c r="O310" s="122">
        <v>0</v>
      </c>
      <c r="P310" s="122">
        <f t="shared" si="10"/>
        <v>0</v>
      </c>
      <c r="Q310" s="138" t="s">
        <v>53</v>
      </c>
      <c r="R310" s="167"/>
      <c r="S310" s="167"/>
    </row>
    <row r="311" spans="1:19" s="80" customFormat="1" ht="48" hidden="1" customHeight="1">
      <c r="A311"/>
      <c r="B311" s="96">
        <v>2024</v>
      </c>
      <c r="C311" s="97">
        <v>20.100000000000001</v>
      </c>
      <c r="D311" s="172" t="s">
        <v>50</v>
      </c>
      <c r="E311" s="97" t="s">
        <v>50</v>
      </c>
      <c r="F311" s="96">
        <v>1</v>
      </c>
      <c r="G311" s="96">
        <v>1</v>
      </c>
      <c r="H311" s="96">
        <v>2</v>
      </c>
      <c r="I311" s="96">
        <v>5000</v>
      </c>
      <c r="J311" s="96">
        <v>5600</v>
      </c>
      <c r="K311" s="96"/>
      <c r="L311" s="98"/>
      <c r="M311" s="99" t="s">
        <v>231</v>
      </c>
      <c r="N311" s="100">
        <f>+N312</f>
        <v>0</v>
      </c>
      <c r="O311" s="100">
        <f>+O312</f>
        <v>0</v>
      </c>
      <c r="P311" s="100">
        <f t="shared" si="10"/>
        <v>0</v>
      </c>
      <c r="Q311" s="101"/>
      <c r="R311" s="102"/>
      <c r="S311" s="103"/>
    </row>
    <row r="312" spans="1:19" s="80" customFormat="1" ht="24" hidden="1" customHeight="1">
      <c r="A312"/>
      <c r="B312" s="104">
        <v>2024</v>
      </c>
      <c r="C312" s="105">
        <v>20.100000000000001</v>
      </c>
      <c r="D312" s="173" t="s">
        <v>50</v>
      </c>
      <c r="E312" s="105" t="s">
        <v>50</v>
      </c>
      <c r="F312" s="104">
        <v>1</v>
      </c>
      <c r="G312" s="104">
        <v>1</v>
      </c>
      <c r="H312" s="104">
        <v>2</v>
      </c>
      <c r="I312" s="104">
        <v>5000</v>
      </c>
      <c r="J312" s="104">
        <v>5600</v>
      </c>
      <c r="K312" s="104">
        <v>565</v>
      </c>
      <c r="L312" s="106"/>
      <c r="M312" s="107" t="s">
        <v>232</v>
      </c>
      <c r="N312" s="108">
        <f>+N313</f>
        <v>0</v>
      </c>
      <c r="O312" s="108">
        <f>+O313</f>
        <v>0</v>
      </c>
      <c r="P312" s="108">
        <f t="shared" si="10"/>
        <v>0</v>
      </c>
      <c r="Q312" s="109"/>
      <c r="R312" s="110"/>
      <c r="S312" s="110"/>
    </row>
    <row r="313" spans="1:19" ht="24" hidden="1" customHeight="1">
      <c r="B313" s="111">
        <v>2024</v>
      </c>
      <c r="C313" s="111">
        <v>20.100000000000001</v>
      </c>
      <c r="D313" s="169" t="s">
        <v>50</v>
      </c>
      <c r="E313" s="111" t="s">
        <v>50</v>
      </c>
      <c r="F313" s="111">
        <v>1</v>
      </c>
      <c r="G313" s="111">
        <v>1</v>
      </c>
      <c r="H313" s="111">
        <v>2</v>
      </c>
      <c r="I313" s="111">
        <v>5000</v>
      </c>
      <c r="J313" s="111">
        <v>5600</v>
      </c>
      <c r="K313" s="111">
        <v>565</v>
      </c>
      <c r="L313" s="113">
        <v>1</v>
      </c>
      <c r="M313" s="121" t="s">
        <v>233</v>
      </c>
      <c r="N313" s="122">
        <v>0</v>
      </c>
      <c r="O313" s="122">
        <v>0</v>
      </c>
      <c r="P313" s="122">
        <f t="shared" si="10"/>
        <v>0</v>
      </c>
      <c r="Q313" s="123" t="s">
        <v>53</v>
      </c>
      <c r="R313" s="124"/>
      <c r="S313" s="124"/>
    </row>
    <row r="314" spans="1:19" s="80" customFormat="1" ht="48" hidden="1" customHeight="1">
      <c r="A314"/>
      <c r="B314" s="148">
        <v>2024</v>
      </c>
      <c r="C314" s="149">
        <v>20.100000000000001</v>
      </c>
      <c r="D314" s="149"/>
      <c r="E314" s="149" t="s">
        <v>50</v>
      </c>
      <c r="F314" s="148">
        <v>1</v>
      </c>
      <c r="G314" s="148">
        <v>1</v>
      </c>
      <c r="H314" s="148">
        <v>2</v>
      </c>
      <c r="I314" s="148">
        <v>5000</v>
      </c>
      <c r="J314" s="148">
        <v>5900</v>
      </c>
      <c r="K314" s="148"/>
      <c r="L314" s="150"/>
      <c r="M314" s="151" t="s">
        <v>234</v>
      </c>
      <c r="N314" s="152">
        <f>+N315</f>
        <v>0</v>
      </c>
      <c r="O314" s="152">
        <f>+O315</f>
        <v>0</v>
      </c>
      <c r="P314" s="152">
        <f t="shared" si="10"/>
        <v>0</v>
      </c>
      <c r="Q314" s="153"/>
      <c r="R314" s="154"/>
      <c r="S314" s="155"/>
    </row>
    <row r="315" spans="1:19" s="80" customFormat="1" ht="24" hidden="1" customHeight="1">
      <c r="A315"/>
      <c r="B315" s="157">
        <v>2024</v>
      </c>
      <c r="C315" s="158">
        <v>20.100000000000001</v>
      </c>
      <c r="D315" s="158"/>
      <c r="E315" s="158" t="s">
        <v>50</v>
      </c>
      <c r="F315" s="157">
        <v>1</v>
      </c>
      <c r="G315" s="157">
        <v>1</v>
      </c>
      <c r="H315" s="157">
        <v>2</v>
      </c>
      <c r="I315" s="157">
        <v>5000</v>
      </c>
      <c r="J315" s="157">
        <v>5900</v>
      </c>
      <c r="K315" s="157">
        <v>597</v>
      </c>
      <c r="L315" s="159"/>
      <c r="M315" s="160" t="s">
        <v>235</v>
      </c>
      <c r="N315" s="161">
        <f>+N316</f>
        <v>0</v>
      </c>
      <c r="O315" s="161">
        <f>+O316</f>
        <v>0</v>
      </c>
      <c r="P315" s="161">
        <f t="shared" si="10"/>
        <v>0</v>
      </c>
      <c r="Q315" s="162"/>
      <c r="R315" s="163"/>
      <c r="S315" s="163"/>
    </row>
    <row r="316" spans="1:19" ht="24" hidden="1" customHeight="1">
      <c r="B316" s="165">
        <v>2024</v>
      </c>
      <c r="C316" s="165">
        <v>20.100000000000001</v>
      </c>
      <c r="D316" s="165"/>
      <c r="E316" s="165" t="s">
        <v>50</v>
      </c>
      <c r="F316" s="165">
        <v>1</v>
      </c>
      <c r="G316" s="165">
        <v>1</v>
      </c>
      <c r="H316" s="165">
        <v>2</v>
      </c>
      <c r="I316" s="165">
        <v>5000</v>
      </c>
      <c r="J316" s="165">
        <v>5900</v>
      </c>
      <c r="K316" s="165">
        <v>597</v>
      </c>
      <c r="L316" s="166">
        <v>1</v>
      </c>
      <c r="M316" s="136" t="s">
        <v>236</v>
      </c>
      <c r="N316" s="122">
        <v>0</v>
      </c>
      <c r="O316" s="122">
        <v>0</v>
      </c>
      <c r="P316" s="122">
        <f t="shared" si="10"/>
        <v>0</v>
      </c>
      <c r="Q316" s="138" t="s">
        <v>237</v>
      </c>
      <c r="R316" s="167"/>
      <c r="S316" s="167"/>
    </row>
    <row r="317" spans="1:19" s="80" customFormat="1" ht="111.6" hidden="1" customHeight="1">
      <c r="A317"/>
      <c r="B317" s="72">
        <v>2024</v>
      </c>
      <c r="C317" s="73">
        <v>20.100000000000001</v>
      </c>
      <c r="D317" s="174" t="s">
        <v>50</v>
      </c>
      <c r="E317" s="73" t="s">
        <v>50</v>
      </c>
      <c r="F317" s="72">
        <v>1</v>
      </c>
      <c r="G317" s="72">
        <v>2</v>
      </c>
      <c r="H317" s="72"/>
      <c r="I317" s="72"/>
      <c r="J317" s="72"/>
      <c r="K317" s="72"/>
      <c r="L317" s="74"/>
      <c r="M317" s="75" t="s">
        <v>29</v>
      </c>
      <c r="N317" s="76">
        <f>+N318+N325</f>
        <v>0</v>
      </c>
      <c r="O317" s="76">
        <f>+O318+O325</f>
        <v>0</v>
      </c>
      <c r="P317" s="76">
        <f t="shared" si="10"/>
        <v>0</v>
      </c>
      <c r="Q317" s="77"/>
      <c r="R317" s="175"/>
      <c r="S317" s="176"/>
    </row>
    <row r="318" spans="1:19" ht="51" hidden="1" customHeight="1">
      <c r="B318" s="81">
        <v>2024</v>
      </c>
      <c r="C318" s="81">
        <v>20.100000000000001</v>
      </c>
      <c r="D318" s="178" t="s">
        <v>50</v>
      </c>
      <c r="E318" s="81" t="s">
        <v>50</v>
      </c>
      <c r="F318" s="81">
        <v>1</v>
      </c>
      <c r="G318" s="81">
        <v>2</v>
      </c>
      <c r="H318" s="81">
        <v>3</v>
      </c>
      <c r="I318" s="81"/>
      <c r="J318" s="81"/>
      <c r="K318" s="82"/>
      <c r="L318" s="179"/>
      <c r="M318" s="84" t="s">
        <v>30</v>
      </c>
      <c r="N318" s="85">
        <f t="shared" ref="N318:O320" si="11">+N319</f>
        <v>0</v>
      </c>
      <c r="O318" s="85">
        <f t="shared" si="11"/>
        <v>0</v>
      </c>
      <c r="P318" s="85">
        <f t="shared" si="10"/>
        <v>0</v>
      </c>
      <c r="Q318" s="86"/>
      <c r="R318" s="180"/>
      <c r="S318" s="87"/>
    </row>
    <row r="319" spans="1:19" s="80" customFormat="1" ht="24" hidden="1" customHeight="1">
      <c r="A319"/>
      <c r="B319" s="88">
        <v>2024</v>
      </c>
      <c r="C319" s="89">
        <v>20.100000000000001</v>
      </c>
      <c r="D319" s="182" t="s">
        <v>50</v>
      </c>
      <c r="E319" s="89" t="s">
        <v>50</v>
      </c>
      <c r="F319" s="88">
        <v>1</v>
      </c>
      <c r="G319" s="88">
        <v>2</v>
      </c>
      <c r="H319" s="88">
        <v>3</v>
      </c>
      <c r="I319" s="88">
        <v>3000</v>
      </c>
      <c r="J319" s="88"/>
      <c r="K319" s="88"/>
      <c r="L319" s="90"/>
      <c r="M319" s="91" t="s">
        <v>133</v>
      </c>
      <c r="N319" s="92">
        <f t="shared" si="11"/>
        <v>0</v>
      </c>
      <c r="O319" s="92">
        <f t="shared" si="11"/>
        <v>0</v>
      </c>
      <c r="P319" s="92">
        <f t="shared" si="10"/>
        <v>0</v>
      </c>
      <c r="Q319" s="93"/>
      <c r="R319" s="94"/>
      <c r="S319" s="95"/>
    </row>
    <row r="320" spans="1:19" s="80" customFormat="1" ht="52.5" hidden="1" customHeight="1">
      <c r="A320"/>
      <c r="B320" s="96">
        <v>2024</v>
      </c>
      <c r="C320" s="97">
        <v>20.100000000000001</v>
      </c>
      <c r="D320" s="172" t="s">
        <v>50</v>
      </c>
      <c r="E320" s="97" t="s">
        <v>50</v>
      </c>
      <c r="F320" s="96">
        <v>1</v>
      </c>
      <c r="G320" s="96">
        <v>2</v>
      </c>
      <c r="H320" s="96">
        <v>3</v>
      </c>
      <c r="I320" s="96">
        <v>3000</v>
      </c>
      <c r="J320" s="96">
        <v>3300</v>
      </c>
      <c r="K320" s="96"/>
      <c r="L320" s="98"/>
      <c r="M320" s="183" t="s">
        <v>238</v>
      </c>
      <c r="N320" s="184">
        <f t="shared" si="11"/>
        <v>0</v>
      </c>
      <c r="O320" s="184">
        <f t="shared" si="11"/>
        <v>0</v>
      </c>
      <c r="P320" s="184">
        <f t="shared" si="10"/>
        <v>0</v>
      </c>
      <c r="Q320" s="101"/>
      <c r="R320" s="102"/>
      <c r="S320" s="103"/>
    </row>
    <row r="321" spans="1:19" s="80" customFormat="1" ht="49.5" hidden="1" customHeight="1">
      <c r="A321"/>
      <c r="B321" s="104">
        <v>2024</v>
      </c>
      <c r="C321" s="105">
        <v>20.100000000000001</v>
      </c>
      <c r="D321" s="173" t="s">
        <v>50</v>
      </c>
      <c r="E321" s="105" t="s">
        <v>50</v>
      </c>
      <c r="F321" s="104">
        <v>1</v>
      </c>
      <c r="G321" s="104">
        <v>2</v>
      </c>
      <c r="H321" s="104">
        <v>3</v>
      </c>
      <c r="I321" s="104">
        <v>3000</v>
      </c>
      <c r="J321" s="104">
        <v>3300</v>
      </c>
      <c r="K321" s="104">
        <v>339</v>
      </c>
      <c r="L321" s="106"/>
      <c r="M321" s="186" t="s">
        <v>239</v>
      </c>
      <c r="N321" s="187">
        <f>+SUM(N322:N324)</f>
        <v>0</v>
      </c>
      <c r="O321" s="187">
        <f>+SUM(O322:O324)</f>
        <v>0</v>
      </c>
      <c r="P321" s="187">
        <f t="shared" si="10"/>
        <v>0</v>
      </c>
      <c r="Q321" s="128"/>
      <c r="R321" s="130"/>
      <c r="S321" s="134"/>
    </row>
    <row r="322" spans="1:19" ht="79.5" hidden="1" customHeight="1">
      <c r="B322" s="111">
        <v>2024</v>
      </c>
      <c r="C322" s="111">
        <v>20.100000000000001</v>
      </c>
      <c r="D322" s="169" t="s">
        <v>50</v>
      </c>
      <c r="E322" s="111" t="s">
        <v>50</v>
      </c>
      <c r="F322" s="111">
        <v>1</v>
      </c>
      <c r="G322" s="111">
        <v>2</v>
      </c>
      <c r="H322" s="111">
        <v>3</v>
      </c>
      <c r="I322" s="111">
        <v>3000</v>
      </c>
      <c r="J322" s="111">
        <v>3300</v>
      </c>
      <c r="K322" s="111">
        <v>339</v>
      </c>
      <c r="L322" s="113">
        <v>1</v>
      </c>
      <c r="M322" s="189" t="s">
        <v>240</v>
      </c>
      <c r="N322" s="122">
        <v>0</v>
      </c>
      <c r="O322" s="122">
        <v>0</v>
      </c>
      <c r="P322" s="122">
        <f t="shared" si="10"/>
        <v>0</v>
      </c>
      <c r="Q322" s="123" t="s">
        <v>241</v>
      </c>
      <c r="R322" s="124"/>
      <c r="S322" s="124"/>
    </row>
    <row r="323" spans="1:19" ht="79.5" hidden="1" customHeight="1">
      <c r="B323" s="111">
        <v>2024</v>
      </c>
      <c r="C323" s="111">
        <v>20.100000000000001</v>
      </c>
      <c r="D323" s="169" t="s">
        <v>50</v>
      </c>
      <c r="E323" s="111" t="s">
        <v>50</v>
      </c>
      <c r="F323" s="111">
        <v>1</v>
      </c>
      <c r="G323" s="111">
        <v>2</v>
      </c>
      <c r="H323" s="111">
        <v>3</v>
      </c>
      <c r="I323" s="111">
        <v>3000</v>
      </c>
      <c r="J323" s="111">
        <v>3300</v>
      </c>
      <c r="K323" s="111">
        <v>339</v>
      </c>
      <c r="L323" s="113">
        <v>2</v>
      </c>
      <c r="M323" s="190" t="s">
        <v>242</v>
      </c>
      <c r="N323" s="122">
        <v>0</v>
      </c>
      <c r="O323" s="122">
        <v>0</v>
      </c>
      <c r="P323" s="122">
        <f t="shared" si="10"/>
        <v>0</v>
      </c>
      <c r="Q323" s="123" t="s">
        <v>241</v>
      </c>
      <c r="R323" s="124"/>
      <c r="S323" s="124"/>
    </row>
    <row r="324" spans="1:19" ht="79.5" hidden="1" customHeight="1">
      <c r="B324" s="111">
        <v>2024</v>
      </c>
      <c r="C324" s="111">
        <v>20.100000000000001</v>
      </c>
      <c r="D324" s="169" t="s">
        <v>50</v>
      </c>
      <c r="E324" s="111" t="s">
        <v>50</v>
      </c>
      <c r="F324" s="111">
        <v>1</v>
      </c>
      <c r="G324" s="111">
        <v>2</v>
      </c>
      <c r="H324" s="111">
        <v>3</v>
      </c>
      <c r="I324" s="111">
        <v>3000</v>
      </c>
      <c r="J324" s="111">
        <v>3300</v>
      </c>
      <c r="K324" s="111">
        <v>339</v>
      </c>
      <c r="L324" s="113">
        <v>3</v>
      </c>
      <c r="M324" s="189" t="s">
        <v>243</v>
      </c>
      <c r="N324" s="122">
        <v>0</v>
      </c>
      <c r="O324" s="122">
        <v>0</v>
      </c>
      <c r="P324" s="122">
        <f t="shared" si="10"/>
        <v>0</v>
      </c>
      <c r="Q324" s="123" t="s">
        <v>241</v>
      </c>
      <c r="R324" s="124"/>
      <c r="S324" s="124"/>
    </row>
    <row r="325" spans="1:19" s="80" customFormat="1" ht="126.75" hidden="1" customHeight="1">
      <c r="A325"/>
      <c r="B325" s="81">
        <v>2024</v>
      </c>
      <c r="C325" s="81">
        <v>20.100000000000001</v>
      </c>
      <c r="D325" s="178" t="s">
        <v>50</v>
      </c>
      <c r="E325" s="81" t="s">
        <v>50</v>
      </c>
      <c r="F325" s="81">
        <v>1</v>
      </c>
      <c r="G325" s="81">
        <v>2</v>
      </c>
      <c r="H325" s="81">
        <v>4</v>
      </c>
      <c r="I325" s="81"/>
      <c r="J325" s="81"/>
      <c r="K325" s="82"/>
      <c r="L325" s="179"/>
      <c r="M325" s="191" t="s">
        <v>31</v>
      </c>
      <c r="N325" s="192">
        <f>+N326+N366</f>
        <v>0</v>
      </c>
      <c r="O325" s="192">
        <f>+O326+O366</f>
        <v>0</v>
      </c>
      <c r="P325" s="192">
        <f t="shared" si="10"/>
        <v>0</v>
      </c>
      <c r="Q325" s="86"/>
      <c r="R325" s="180"/>
      <c r="S325" s="87"/>
    </row>
    <row r="326" spans="1:19" s="80" customFormat="1" ht="39" hidden="1" customHeight="1">
      <c r="A326"/>
      <c r="B326" s="88">
        <v>2024</v>
      </c>
      <c r="C326" s="89">
        <v>20.100000000000001</v>
      </c>
      <c r="D326" s="182" t="s">
        <v>50</v>
      </c>
      <c r="E326" s="89" t="s">
        <v>50</v>
      </c>
      <c r="F326" s="88">
        <v>1</v>
      </c>
      <c r="G326" s="88">
        <v>2</v>
      </c>
      <c r="H326" s="88">
        <v>4</v>
      </c>
      <c r="I326" s="88">
        <v>3000</v>
      </c>
      <c r="J326" s="88"/>
      <c r="K326" s="88"/>
      <c r="L326" s="90"/>
      <c r="M326" s="91" t="s">
        <v>133</v>
      </c>
      <c r="N326" s="92">
        <f>+N327</f>
        <v>0</v>
      </c>
      <c r="O326" s="92">
        <f>+O327</f>
        <v>0</v>
      </c>
      <c r="P326" s="92">
        <f t="shared" si="10"/>
        <v>0</v>
      </c>
      <c r="Q326" s="93"/>
      <c r="R326" s="94"/>
      <c r="S326" s="95"/>
    </row>
    <row r="327" spans="1:19" s="80" customFormat="1" ht="48" hidden="1" customHeight="1">
      <c r="A327"/>
      <c r="B327" s="96">
        <v>2024</v>
      </c>
      <c r="C327" s="97">
        <v>20.100000000000001</v>
      </c>
      <c r="D327" s="172" t="s">
        <v>50</v>
      </c>
      <c r="E327" s="97" t="s">
        <v>50</v>
      </c>
      <c r="F327" s="96">
        <v>1</v>
      </c>
      <c r="G327" s="96">
        <v>2</v>
      </c>
      <c r="H327" s="96">
        <v>4</v>
      </c>
      <c r="I327" s="96">
        <v>3000</v>
      </c>
      <c r="J327" s="96">
        <v>3300</v>
      </c>
      <c r="K327" s="96"/>
      <c r="L327" s="98"/>
      <c r="M327" s="99" t="s">
        <v>238</v>
      </c>
      <c r="N327" s="100">
        <f>+N328+N351+N362</f>
        <v>0</v>
      </c>
      <c r="O327" s="100">
        <f>+O328+O351+O362</f>
        <v>0</v>
      </c>
      <c r="P327" s="100">
        <f t="shared" si="10"/>
        <v>0</v>
      </c>
      <c r="Q327" s="101"/>
      <c r="R327" s="102"/>
      <c r="S327" s="103"/>
    </row>
    <row r="328" spans="1:19" s="80" customFormat="1" ht="25.5" hidden="1" customHeight="1">
      <c r="A328"/>
      <c r="B328" s="104">
        <v>2024</v>
      </c>
      <c r="C328" s="105">
        <v>20.100000000000001</v>
      </c>
      <c r="D328" s="173" t="s">
        <v>50</v>
      </c>
      <c r="E328" s="105" t="s">
        <v>50</v>
      </c>
      <c r="F328" s="104">
        <v>1</v>
      </c>
      <c r="G328" s="104">
        <v>2</v>
      </c>
      <c r="H328" s="104">
        <v>4</v>
      </c>
      <c r="I328" s="104">
        <v>3000</v>
      </c>
      <c r="J328" s="104">
        <v>3300</v>
      </c>
      <c r="K328" s="104">
        <v>334</v>
      </c>
      <c r="L328" s="194"/>
      <c r="M328" s="107" t="s">
        <v>244</v>
      </c>
      <c r="N328" s="108">
        <f>+N329</f>
        <v>0</v>
      </c>
      <c r="O328" s="108">
        <f>+O329</f>
        <v>0</v>
      </c>
      <c r="P328" s="108">
        <f t="shared" si="10"/>
        <v>0</v>
      </c>
      <c r="Q328" s="128"/>
      <c r="R328" s="130"/>
      <c r="S328" s="134"/>
    </row>
    <row r="329" spans="1:19" s="80" customFormat="1" ht="24" hidden="1" customHeight="1">
      <c r="A329"/>
      <c r="B329" s="111">
        <v>2024</v>
      </c>
      <c r="C329" s="112">
        <v>20.100000000000001</v>
      </c>
      <c r="D329" s="195" t="s">
        <v>50</v>
      </c>
      <c r="E329" s="112" t="s">
        <v>50</v>
      </c>
      <c r="F329" s="111">
        <v>1</v>
      </c>
      <c r="G329" s="111">
        <v>2</v>
      </c>
      <c r="H329" s="111">
        <v>4</v>
      </c>
      <c r="I329" s="111">
        <v>3000</v>
      </c>
      <c r="J329" s="111">
        <v>3300</v>
      </c>
      <c r="K329" s="111">
        <v>334</v>
      </c>
      <c r="L329" s="113">
        <v>1</v>
      </c>
      <c r="M329" s="114" t="s">
        <v>245</v>
      </c>
      <c r="N329" s="115">
        <f>+N330+N339+N349</f>
        <v>0</v>
      </c>
      <c r="O329" s="115">
        <f>+O330+O339+O349</f>
        <v>0</v>
      </c>
      <c r="P329" s="115">
        <f t="shared" si="10"/>
        <v>0</v>
      </c>
      <c r="Q329" s="116"/>
      <c r="R329" s="118"/>
      <c r="S329" s="118"/>
    </row>
    <row r="330" spans="1:19" s="80" customFormat="1" ht="24" hidden="1" customHeight="1">
      <c r="A330"/>
      <c r="B330" s="111">
        <v>2024</v>
      </c>
      <c r="C330" s="112">
        <v>20.100000000000001</v>
      </c>
      <c r="D330" s="195" t="s">
        <v>50</v>
      </c>
      <c r="E330" s="112" t="s">
        <v>50</v>
      </c>
      <c r="F330" s="111">
        <v>1</v>
      </c>
      <c r="G330" s="111">
        <v>2</v>
      </c>
      <c r="H330" s="111">
        <v>4</v>
      </c>
      <c r="I330" s="111">
        <v>3000</v>
      </c>
      <c r="J330" s="111">
        <v>3300</v>
      </c>
      <c r="K330" s="111">
        <v>334</v>
      </c>
      <c r="L330" s="120">
        <v>1001</v>
      </c>
      <c r="M330" s="196" t="s">
        <v>246</v>
      </c>
      <c r="N330" s="115">
        <f>+SUM(N331:N338)</f>
        <v>0</v>
      </c>
      <c r="O330" s="115">
        <f>+SUM(O331:O338)</f>
        <v>0</v>
      </c>
      <c r="P330" s="115">
        <f t="shared" si="10"/>
        <v>0</v>
      </c>
      <c r="Q330" s="116"/>
      <c r="R330" s="118"/>
      <c r="S330" s="118"/>
    </row>
    <row r="331" spans="1:19" s="80" customFormat="1" ht="37.15" hidden="1" customHeight="1">
      <c r="A331"/>
      <c r="B331" s="111">
        <v>2024</v>
      </c>
      <c r="C331" s="112">
        <v>20.100000000000001</v>
      </c>
      <c r="D331" s="195" t="s">
        <v>50</v>
      </c>
      <c r="E331" s="112" t="s">
        <v>50</v>
      </c>
      <c r="F331" s="111">
        <v>1</v>
      </c>
      <c r="G331" s="111">
        <v>2</v>
      </c>
      <c r="H331" s="111">
        <v>4</v>
      </c>
      <c r="I331" s="111">
        <v>3000</v>
      </c>
      <c r="J331" s="111">
        <v>3300</v>
      </c>
      <c r="K331" s="111">
        <v>334</v>
      </c>
      <c r="L331" s="197">
        <v>1001001</v>
      </c>
      <c r="M331" s="198" t="s">
        <v>247</v>
      </c>
      <c r="N331" s="122">
        <v>0</v>
      </c>
      <c r="O331" s="122">
        <v>0</v>
      </c>
      <c r="P331" s="122">
        <f t="shared" si="10"/>
        <v>0</v>
      </c>
      <c r="Q331" s="116" t="s">
        <v>137</v>
      </c>
      <c r="R331" s="124"/>
      <c r="S331" s="124"/>
    </row>
    <row r="332" spans="1:19" s="80" customFormat="1" ht="36.75" hidden="1" customHeight="1">
      <c r="A332"/>
      <c r="B332" s="111">
        <v>2024</v>
      </c>
      <c r="C332" s="112">
        <v>20.100000000000001</v>
      </c>
      <c r="D332" s="195" t="s">
        <v>50</v>
      </c>
      <c r="E332" s="112" t="s">
        <v>50</v>
      </c>
      <c r="F332" s="111">
        <v>1</v>
      </c>
      <c r="G332" s="111">
        <v>2</v>
      </c>
      <c r="H332" s="111">
        <v>4</v>
      </c>
      <c r="I332" s="111">
        <v>3000</v>
      </c>
      <c r="J332" s="111">
        <v>3300</v>
      </c>
      <c r="K332" s="111">
        <v>334</v>
      </c>
      <c r="L332" s="197">
        <v>1001002</v>
      </c>
      <c r="M332" s="198" t="s">
        <v>248</v>
      </c>
      <c r="N332" s="122">
        <v>0</v>
      </c>
      <c r="O332" s="122">
        <v>0</v>
      </c>
      <c r="P332" s="122">
        <f t="shared" si="10"/>
        <v>0</v>
      </c>
      <c r="Q332" s="116" t="s">
        <v>137</v>
      </c>
      <c r="R332" s="124"/>
      <c r="S332" s="124"/>
    </row>
    <row r="333" spans="1:19" s="80" customFormat="1" ht="37.15" hidden="1" customHeight="1">
      <c r="A333"/>
      <c r="B333" s="111">
        <v>2024</v>
      </c>
      <c r="C333" s="112">
        <v>20.100000000000001</v>
      </c>
      <c r="D333" s="195" t="s">
        <v>50</v>
      </c>
      <c r="E333" s="112" t="s">
        <v>50</v>
      </c>
      <c r="F333" s="111">
        <v>1</v>
      </c>
      <c r="G333" s="111">
        <v>2</v>
      </c>
      <c r="H333" s="111">
        <v>4</v>
      </c>
      <c r="I333" s="111">
        <v>3000</v>
      </c>
      <c r="J333" s="111">
        <v>3300</v>
      </c>
      <c r="K333" s="111">
        <v>334</v>
      </c>
      <c r="L333" s="197">
        <v>1001003</v>
      </c>
      <c r="M333" s="198" t="s">
        <v>249</v>
      </c>
      <c r="N333" s="122">
        <v>0</v>
      </c>
      <c r="O333" s="122">
        <v>0</v>
      </c>
      <c r="P333" s="122">
        <f t="shared" si="10"/>
        <v>0</v>
      </c>
      <c r="Q333" s="116" t="s">
        <v>137</v>
      </c>
      <c r="R333" s="124"/>
      <c r="S333" s="124"/>
    </row>
    <row r="334" spans="1:19" s="80" customFormat="1" ht="37.15" hidden="1" customHeight="1">
      <c r="A334"/>
      <c r="B334" s="111">
        <v>2024</v>
      </c>
      <c r="C334" s="112">
        <v>20.100000000000001</v>
      </c>
      <c r="D334" s="195" t="s">
        <v>50</v>
      </c>
      <c r="E334" s="112" t="s">
        <v>50</v>
      </c>
      <c r="F334" s="111">
        <v>1</v>
      </c>
      <c r="G334" s="111">
        <v>2</v>
      </c>
      <c r="H334" s="111">
        <v>4</v>
      </c>
      <c r="I334" s="111">
        <v>3000</v>
      </c>
      <c r="J334" s="111">
        <v>3300</v>
      </c>
      <c r="K334" s="111">
        <v>334</v>
      </c>
      <c r="L334" s="197">
        <v>1001004</v>
      </c>
      <c r="M334" s="198" t="s">
        <v>250</v>
      </c>
      <c r="N334" s="122">
        <v>0</v>
      </c>
      <c r="O334" s="122">
        <v>0</v>
      </c>
      <c r="P334" s="122">
        <f t="shared" si="10"/>
        <v>0</v>
      </c>
      <c r="Q334" s="116" t="s">
        <v>137</v>
      </c>
      <c r="R334" s="124"/>
      <c r="S334" s="124"/>
    </row>
    <row r="335" spans="1:19" s="80" customFormat="1" ht="37.15" hidden="1" customHeight="1">
      <c r="A335"/>
      <c r="B335" s="111">
        <v>2024</v>
      </c>
      <c r="C335" s="112">
        <v>20.100000000000001</v>
      </c>
      <c r="D335" s="195" t="s">
        <v>50</v>
      </c>
      <c r="E335" s="112" t="s">
        <v>50</v>
      </c>
      <c r="F335" s="111">
        <v>1</v>
      </c>
      <c r="G335" s="111">
        <v>2</v>
      </c>
      <c r="H335" s="111">
        <v>4</v>
      </c>
      <c r="I335" s="111">
        <v>3000</v>
      </c>
      <c r="J335" s="111">
        <v>3300</v>
      </c>
      <c r="K335" s="111">
        <v>334</v>
      </c>
      <c r="L335" s="197">
        <v>1001005</v>
      </c>
      <c r="M335" s="198" t="s">
        <v>251</v>
      </c>
      <c r="N335" s="122">
        <v>0</v>
      </c>
      <c r="O335" s="122">
        <v>0</v>
      </c>
      <c r="P335" s="122">
        <f t="shared" si="10"/>
        <v>0</v>
      </c>
      <c r="Q335" s="116" t="s">
        <v>137</v>
      </c>
      <c r="R335" s="124"/>
      <c r="S335" s="124"/>
    </row>
    <row r="336" spans="1:19" s="80" customFormat="1" ht="37.15" hidden="1" customHeight="1">
      <c r="A336"/>
      <c r="B336" s="111">
        <v>2024</v>
      </c>
      <c r="C336" s="112">
        <v>20.100000000000001</v>
      </c>
      <c r="D336" s="195" t="s">
        <v>50</v>
      </c>
      <c r="E336" s="112" t="s">
        <v>50</v>
      </c>
      <c r="F336" s="111">
        <v>1</v>
      </c>
      <c r="G336" s="111">
        <v>2</v>
      </c>
      <c r="H336" s="111">
        <v>4</v>
      </c>
      <c r="I336" s="111">
        <v>3000</v>
      </c>
      <c r="J336" s="111">
        <v>3300</v>
      </c>
      <c r="K336" s="111">
        <v>334</v>
      </c>
      <c r="L336" s="197">
        <v>1001006</v>
      </c>
      <c r="M336" s="198" t="s">
        <v>252</v>
      </c>
      <c r="N336" s="122">
        <v>0</v>
      </c>
      <c r="O336" s="122">
        <v>0</v>
      </c>
      <c r="P336" s="122">
        <f t="shared" si="10"/>
        <v>0</v>
      </c>
      <c r="Q336" s="116" t="s">
        <v>137</v>
      </c>
      <c r="R336" s="124"/>
      <c r="S336" s="124"/>
    </row>
    <row r="337" spans="1:19" s="80" customFormat="1" ht="37.15" hidden="1" customHeight="1">
      <c r="A337"/>
      <c r="B337" s="111">
        <v>2024</v>
      </c>
      <c r="C337" s="112">
        <v>20.100000000000001</v>
      </c>
      <c r="D337" s="195" t="s">
        <v>50</v>
      </c>
      <c r="E337" s="112" t="s">
        <v>50</v>
      </c>
      <c r="F337" s="111">
        <v>1</v>
      </c>
      <c r="G337" s="111">
        <v>2</v>
      </c>
      <c r="H337" s="111">
        <v>4</v>
      </c>
      <c r="I337" s="111">
        <v>3000</v>
      </c>
      <c r="J337" s="111">
        <v>3300</v>
      </c>
      <c r="K337" s="111">
        <v>334</v>
      </c>
      <c r="L337" s="197">
        <v>1001007</v>
      </c>
      <c r="M337" s="198" t="s">
        <v>253</v>
      </c>
      <c r="N337" s="122">
        <v>0</v>
      </c>
      <c r="O337" s="122">
        <v>0</v>
      </c>
      <c r="P337" s="122">
        <f t="shared" si="10"/>
        <v>0</v>
      </c>
      <c r="Q337" s="116" t="s">
        <v>137</v>
      </c>
      <c r="R337" s="124"/>
      <c r="S337" s="124"/>
    </row>
    <row r="338" spans="1:19" s="80" customFormat="1" ht="54.6" hidden="1" customHeight="1">
      <c r="A338"/>
      <c r="B338" s="111">
        <v>2024</v>
      </c>
      <c r="C338" s="112">
        <v>20.100000000000001</v>
      </c>
      <c r="D338" s="195" t="s">
        <v>50</v>
      </c>
      <c r="E338" s="112" t="s">
        <v>50</v>
      </c>
      <c r="F338" s="111">
        <v>1</v>
      </c>
      <c r="G338" s="111">
        <v>2</v>
      </c>
      <c r="H338" s="111">
        <v>4</v>
      </c>
      <c r="I338" s="111">
        <v>3000</v>
      </c>
      <c r="J338" s="111">
        <v>3300</v>
      </c>
      <c r="K338" s="111">
        <v>334</v>
      </c>
      <c r="L338" s="197">
        <v>1001008</v>
      </c>
      <c r="M338" s="199" t="s">
        <v>254</v>
      </c>
      <c r="N338" s="122">
        <v>0</v>
      </c>
      <c r="O338" s="122">
        <v>0</v>
      </c>
      <c r="P338" s="122">
        <f t="shared" si="10"/>
        <v>0</v>
      </c>
      <c r="Q338" s="116" t="s">
        <v>137</v>
      </c>
      <c r="R338" s="124"/>
      <c r="S338" s="124"/>
    </row>
    <row r="339" spans="1:19" s="80" customFormat="1" ht="44.45" hidden="1" customHeight="1">
      <c r="A339"/>
      <c r="B339" s="111">
        <v>2024</v>
      </c>
      <c r="C339" s="112">
        <v>20.100000000000001</v>
      </c>
      <c r="D339" s="195" t="s">
        <v>50</v>
      </c>
      <c r="E339" s="112" t="s">
        <v>50</v>
      </c>
      <c r="F339" s="111">
        <v>1</v>
      </c>
      <c r="G339" s="111">
        <v>2</v>
      </c>
      <c r="H339" s="111">
        <v>4</v>
      </c>
      <c r="I339" s="111">
        <v>3000</v>
      </c>
      <c r="J339" s="111">
        <v>3300</v>
      </c>
      <c r="K339" s="111">
        <v>334</v>
      </c>
      <c r="L339" s="120">
        <v>1002</v>
      </c>
      <c r="M339" s="196" t="s">
        <v>255</v>
      </c>
      <c r="N339" s="115">
        <f>+SUM(N340:N348)</f>
        <v>0</v>
      </c>
      <c r="O339" s="115">
        <f>+SUM(O340:O348)</f>
        <v>0</v>
      </c>
      <c r="P339" s="115">
        <f t="shared" si="10"/>
        <v>0</v>
      </c>
      <c r="Q339" s="116"/>
      <c r="R339" s="118"/>
      <c r="S339" s="118"/>
    </row>
    <row r="340" spans="1:19" s="80" customFormat="1" ht="37.15" hidden="1" customHeight="1">
      <c r="A340"/>
      <c r="B340" s="111">
        <v>2024</v>
      </c>
      <c r="C340" s="112">
        <v>20.100000000000001</v>
      </c>
      <c r="D340" s="195" t="s">
        <v>50</v>
      </c>
      <c r="E340" s="112" t="s">
        <v>50</v>
      </c>
      <c r="F340" s="111">
        <v>1</v>
      </c>
      <c r="G340" s="111">
        <v>2</v>
      </c>
      <c r="H340" s="111">
        <v>4</v>
      </c>
      <c r="I340" s="111">
        <v>3000</v>
      </c>
      <c r="J340" s="111">
        <v>3300</v>
      </c>
      <c r="K340" s="111">
        <v>334</v>
      </c>
      <c r="L340" s="197">
        <v>1002001</v>
      </c>
      <c r="M340" s="198" t="s">
        <v>247</v>
      </c>
      <c r="N340" s="122">
        <v>0</v>
      </c>
      <c r="O340" s="122">
        <v>0</v>
      </c>
      <c r="P340" s="122">
        <f t="shared" si="10"/>
        <v>0</v>
      </c>
      <c r="Q340" s="116" t="s">
        <v>137</v>
      </c>
      <c r="R340" s="124"/>
      <c r="S340" s="124"/>
    </row>
    <row r="341" spans="1:19" s="80" customFormat="1" ht="37.15" hidden="1" customHeight="1">
      <c r="A341"/>
      <c r="B341" s="111">
        <v>2024</v>
      </c>
      <c r="C341" s="112">
        <v>20.100000000000001</v>
      </c>
      <c r="D341" s="195" t="s">
        <v>50</v>
      </c>
      <c r="E341" s="112" t="s">
        <v>50</v>
      </c>
      <c r="F341" s="111">
        <v>1</v>
      </c>
      <c r="G341" s="111">
        <v>2</v>
      </c>
      <c r="H341" s="111">
        <v>4</v>
      </c>
      <c r="I341" s="111">
        <v>3000</v>
      </c>
      <c r="J341" s="111">
        <v>3300</v>
      </c>
      <c r="K341" s="111">
        <v>334</v>
      </c>
      <c r="L341" s="197">
        <v>1002002</v>
      </c>
      <c r="M341" s="198" t="s">
        <v>248</v>
      </c>
      <c r="N341" s="122">
        <v>0</v>
      </c>
      <c r="O341" s="122">
        <v>0</v>
      </c>
      <c r="P341" s="122">
        <f t="shared" si="10"/>
        <v>0</v>
      </c>
      <c r="Q341" s="116" t="s">
        <v>137</v>
      </c>
      <c r="R341" s="124"/>
      <c r="S341" s="124"/>
    </row>
    <row r="342" spans="1:19" s="80" customFormat="1" ht="75.75" hidden="1" customHeight="1">
      <c r="A342"/>
      <c r="B342" s="111">
        <v>2024</v>
      </c>
      <c r="C342" s="112">
        <v>20.100000000000001</v>
      </c>
      <c r="D342" s="195" t="s">
        <v>50</v>
      </c>
      <c r="E342" s="112" t="s">
        <v>50</v>
      </c>
      <c r="F342" s="111">
        <v>1</v>
      </c>
      <c r="G342" s="111">
        <v>2</v>
      </c>
      <c r="H342" s="111">
        <v>4</v>
      </c>
      <c r="I342" s="111">
        <v>3000</v>
      </c>
      <c r="J342" s="111">
        <v>3300</v>
      </c>
      <c r="K342" s="111">
        <v>334</v>
      </c>
      <c r="L342" s="197">
        <v>1002003</v>
      </c>
      <c r="M342" s="200" t="s">
        <v>256</v>
      </c>
      <c r="N342" s="122">
        <v>0</v>
      </c>
      <c r="O342" s="122">
        <v>0</v>
      </c>
      <c r="P342" s="122">
        <f t="shared" si="10"/>
        <v>0</v>
      </c>
      <c r="Q342" s="116" t="s">
        <v>137</v>
      </c>
      <c r="R342" s="124"/>
      <c r="S342" s="124"/>
    </row>
    <row r="343" spans="1:19" s="80" customFormat="1" ht="37.15" hidden="1" customHeight="1">
      <c r="A343"/>
      <c r="B343" s="111">
        <v>2024</v>
      </c>
      <c r="C343" s="112">
        <v>20.100000000000001</v>
      </c>
      <c r="D343" s="195" t="s">
        <v>50</v>
      </c>
      <c r="E343" s="112" t="s">
        <v>50</v>
      </c>
      <c r="F343" s="111">
        <v>1</v>
      </c>
      <c r="G343" s="111">
        <v>2</v>
      </c>
      <c r="H343" s="111">
        <v>4</v>
      </c>
      <c r="I343" s="111">
        <v>3000</v>
      </c>
      <c r="J343" s="111">
        <v>3300</v>
      </c>
      <c r="K343" s="111">
        <v>334</v>
      </c>
      <c r="L343" s="197">
        <v>1002004</v>
      </c>
      <c r="M343" s="198" t="s">
        <v>249</v>
      </c>
      <c r="N343" s="122">
        <v>0</v>
      </c>
      <c r="O343" s="122">
        <v>0</v>
      </c>
      <c r="P343" s="122">
        <f t="shared" si="10"/>
        <v>0</v>
      </c>
      <c r="Q343" s="116" t="s">
        <v>137</v>
      </c>
      <c r="R343" s="124"/>
      <c r="S343" s="124"/>
    </row>
    <row r="344" spans="1:19" s="80" customFormat="1" ht="37.15" hidden="1" customHeight="1">
      <c r="A344"/>
      <c r="B344" s="111">
        <v>2024</v>
      </c>
      <c r="C344" s="112">
        <v>20.100000000000001</v>
      </c>
      <c r="D344" s="195" t="s">
        <v>50</v>
      </c>
      <c r="E344" s="112" t="s">
        <v>50</v>
      </c>
      <c r="F344" s="111">
        <v>1</v>
      </c>
      <c r="G344" s="111">
        <v>2</v>
      </c>
      <c r="H344" s="111">
        <v>4</v>
      </c>
      <c r="I344" s="111">
        <v>3000</v>
      </c>
      <c r="J344" s="111">
        <v>3300</v>
      </c>
      <c r="K344" s="111">
        <v>334</v>
      </c>
      <c r="L344" s="197">
        <v>1002005</v>
      </c>
      <c r="M344" s="198" t="s">
        <v>250</v>
      </c>
      <c r="N344" s="122">
        <v>0</v>
      </c>
      <c r="O344" s="122">
        <v>0</v>
      </c>
      <c r="P344" s="122">
        <f t="shared" si="10"/>
        <v>0</v>
      </c>
      <c r="Q344" s="116" t="s">
        <v>137</v>
      </c>
      <c r="R344" s="124"/>
      <c r="S344" s="124"/>
    </row>
    <row r="345" spans="1:19" s="80" customFormat="1" ht="36.6" hidden="1" customHeight="1">
      <c r="A345"/>
      <c r="B345" s="111">
        <v>2024</v>
      </c>
      <c r="C345" s="112">
        <v>20.100000000000001</v>
      </c>
      <c r="D345" s="195" t="s">
        <v>50</v>
      </c>
      <c r="E345" s="112" t="s">
        <v>50</v>
      </c>
      <c r="F345" s="111">
        <v>1</v>
      </c>
      <c r="G345" s="111">
        <v>2</v>
      </c>
      <c r="H345" s="111">
        <v>4</v>
      </c>
      <c r="I345" s="111">
        <v>3000</v>
      </c>
      <c r="J345" s="111">
        <v>3300</v>
      </c>
      <c r="K345" s="111">
        <v>334</v>
      </c>
      <c r="L345" s="197">
        <v>1002006</v>
      </c>
      <c r="M345" s="198" t="s">
        <v>251</v>
      </c>
      <c r="N345" s="122">
        <v>0</v>
      </c>
      <c r="O345" s="122">
        <v>0</v>
      </c>
      <c r="P345" s="122">
        <f t="shared" ref="P345:P371" si="12">+N345+O345</f>
        <v>0</v>
      </c>
      <c r="Q345" s="116" t="s">
        <v>137</v>
      </c>
      <c r="R345" s="124"/>
      <c r="S345" s="124"/>
    </row>
    <row r="346" spans="1:19" s="80" customFormat="1" ht="37.9" hidden="1" customHeight="1">
      <c r="A346"/>
      <c r="B346" s="111">
        <v>2024</v>
      </c>
      <c r="C346" s="112">
        <v>20.100000000000001</v>
      </c>
      <c r="D346" s="195" t="s">
        <v>50</v>
      </c>
      <c r="E346" s="112" t="s">
        <v>50</v>
      </c>
      <c r="F346" s="111">
        <v>1</v>
      </c>
      <c r="G346" s="111">
        <v>2</v>
      </c>
      <c r="H346" s="111">
        <v>4</v>
      </c>
      <c r="I346" s="111">
        <v>3000</v>
      </c>
      <c r="J346" s="111">
        <v>3300</v>
      </c>
      <c r="K346" s="111">
        <v>334</v>
      </c>
      <c r="L346" s="197">
        <v>1002007</v>
      </c>
      <c r="M346" s="198" t="s">
        <v>257</v>
      </c>
      <c r="N346" s="122">
        <v>0</v>
      </c>
      <c r="O346" s="122">
        <v>0</v>
      </c>
      <c r="P346" s="122">
        <f t="shared" si="12"/>
        <v>0</v>
      </c>
      <c r="Q346" s="116" t="s">
        <v>137</v>
      </c>
      <c r="R346" s="124"/>
      <c r="S346" s="124"/>
    </row>
    <row r="347" spans="1:19" s="80" customFormat="1" ht="39" hidden="1" customHeight="1">
      <c r="A347"/>
      <c r="B347" s="111">
        <v>2024</v>
      </c>
      <c r="C347" s="112">
        <v>20.100000000000001</v>
      </c>
      <c r="D347" s="195" t="s">
        <v>50</v>
      </c>
      <c r="E347" s="112" t="s">
        <v>50</v>
      </c>
      <c r="F347" s="111">
        <v>1</v>
      </c>
      <c r="G347" s="111">
        <v>2</v>
      </c>
      <c r="H347" s="111">
        <v>4</v>
      </c>
      <c r="I347" s="111">
        <v>3000</v>
      </c>
      <c r="J347" s="111">
        <v>3300</v>
      </c>
      <c r="K347" s="111">
        <v>334</v>
      </c>
      <c r="L347" s="197">
        <v>1002008</v>
      </c>
      <c r="M347" s="198" t="s">
        <v>258</v>
      </c>
      <c r="N347" s="122">
        <v>0</v>
      </c>
      <c r="O347" s="122">
        <v>0</v>
      </c>
      <c r="P347" s="122">
        <f t="shared" si="12"/>
        <v>0</v>
      </c>
      <c r="Q347" s="116" t="s">
        <v>137</v>
      </c>
      <c r="R347" s="124"/>
      <c r="S347" s="124"/>
    </row>
    <row r="348" spans="1:19" s="80" customFormat="1" ht="39" hidden="1" customHeight="1">
      <c r="A348"/>
      <c r="B348" s="111">
        <v>2024</v>
      </c>
      <c r="C348" s="112">
        <v>20.100000000000001</v>
      </c>
      <c r="D348" s="195" t="s">
        <v>50</v>
      </c>
      <c r="E348" s="112" t="s">
        <v>50</v>
      </c>
      <c r="F348" s="111">
        <v>1</v>
      </c>
      <c r="G348" s="111">
        <v>2</v>
      </c>
      <c r="H348" s="111">
        <v>4</v>
      </c>
      <c r="I348" s="111">
        <v>3000</v>
      </c>
      <c r="J348" s="111">
        <v>3300</v>
      </c>
      <c r="K348" s="111">
        <v>334</v>
      </c>
      <c r="L348" s="197">
        <v>1002009</v>
      </c>
      <c r="M348" s="198" t="s">
        <v>259</v>
      </c>
      <c r="N348" s="122">
        <v>0</v>
      </c>
      <c r="O348" s="122">
        <v>0</v>
      </c>
      <c r="P348" s="122">
        <f t="shared" si="12"/>
        <v>0</v>
      </c>
      <c r="Q348" s="116" t="s">
        <v>137</v>
      </c>
      <c r="R348" s="124"/>
      <c r="S348" s="124"/>
    </row>
    <row r="349" spans="1:19" s="80" customFormat="1" ht="52.5" hidden="1" customHeight="1">
      <c r="A349"/>
      <c r="B349" s="111">
        <v>2024</v>
      </c>
      <c r="C349" s="112">
        <v>20.100000000000001</v>
      </c>
      <c r="D349" s="195" t="s">
        <v>50</v>
      </c>
      <c r="E349" s="112" t="s">
        <v>50</v>
      </c>
      <c r="F349" s="111">
        <v>1</v>
      </c>
      <c r="G349" s="111">
        <v>2</v>
      </c>
      <c r="H349" s="111">
        <v>4</v>
      </c>
      <c r="I349" s="111">
        <v>3000</v>
      </c>
      <c r="J349" s="111">
        <v>3300</v>
      </c>
      <c r="K349" s="111">
        <v>334</v>
      </c>
      <c r="L349" s="120">
        <v>1003</v>
      </c>
      <c r="M349" s="196" t="s">
        <v>260</v>
      </c>
      <c r="N349" s="115">
        <f>+N350</f>
        <v>0</v>
      </c>
      <c r="O349" s="115">
        <f>+O350</f>
        <v>0</v>
      </c>
      <c r="P349" s="115">
        <f t="shared" si="12"/>
        <v>0</v>
      </c>
      <c r="Q349" s="116"/>
      <c r="R349" s="118"/>
      <c r="S349" s="118"/>
    </row>
    <row r="350" spans="1:19" s="80" customFormat="1" ht="66.75" hidden="1" customHeight="1">
      <c r="A350"/>
      <c r="B350" s="111">
        <v>2024</v>
      </c>
      <c r="C350" s="112">
        <v>20.100000000000001</v>
      </c>
      <c r="D350" s="195" t="s">
        <v>50</v>
      </c>
      <c r="E350" s="112" t="s">
        <v>50</v>
      </c>
      <c r="F350" s="111">
        <v>1</v>
      </c>
      <c r="G350" s="111">
        <v>2</v>
      </c>
      <c r="H350" s="111">
        <v>4</v>
      </c>
      <c r="I350" s="111">
        <v>3000</v>
      </c>
      <c r="J350" s="111">
        <v>3300</v>
      </c>
      <c r="K350" s="111">
        <v>334</v>
      </c>
      <c r="L350" s="197">
        <v>1003001</v>
      </c>
      <c r="M350" s="200" t="s">
        <v>261</v>
      </c>
      <c r="N350" s="122">
        <v>0</v>
      </c>
      <c r="O350" s="122">
        <v>0</v>
      </c>
      <c r="P350" s="122">
        <f t="shared" si="12"/>
        <v>0</v>
      </c>
      <c r="Q350" s="116" t="s">
        <v>137</v>
      </c>
      <c r="R350" s="124"/>
      <c r="S350" s="124"/>
    </row>
    <row r="351" spans="1:19" s="80" customFormat="1" ht="48" hidden="1" customHeight="1">
      <c r="A351"/>
      <c r="B351" s="104">
        <v>2024</v>
      </c>
      <c r="C351" s="105">
        <v>20.100000000000001</v>
      </c>
      <c r="D351" s="173" t="s">
        <v>50</v>
      </c>
      <c r="E351" s="105" t="s">
        <v>50</v>
      </c>
      <c r="F351" s="104">
        <v>1</v>
      </c>
      <c r="G351" s="104">
        <v>2</v>
      </c>
      <c r="H351" s="104">
        <v>4</v>
      </c>
      <c r="I351" s="104">
        <v>3000</v>
      </c>
      <c r="J351" s="104">
        <v>3300</v>
      </c>
      <c r="K351" s="104">
        <v>336</v>
      </c>
      <c r="L351" s="194"/>
      <c r="M351" s="107" t="s">
        <v>262</v>
      </c>
      <c r="N351" s="108">
        <f>+N352</f>
        <v>0</v>
      </c>
      <c r="O351" s="108">
        <f>+O352</f>
        <v>0</v>
      </c>
      <c r="P351" s="108">
        <f t="shared" si="12"/>
        <v>0</v>
      </c>
      <c r="Q351" s="128"/>
      <c r="R351" s="130"/>
      <c r="S351" s="134"/>
    </row>
    <row r="352" spans="1:19" s="80" customFormat="1" ht="75.75" hidden="1" customHeight="1">
      <c r="A352"/>
      <c r="B352" s="111">
        <v>2024</v>
      </c>
      <c r="C352" s="111">
        <v>20.100000000000001</v>
      </c>
      <c r="D352" s="169" t="s">
        <v>50</v>
      </c>
      <c r="E352" s="111" t="s">
        <v>50</v>
      </c>
      <c r="F352" s="111">
        <v>1</v>
      </c>
      <c r="G352" s="111">
        <v>2</v>
      </c>
      <c r="H352" s="111">
        <v>4</v>
      </c>
      <c r="I352" s="111">
        <v>3000</v>
      </c>
      <c r="J352" s="111">
        <v>3300</v>
      </c>
      <c r="K352" s="111">
        <v>336</v>
      </c>
      <c r="L352" s="113">
        <v>1</v>
      </c>
      <c r="M352" s="114" t="s">
        <v>263</v>
      </c>
      <c r="N352" s="115">
        <f>+SUM(N353:N361)</f>
        <v>0</v>
      </c>
      <c r="O352" s="115">
        <f>+SUM(O353:O361)</f>
        <v>0</v>
      </c>
      <c r="P352" s="115">
        <f t="shared" si="12"/>
        <v>0</v>
      </c>
      <c r="Q352" s="123"/>
      <c r="R352" s="201"/>
      <c r="S352" s="202"/>
    </row>
    <row r="353" spans="1:19" s="80" customFormat="1" ht="30.6" hidden="1" customHeight="1">
      <c r="A353"/>
      <c r="B353" s="111">
        <v>2024</v>
      </c>
      <c r="C353" s="111">
        <v>20.100000000000001</v>
      </c>
      <c r="D353" s="169" t="s">
        <v>50</v>
      </c>
      <c r="E353" s="111" t="s">
        <v>50</v>
      </c>
      <c r="F353" s="111">
        <v>1</v>
      </c>
      <c r="G353" s="111">
        <v>2</v>
      </c>
      <c r="H353" s="111">
        <v>4</v>
      </c>
      <c r="I353" s="111">
        <v>3000</v>
      </c>
      <c r="J353" s="111">
        <v>3300</v>
      </c>
      <c r="K353" s="111">
        <v>336</v>
      </c>
      <c r="L353" s="120">
        <v>1001</v>
      </c>
      <c r="M353" s="203" t="s">
        <v>264</v>
      </c>
      <c r="N353" s="122">
        <v>0</v>
      </c>
      <c r="O353" s="122">
        <v>0</v>
      </c>
      <c r="P353" s="122">
        <f t="shared" si="12"/>
        <v>0</v>
      </c>
      <c r="Q353" s="123" t="s">
        <v>137</v>
      </c>
      <c r="R353" s="124"/>
      <c r="S353" s="124"/>
    </row>
    <row r="354" spans="1:19" s="80" customFormat="1" ht="33.6" hidden="1" customHeight="1">
      <c r="A354"/>
      <c r="B354" s="111">
        <v>2024</v>
      </c>
      <c r="C354" s="111">
        <v>20.100000000000001</v>
      </c>
      <c r="D354" s="169" t="s">
        <v>50</v>
      </c>
      <c r="E354" s="111" t="s">
        <v>50</v>
      </c>
      <c r="F354" s="111">
        <v>1</v>
      </c>
      <c r="G354" s="111">
        <v>2</v>
      </c>
      <c r="H354" s="111">
        <v>4</v>
      </c>
      <c r="I354" s="111">
        <v>3000</v>
      </c>
      <c r="J354" s="111">
        <v>3300</v>
      </c>
      <c r="K354" s="111">
        <v>336</v>
      </c>
      <c r="L354" s="120">
        <v>1002</v>
      </c>
      <c r="M354" s="203" t="s">
        <v>265</v>
      </c>
      <c r="N354" s="122">
        <v>0</v>
      </c>
      <c r="O354" s="122">
        <v>0</v>
      </c>
      <c r="P354" s="122">
        <f t="shared" si="12"/>
        <v>0</v>
      </c>
      <c r="Q354" s="123" t="s">
        <v>137</v>
      </c>
      <c r="R354" s="124"/>
      <c r="S354" s="124"/>
    </row>
    <row r="355" spans="1:19" s="80" customFormat="1" ht="33.6" hidden="1" customHeight="1">
      <c r="A355"/>
      <c r="B355" s="111">
        <v>2024</v>
      </c>
      <c r="C355" s="111">
        <v>20.100000000000001</v>
      </c>
      <c r="D355" s="169" t="s">
        <v>50</v>
      </c>
      <c r="E355" s="111" t="s">
        <v>50</v>
      </c>
      <c r="F355" s="111">
        <v>1</v>
      </c>
      <c r="G355" s="111">
        <v>2</v>
      </c>
      <c r="H355" s="111">
        <v>4</v>
      </c>
      <c r="I355" s="111">
        <v>3000</v>
      </c>
      <c r="J355" s="111">
        <v>3300</v>
      </c>
      <c r="K355" s="111">
        <v>336</v>
      </c>
      <c r="L355" s="120">
        <v>1003</v>
      </c>
      <c r="M355" s="203" t="s">
        <v>266</v>
      </c>
      <c r="N355" s="122">
        <v>0</v>
      </c>
      <c r="O355" s="122">
        <v>0</v>
      </c>
      <c r="P355" s="122">
        <f t="shared" si="12"/>
        <v>0</v>
      </c>
      <c r="Q355" s="123" t="s">
        <v>137</v>
      </c>
      <c r="R355" s="124"/>
      <c r="S355" s="124"/>
    </row>
    <row r="356" spans="1:19" s="80" customFormat="1" ht="33.6" hidden="1" customHeight="1">
      <c r="A356"/>
      <c r="B356" s="111">
        <v>2024</v>
      </c>
      <c r="C356" s="111">
        <v>20.100000000000001</v>
      </c>
      <c r="D356" s="169" t="s">
        <v>50</v>
      </c>
      <c r="E356" s="111" t="s">
        <v>50</v>
      </c>
      <c r="F356" s="111">
        <v>1</v>
      </c>
      <c r="G356" s="111">
        <v>2</v>
      </c>
      <c r="H356" s="111">
        <v>4</v>
      </c>
      <c r="I356" s="111">
        <v>3000</v>
      </c>
      <c r="J356" s="111">
        <v>3300</v>
      </c>
      <c r="K356" s="111">
        <v>336</v>
      </c>
      <c r="L356" s="120">
        <v>1004</v>
      </c>
      <c r="M356" s="203" t="s">
        <v>267</v>
      </c>
      <c r="N356" s="122">
        <v>0</v>
      </c>
      <c r="O356" s="122">
        <v>0</v>
      </c>
      <c r="P356" s="122">
        <f t="shared" si="12"/>
        <v>0</v>
      </c>
      <c r="Q356" s="123" t="s">
        <v>137</v>
      </c>
      <c r="R356" s="124"/>
      <c r="S356" s="124"/>
    </row>
    <row r="357" spans="1:19" s="80" customFormat="1" ht="61.15" hidden="1" customHeight="1">
      <c r="A357"/>
      <c r="B357" s="111">
        <v>2024</v>
      </c>
      <c r="C357" s="111">
        <v>20.100000000000001</v>
      </c>
      <c r="D357" s="169" t="s">
        <v>50</v>
      </c>
      <c r="E357" s="111" t="s">
        <v>50</v>
      </c>
      <c r="F357" s="111">
        <v>1</v>
      </c>
      <c r="G357" s="111">
        <v>2</v>
      </c>
      <c r="H357" s="111">
        <v>4</v>
      </c>
      <c r="I357" s="111">
        <v>3000</v>
      </c>
      <c r="J357" s="111">
        <v>3300</v>
      </c>
      <c r="K357" s="111">
        <v>336</v>
      </c>
      <c r="L357" s="120">
        <v>1005</v>
      </c>
      <c r="M357" s="203" t="s">
        <v>268</v>
      </c>
      <c r="N357" s="122">
        <v>0</v>
      </c>
      <c r="O357" s="122">
        <v>0</v>
      </c>
      <c r="P357" s="122">
        <f t="shared" si="12"/>
        <v>0</v>
      </c>
      <c r="Q357" s="123" t="s">
        <v>269</v>
      </c>
      <c r="R357" s="124"/>
      <c r="S357" s="124"/>
    </row>
    <row r="358" spans="1:19" s="80" customFormat="1" ht="49.5" hidden="1" customHeight="1">
      <c r="A358"/>
      <c r="B358" s="111">
        <v>2024</v>
      </c>
      <c r="C358" s="111">
        <v>20.100000000000001</v>
      </c>
      <c r="D358" s="169" t="s">
        <v>50</v>
      </c>
      <c r="E358" s="111" t="s">
        <v>50</v>
      </c>
      <c r="F358" s="111">
        <v>1</v>
      </c>
      <c r="G358" s="111">
        <v>2</v>
      </c>
      <c r="H358" s="111">
        <v>4</v>
      </c>
      <c r="I358" s="111">
        <v>3000</v>
      </c>
      <c r="J358" s="111">
        <v>3300</v>
      </c>
      <c r="K358" s="111">
        <v>336</v>
      </c>
      <c r="L358" s="120">
        <v>1006</v>
      </c>
      <c r="M358" s="203" t="s">
        <v>270</v>
      </c>
      <c r="N358" s="122">
        <v>0</v>
      </c>
      <c r="O358" s="122">
        <v>0</v>
      </c>
      <c r="P358" s="122">
        <f t="shared" si="12"/>
        <v>0</v>
      </c>
      <c r="Q358" s="123" t="s">
        <v>269</v>
      </c>
      <c r="R358" s="124"/>
      <c r="S358" s="124"/>
    </row>
    <row r="359" spans="1:19" s="80" customFormat="1" ht="106.9" hidden="1" customHeight="1">
      <c r="A359"/>
      <c r="B359" s="111">
        <v>2024</v>
      </c>
      <c r="C359" s="111">
        <v>20.100000000000001</v>
      </c>
      <c r="D359" s="169" t="s">
        <v>50</v>
      </c>
      <c r="E359" s="111" t="s">
        <v>50</v>
      </c>
      <c r="F359" s="111">
        <v>1</v>
      </c>
      <c r="G359" s="111">
        <v>2</v>
      </c>
      <c r="H359" s="111">
        <v>4</v>
      </c>
      <c r="I359" s="111">
        <v>3000</v>
      </c>
      <c r="J359" s="111">
        <v>3300</v>
      </c>
      <c r="K359" s="111">
        <v>336</v>
      </c>
      <c r="L359" s="120">
        <v>1007</v>
      </c>
      <c r="M359" s="132" t="s">
        <v>271</v>
      </c>
      <c r="N359" s="122">
        <v>0</v>
      </c>
      <c r="O359" s="122">
        <v>0</v>
      </c>
      <c r="P359" s="122">
        <f t="shared" si="12"/>
        <v>0</v>
      </c>
      <c r="Q359" s="123" t="s">
        <v>269</v>
      </c>
      <c r="R359" s="124"/>
      <c r="S359" s="124"/>
    </row>
    <row r="360" spans="1:19" s="80" customFormat="1" ht="48.6" hidden="1" customHeight="1">
      <c r="A360"/>
      <c r="B360" s="111">
        <v>2024</v>
      </c>
      <c r="C360" s="111">
        <v>20.100000000000001</v>
      </c>
      <c r="D360" s="169" t="s">
        <v>50</v>
      </c>
      <c r="E360" s="111" t="s">
        <v>50</v>
      </c>
      <c r="F360" s="111">
        <v>1</v>
      </c>
      <c r="G360" s="111">
        <v>2</v>
      </c>
      <c r="H360" s="111">
        <v>4</v>
      </c>
      <c r="I360" s="111">
        <v>3000</v>
      </c>
      <c r="J360" s="111">
        <v>3300</v>
      </c>
      <c r="K360" s="111">
        <v>336</v>
      </c>
      <c r="L360" s="120">
        <v>1008</v>
      </c>
      <c r="M360" s="203" t="s">
        <v>272</v>
      </c>
      <c r="N360" s="122">
        <v>0</v>
      </c>
      <c r="O360" s="122">
        <v>0</v>
      </c>
      <c r="P360" s="122">
        <f t="shared" si="12"/>
        <v>0</v>
      </c>
      <c r="Q360" s="123" t="s">
        <v>273</v>
      </c>
      <c r="R360" s="124"/>
      <c r="S360" s="124"/>
    </row>
    <row r="361" spans="1:19" s="80" customFormat="1" ht="46.9" hidden="1" customHeight="1">
      <c r="A361"/>
      <c r="B361" s="111">
        <v>2024</v>
      </c>
      <c r="C361" s="111">
        <v>20.100000000000001</v>
      </c>
      <c r="D361" s="169" t="s">
        <v>50</v>
      </c>
      <c r="E361" s="111" t="s">
        <v>50</v>
      </c>
      <c r="F361" s="111">
        <v>1</v>
      </c>
      <c r="G361" s="111">
        <v>2</v>
      </c>
      <c r="H361" s="111">
        <v>4</v>
      </c>
      <c r="I361" s="111">
        <v>3000</v>
      </c>
      <c r="J361" s="111">
        <v>3300</v>
      </c>
      <c r="K361" s="111">
        <v>336</v>
      </c>
      <c r="L361" s="120">
        <v>1009</v>
      </c>
      <c r="M361" s="203" t="s">
        <v>274</v>
      </c>
      <c r="N361" s="122">
        <v>0</v>
      </c>
      <c r="O361" s="122">
        <v>0</v>
      </c>
      <c r="P361" s="122">
        <f t="shared" si="12"/>
        <v>0</v>
      </c>
      <c r="Q361" s="123" t="s">
        <v>273</v>
      </c>
      <c r="R361" s="124"/>
      <c r="S361" s="124"/>
    </row>
    <row r="362" spans="1:19" s="80" customFormat="1" ht="46.5" hidden="1" customHeight="1">
      <c r="A362"/>
      <c r="B362" s="104">
        <v>2024</v>
      </c>
      <c r="C362" s="105">
        <v>20.100000000000001</v>
      </c>
      <c r="D362" s="173" t="s">
        <v>50</v>
      </c>
      <c r="E362" s="105" t="s">
        <v>50</v>
      </c>
      <c r="F362" s="104">
        <v>1</v>
      </c>
      <c r="G362" s="104">
        <v>2</v>
      </c>
      <c r="H362" s="104">
        <v>4</v>
      </c>
      <c r="I362" s="104">
        <v>3000</v>
      </c>
      <c r="J362" s="104">
        <v>3300</v>
      </c>
      <c r="K362" s="104">
        <v>339</v>
      </c>
      <c r="L362" s="194"/>
      <c r="M362" s="186" t="s">
        <v>239</v>
      </c>
      <c r="N362" s="187">
        <f>+N363</f>
        <v>0</v>
      </c>
      <c r="O362" s="187">
        <f>+O363</f>
        <v>0</v>
      </c>
      <c r="P362" s="187">
        <f t="shared" si="12"/>
        <v>0</v>
      </c>
      <c r="Q362" s="128"/>
      <c r="R362" s="204"/>
      <c r="S362" s="129"/>
    </row>
    <row r="363" spans="1:19" s="80" customFormat="1" ht="31.9" hidden="1" customHeight="1">
      <c r="A363"/>
      <c r="B363" s="111">
        <v>2024</v>
      </c>
      <c r="C363" s="112">
        <v>20.100000000000001</v>
      </c>
      <c r="D363" s="195" t="s">
        <v>50</v>
      </c>
      <c r="E363" s="112" t="s">
        <v>50</v>
      </c>
      <c r="F363" s="111">
        <v>1</v>
      </c>
      <c r="G363" s="111">
        <v>2</v>
      </c>
      <c r="H363" s="111">
        <v>4</v>
      </c>
      <c r="I363" s="111">
        <v>3000</v>
      </c>
      <c r="J363" s="111">
        <v>3300</v>
      </c>
      <c r="K363" s="111">
        <v>339</v>
      </c>
      <c r="L363" s="113">
        <v>1</v>
      </c>
      <c r="M363" s="114" t="s">
        <v>275</v>
      </c>
      <c r="N363" s="115">
        <f>+N364+N365</f>
        <v>0</v>
      </c>
      <c r="O363" s="115">
        <f>+O364+O365</f>
        <v>0</v>
      </c>
      <c r="P363" s="115">
        <f t="shared" si="12"/>
        <v>0</v>
      </c>
      <c r="Q363" s="116"/>
      <c r="R363" s="205"/>
      <c r="S363" s="124"/>
    </row>
    <row r="364" spans="1:19" s="80" customFormat="1" ht="66" hidden="1" customHeight="1">
      <c r="A364"/>
      <c r="B364" s="111">
        <v>2024</v>
      </c>
      <c r="C364" s="111">
        <v>20.100000000000001</v>
      </c>
      <c r="D364" s="169" t="s">
        <v>50</v>
      </c>
      <c r="E364" s="111" t="s">
        <v>50</v>
      </c>
      <c r="F364" s="111">
        <v>1</v>
      </c>
      <c r="G364" s="111">
        <v>2</v>
      </c>
      <c r="H364" s="111">
        <v>4</v>
      </c>
      <c r="I364" s="111">
        <v>3000</v>
      </c>
      <c r="J364" s="111">
        <v>3300</v>
      </c>
      <c r="K364" s="111">
        <v>339</v>
      </c>
      <c r="L364" s="120">
        <v>1001</v>
      </c>
      <c r="M364" s="206" t="s">
        <v>276</v>
      </c>
      <c r="N364" s="122">
        <v>0</v>
      </c>
      <c r="O364" s="122">
        <v>0</v>
      </c>
      <c r="P364" s="122">
        <f t="shared" si="12"/>
        <v>0</v>
      </c>
      <c r="Q364" s="123" t="s">
        <v>273</v>
      </c>
      <c r="R364" s="124"/>
      <c r="S364" s="124"/>
    </row>
    <row r="365" spans="1:19" s="80" customFormat="1" ht="66" hidden="1" customHeight="1">
      <c r="A365"/>
      <c r="B365" s="111">
        <v>2024</v>
      </c>
      <c r="C365" s="111">
        <v>20.100000000000001</v>
      </c>
      <c r="D365" s="169" t="s">
        <v>50</v>
      </c>
      <c r="E365" s="111" t="s">
        <v>50</v>
      </c>
      <c r="F365" s="111">
        <v>1</v>
      </c>
      <c r="G365" s="111">
        <v>2</v>
      </c>
      <c r="H365" s="111">
        <v>4</v>
      </c>
      <c r="I365" s="111">
        <v>3000</v>
      </c>
      <c r="J365" s="111">
        <v>3300</v>
      </c>
      <c r="K365" s="111">
        <v>339</v>
      </c>
      <c r="L365" s="120">
        <v>1002</v>
      </c>
      <c r="M365" s="206" t="s">
        <v>277</v>
      </c>
      <c r="N365" s="122">
        <v>0</v>
      </c>
      <c r="O365" s="122">
        <v>0</v>
      </c>
      <c r="P365" s="122">
        <f t="shared" si="12"/>
        <v>0</v>
      </c>
      <c r="Q365" s="123" t="s">
        <v>273</v>
      </c>
      <c r="R365" s="124"/>
      <c r="S365" s="124"/>
    </row>
    <row r="366" spans="1:19" ht="42.6" hidden="1" customHeight="1">
      <c r="B366" s="88">
        <v>2024</v>
      </c>
      <c r="C366" s="89">
        <v>20.100000000000001</v>
      </c>
      <c r="D366" s="182" t="s">
        <v>50</v>
      </c>
      <c r="E366" s="89" t="s">
        <v>50</v>
      </c>
      <c r="F366" s="88">
        <v>1</v>
      </c>
      <c r="G366" s="88">
        <v>2</v>
      </c>
      <c r="H366" s="88">
        <v>4</v>
      </c>
      <c r="I366" s="88">
        <v>4000</v>
      </c>
      <c r="J366" s="88"/>
      <c r="K366" s="88"/>
      <c r="L366" s="90"/>
      <c r="M366" s="91" t="s">
        <v>278</v>
      </c>
      <c r="N366" s="92">
        <f t="shared" ref="N366:O368" si="13">+N367</f>
        <v>0</v>
      </c>
      <c r="O366" s="92">
        <f t="shared" si="13"/>
        <v>0</v>
      </c>
      <c r="P366" s="92">
        <f t="shared" si="12"/>
        <v>0</v>
      </c>
      <c r="Q366" s="93"/>
      <c r="R366" s="94"/>
      <c r="S366" s="95"/>
    </row>
    <row r="367" spans="1:19" ht="24" hidden="1" customHeight="1">
      <c r="B367" s="96">
        <v>2024</v>
      </c>
      <c r="C367" s="97">
        <v>20.100000000000001</v>
      </c>
      <c r="D367" s="172" t="s">
        <v>50</v>
      </c>
      <c r="E367" s="97" t="s">
        <v>50</v>
      </c>
      <c r="F367" s="96">
        <v>1</v>
      </c>
      <c r="G367" s="96">
        <v>2</v>
      </c>
      <c r="H367" s="96">
        <v>4</v>
      </c>
      <c r="I367" s="96">
        <v>4000</v>
      </c>
      <c r="J367" s="96">
        <v>4400</v>
      </c>
      <c r="K367" s="96"/>
      <c r="L367" s="98"/>
      <c r="M367" s="99" t="s">
        <v>279</v>
      </c>
      <c r="N367" s="100">
        <f t="shared" si="13"/>
        <v>0</v>
      </c>
      <c r="O367" s="100">
        <f t="shared" si="13"/>
        <v>0</v>
      </c>
      <c r="P367" s="100">
        <f t="shared" si="12"/>
        <v>0</v>
      </c>
      <c r="Q367" s="101"/>
      <c r="R367" s="102"/>
      <c r="S367" s="103"/>
    </row>
    <row r="368" spans="1:19" s="80" customFormat="1" ht="48" hidden="1" customHeight="1">
      <c r="A368"/>
      <c r="B368" s="104">
        <v>2024</v>
      </c>
      <c r="C368" s="105">
        <v>20.100000000000001</v>
      </c>
      <c r="D368" s="173" t="s">
        <v>50</v>
      </c>
      <c r="E368" s="105" t="s">
        <v>50</v>
      </c>
      <c r="F368" s="104">
        <v>1</v>
      </c>
      <c r="G368" s="104">
        <v>2</v>
      </c>
      <c r="H368" s="104">
        <v>4</v>
      </c>
      <c r="I368" s="104">
        <v>4000</v>
      </c>
      <c r="J368" s="104">
        <v>4400</v>
      </c>
      <c r="K368" s="104">
        <v>442</v>
      </c>
      <c r="L368" s="106"/>
      <c r="M368" s="107" t="s">
        <v>280</v>
      </c>
      <c r="N368" s="108">
        <f t="shared" si="13"/>
        <v>0</v>
      </c>
      <c r="O368" s="108">
        <f t="shared" si="13"/>
        <v>0</v>
      </c>
      <c r="P368" s="108">
        <f t="shared" si="12"/>
        <v>0</v>
      </c>
      <c r="Q368" s="128"/>
      <c r="R368" s="130"/>
      <c r="S368" s="134"/>
    </row>
    <row r="369" spans="1:19" s="80" customFormat="1" ht="40.9" hidden="1" customHeight="1">
      <c r="A369"/>
      <c r="B369" s="111">
        <v>2024</v>
      </c>
      <c r="C369" s="112">
        <v>20.100000000000001</v>
      </c>
      <c r="D369" s="195" t="s">
        <v>50</v>
      </c>
      <c r="E369" s="112" t="s">
        <v>50</v>
      </c>
      <c r="F369" s="111">
        <v>1</v>
      </c>
      <c r="G369" s="111">
        <v>2</v>
      </c>
      <c r="H369" s="111">
        <v>4</v>
      </c>
      <c r="I369" s="111">
        <v>4000</v>
      </c>
      <c r="J369" s="111">
        <v>4400</v>
      </c>
      <c r="K369" s="111">
        <v>442</v>
      </c>
      <c r="L369" s="113">
        <v>1</v>
      </c>
      <c r="M369" s="114" t="s">
        <v>280</v>
      </c>
      <c r="N369" s="115">
        <f>+N370+N371</f>
        <v>0</v>
      </c>
      <c r="O369" s="115">
        <f>+O370+O371</f>
        <v>0</v>
      </c>
      <c r="P369" s="115">
        <f t="shared" si="12"/>
        <v>0</v>
      </c>
      <c r="Q369" s="116"/>
      <c r="R369" s="124"/>
      <c r="S369" s="124"/>
    </row>
    <row r="370" spans="1:19" s="80" customFormat="1" ht="39" hidden="1" customHeight="1">
      <c r="A370"/>
      <c r="B370" s="111">
        <v>2024</v>
      </c>
      <c r="C370" s="111">
        <v>20.100000000000001</v>
      </c>
      <c r="D370" s="169" t="s">
        <v>50</v>
      </c>
      <c r="E370" s="111" t="s">
        <v>50</v>
      </c>
      <c r="F370" s="111">
        <v>1</v>
      </c>
      <c r="G370" s="111">
        <v>2</v>
      </c>
      <c r="H370" s="111">
        <v>4</v>
      </c>
      <c r="I370" s="111">
        <v>4000</v>
      </c>
      <c r="J370" s="111">
        <v>4400</v>
      </c>
      <c r="K370" s="111">
        <v>442</v>
      </c>
      <c r="L370" s="120">
        <v>1001</v>
      </c>
      <c r="M370" s="206" t="s">
        <v>281</v>
      </c>
      <c r="N370" s="122">
        <v>0</v>
      </c>
      <c r="O370" s="122">
        <v>0</v>
      </c>
      <c r="P370" s="122">
        <f t="shared" si="12"/>
        <v>0</v>
      </c>
      <c r="Q370" s="123" t="s">
        <v>282</v>
      </c>
      <c r="R370" s="124"/>
      <c r="S370" s="124"/>
    </row>
    <row r="371" spans="1:19" s="80" customFormat="1" ht="36" hidden="1" customHeight="1" thickBot="1">
      <c r="A371"/>
      <c r="B371" s="207">
        <v>2024</v>
      </c>
      <c r="C371" s="207">
        <v>20.100000000000001</v>
      </c>
      <c r="D371" s="208" t="s">
        <v>50</v>
      </c>
      <c r="E371" s="207" t="s">
        <v>50</v>
      </c>
      <c r="F371" s="207">
        <v>1</v>
      </c>
      <c r="G371" s="207">
        <v>2</v>
      </c>
      <c r="H371" s="207">
        <v>4</v>
      </c>
      <c r="I371" s="207">
        <v>4000</v>
      </c>
      <c r="J371" s="207">
        <v>4400</v>
      </c>
      <c r="K371" s="207">
        <v>442</v>
      </c>
      <c r="L371" s="209">
        <v>1002</v>
      </c>
      <c r="M371" s="210" t="s">
        <v>283</v>
      </c>
      <c r="N371" s="122">
        <v>0</v>
      </c>
      <c r="O371" s="122">
        <v>0</v>
      </c>
      <c r="P371" s="122">
        <f t="shared" si="12"/>
        <v>0</v>
      </c>
      <c r="Q371" s="212" t="s">
        <v>282</v>
      </c>
      <c r="R371" s="213"/>
      <c r="S371" s="213"/>
    </row>
    <row r="372" spans="1:19" ht="37.15" customHeight="1">
      <c r="N372" s="215"/>
      <c r="O372" s="215"/>
      <c r="P372" s="215"/>
      <c r="Q372" s="216"/>
    </row>
    <row r="373" spans="1:19" ht="37.15" customHeight="1">
      <c r="N373" s="215"/>
      <c r="O373" s="215"/>
      <c r="P373" s="215"/>
      <c r="Q373" s="216"/>
    </row>
    <row r="374" spans="1:19" ht="37.15" customHeight="1">
      <c r="N374" s="215"/>
      <c r="O374" s="215"/>
      <c r="P374" s="215"/>
      <c r="Q374" s="216"/>
    </row>
    <row r="375" spans="1:19" ht="37.15" customHeight="1">
      <c r="N375" s="215"/>
      <c r="O375" s="215"/>
      <c r="P375" s="215"/>
      <c r="Q375" s="216"/>
    </row>
    <row r="376" spans="1:19" ht="37.15" customHeight="1">
      <c r="N376" s="215"/>
      <c r="O376" s="215"/>
      <c r="P376" s="215"/>
      <c r="Q376" s="216"/>
    </row>
    <row r="377" spans="1:19" ht="37.15" customHeight="1">
      <c r="N377" s="215"/>
      <c r="O377" s="215"/>
      <c r="P377" s="215"/>
      <c r="Q377" s="216"/>
    </row>
    <row r="378" spans="1:19" ht="37.15" customHeight="1">
      <c r="N378" s="215"/>
      <c r="O378" s="215"/>
      <c r="P378" s="215"/>
      <c r="Q378" s="216"/>
    </row>
    <row r="379" spans="1:19" ht="37.15" customHeight="1">
      <c r="N379" s="215"/>
      <c r="O379" s="215"/>
      <c r="P379" s="215"/>
      <c r="Q379" s="216"/>
    </row>
    <row r="380" spans="1:19" ht="37.15" customHeight="1">
      <c r="N380" s="215"/>
      <c r="O380" s="215"/>
      <c r="P380" s="215"/>
      <c r="Q380" s="216"/>
    </row>
    <row r="381" spans="1:19" ht="37.15" customHeight="1">
      <c r="N381" s="215"/>
      <c r="O381" s="215"/>
      <c r="P381" s="215"/>
      <c r="Q381" s="216"/>
    </row>
    <row r="382" spans="1:19" ht="37.15" customHeight="1">
      <c r="N382" s="215"/>
      <c r="O382" s="215"/>
      <c r="P382" s="215"/>
      <c r="Q382" s="216"/>
    </row>
    <row r="383" spans="1:19" ht="37.15" customHeight="1">
      <c r="N383" s="215"/>
      <c r="O383" s="215"/>
      <c r="P383" s="215"/>
      <c r="Q383" s="216"/>
    </row>
    <row r="384" spans="1:19" ht="37.15" customHeight="1">
      <c r="N384" s="215"/>
      <c r="O384" s="215"/>
      <c r="P384" s="215"/>
      <c r="Q384" s="216"/>
    </row>
    <row r="385" spans="14:17" ht="37.15" customHeight="1">
      <c r="N385" s="215"/>
      <c r="O385" s="215"/>
      <c r="P385" s="215"/>
      <c r="Q385" s="216"/>
    </row>
    <row r="386" spans="14:17" ht="37.15" customHeight="1">
      <c r="N386" s="215"/>
      <c r="O386" s="215"/>
      <c r="P386" s="215"/>
      <c r="Q386" s="216"/>
    </row>
    <row r="387" spans="14:17" ht="37.15" customHeight="1">
      <c r="N387" s="215"/>
      <c r="O387" s="215"/>
      <c r="P387" s="215"/>
      <c r="Q387" s="216"/>
    </row>
    <row r="388" spans="14:17" ht="37.15" customHeight="1">
      <c r="N388" s="215"/>
      <c r="O388" s="215"/>
      <c r="P388" s="215"/>
      <c r="Q388" s="216"/>
    </row>
    <row r="389" spans="14:17" ht="37.15" customHeight="1">
      <c r="N389" s="215"/>
      <c r="O389" s="215"/>
      <c r="P389" s="215"/>
      <c r="Q389" s="216"/>
    </row>
    <row r="390" spans="14:17" ht="37.15" customHeight="1">
      <c r="N390" s="215"/>
      <c r="O390" s="215"/>
      <c r="P390" s="215"/>
      <c r="Q390" s="216"/>
    </row>
    <row r="391" spans="14:17" ht="37.15" customHeight="1">
      <c r="N391" s="215"/>
      <c r="O391" s="215"/>
      <c r="P391" s="215"/>
      <c r="Q391" s="216"/>
    </row>
    <row r="392" spans="14:17" ht="37.15" customHeight="1">
      <c r="N392" s="215"/>
      <c r="O392" s="215"/>
      <c r="P392" s="215"/>
      <c r="Q392" s="216"/>
    </row>
    <row r="393" spans="14:17" ht="37.15" customHeight="1">
      <c r="N393" s="215"/>
      <c r="O393" s="215"/>
      <c r="P393" s="215"/>
      <c r="Q393" s="216"/>
    </row>
    <row r="394" spans="14:17" ht="37.15" customHeight="1">
      <c r="N394" s="215"/>
      <c r="O394" s="215"/>
      <c r="P394" s="215"/>
      <c r="Q394" s="216"/>
    </row>
    <row r="395" spans="14:17" ht="37.15" customHeight="1">
      <c r="N395" s="215"/>
      <c r="O395" s="215"/>
      <c r="P395" s="215"/>
      <c r="Q395" s="216"/>
    </row>
    <row r="396" spans="14:17" ht="37.15" customHeight="1">
      <c r="N396" s="215"/>
      <c r="O396" s="215"/>
      <c r="P396" s="215"/>
      <c r="Q396" s="216"/>
    </row>
    <row r="397" spans="14:17" ht="37.15" customHeight="1">
      <c r="N397" s="215"/>
      <c r="O397" s="215"/>
      <c r="P397" s="215"/>
      <c r="Q397" s="216"/>
    </row>
    <row r="398" spans="14:17" ht="37.15" customHeight="1">
      <c r="N398" s="215"/>
      <c r="O398" s="215"/>
      <c r="P398" s="215"/>
      <c r="Q398" s="216"/>
    </row>
    <row r="399" spans="14:17" ht="37.15" customHeight="1">
      <c r="N399" s="215"/>
      <c r="O399" s="215"/>
      <c r="P399" s="215"/>
      <c r="Q399" s="216"/>
    </row>
    <row r="400" spans="14:17" ht="37.15" customHeight="1">
      <c r="N400" s="215"/>
      <c r="O400" s="215"/>
      <c r="P400" s="215"/>
      <c r="Q400" s="216"/>
    </row>
    <row r="401" spans="14:17" ht="37.15" customHeight="1">
      <c r="N401" s="215"/>
      <c r="O401" s="215"/>
      <c r="P401" s="215"/>
      <c r="Q401" s="216"/>
    </row>
    <row r="402" spans="14:17" ht="37.15" customHeight="1">
      <c r="N402" s="215"/>
      <c r="O402" s="215"/>
      <c r="P402" s="215"/>
      <c r="Q402" s="216"/>
    </row>
    <row r="403" spans="14:17" ht="37.15" customHeight="1">
      <c r="N403" s="215"/>
      <c r="O403" s="215"/>
      <c r="P403" s="215"/>
      <c r="Q403" s="216"/>
    </row>
    <row r="404" spans="14:17" ht="37.15" customHeight="1">
      <c r="N404" s="215"/>
      <c r="O404" s="215"/>
      <c r="P404" s="215"/>
      <c r="Q404" s="216"/>
    </row>
    <row r="405" spans="14:17" ht="37.15" customHeight="1">
      <c r="N405" s="215"/>
      <c r="O405" s="215"/>
      <c r="P405" s="215"/>
      <c r="Q405" s="216"/>
    </row>
    <row r="406" spans="14:17" ht="37.15" customHeight="1">
      <c r="N406" s="215"/>
      <c r="O406" s="215"/>
      <c r="P406" s="215"/>
      <c r="Q406" s="216"/>
    </row>
    <row r="407" spans="14:17" ht="37.15" customHeight="1">
      <c r="N407" s="215"/>
      <c r="O407" s="215"/>
      <c r="P407" s="215"/>
      <c r="Q407" s="216"/>
    </row>
    <row r="408" spans="14:17" ht="37.15" customHeight="1">
      <c r="N408" s="215"/>
      <c r="O408" s="215"/>
      <c r="P408" s="215"/>
      <c r="Q408" s="216"/>
    </row>
    <row r="409" spans="14:17" ht="37.15" customHeight="1">
      <c r="N409" s="215"/>
      <c r="O409" s="215"/>
      <c r="P409" s="215"/>
      <c r="Q409" s="216"/>
    </row>
    <row r="410" spans="14:17" ht="37.15" customHeight="1">
      <c r="N410" s="215"/>
      <c r="O410" s="215"/>
      <c r="P410" s="215"/>
      <c r="Q410" s="216"/>
    </row>
    <row r="411" spans="14:17" ht="37.15" customHeight="1">
      <c r="N411" s="215"/>
      <c r="O411" s="215"/>
      <c r="P411" s="215"/>
      <c r="Q411" s="216"/>
    </row>
    <row r="412" spans="14:17" ht="37.15" customHeight="1">
      <c r="N412" s="215"/>
      <c r="O412" s="215"/>
      <c r="P412" s="215"/>
      <c r="Q412" s="216"/>
    </row>
    <row r="413" spans="14:17" ht="37.15" customHeight="1">
      <c r="N413" s="215"/>
      <c r="O413" s="215"/>
      <c r="P413" s="215"/>
      <c r="Q413" s="216"/>
    </row>
    <row r="414" spans="14:17" ht="37.15" customHeight="1">
      <c r="N414" s="215"/>
      <c r="O414" s="215"/>
      <c r="P414" s="215"/>
      <c r="Q414" s="216"/>
    </row>
    <row r="415" spans="14:17" ht="37.15" customHeight="1">
      <c r="N415" s="215"/>
      <c r="O415" s="215"/>
      <c r="P415" s="215"/>
      <c r="Q415" s="216"/>
    </row>
    <row r="416" spans="14:17" ht="37.15" customHeight="1">
      <c r="N416" s="215"/>
      <c r="O416" s="215"/>
      <c r="P416" s="215"/>
      <c r="Q416" s="216"/>
    </row>
    <row r="417" spans="14:17" ht="37.15" customHeight="1">
      <c r="N417" s="215"/>
      <c r="O417" s="215"/>
      <c r="P417" s="215"/>
      <c r="Q417" s="216"/>
    </row>
    <row r="418" spans="14:17" ht="37.15" customHeight="1">
      <c r="N418" s="215"/>
      <c r="O418" s="215"/>
      <c r="P418" s="215"/>
      <c r="Q418" s="216"/>
    </row>
    <row r="419" spans="14:17" ht="37.15" customHeight="1">
      <c r="N419" s="215"/>
      <c r="O419" s="215"/>
      <c r="P419" s="215"/>
      <c r="Q419" s="216"/>
    </row>
    <row r="420" spans="14:17" ht="37.15" customHeight="1">
      <c r="N420" s="215"/>
      <c r="O420" s="215"/>
      <c r="P420" s="215"/>
      <c r="Q420" s="216"/>
    </row>
    <row r="421" spans="14:17" ht="37.15" customHeight="1">
      <c r="N421" s="215"/>
      <c r="O421" s="215"/>
      <c r="P421" s="215"/>
      <c r="Q421" s="216"/>
    </row>
    <row r="422" spans="14:17" ht="37.15" customHeight="1">
      <c r="N422" s="215"/>
      <c r="O422" s="215"/>
      <c r="P422" s="215"/>
      <c r="Q422" s="216"/>
    </row>
    <row r="423" spans="14:17" ht="37.15" customHeight="1">
      <c r="N423" s="215"/>
      <c r="O423" s="215"/>
      <c r="P423" s="215"/>
      <c r="Q423" s="216"/>
    </row>
    <row r="424" spans="14:17" ht="37.15" customHeight="1">
      <c r="N424" s="215"/>
      <c r="O424" s="215"/>
      <c r="P424" s="215"/>
      <c r="Q424" s="216"/>
    </row>
    <row r="425" spans="14:17" ht="37.15" customHeight="1">
      <c r="N425" s="215"/>
      <c r="O425" s="215"/>
      <c r="P425" s="215"/>
      <c r="Q425" s="216"/>
    </row>
    <row r="426" spans="14:17" ht="37.15" customHeight="1">
      <c r="N426" s="215"/>
      <c r="O426" s="215"/>
      <c r="P426" s="215"/>
      <c r="Q426" s="216"/>
    </row>
    <row r="427" spans="14:17" ht="37.15" customHeight="1">
      <c r="N427" s="215"/>
      <c r="O427" s="215"/>
      <c r="P427" s="215"/>
      <c r="Q427" s="216"/>
    </row>
    <row r="428" spans="14:17" ht="37.15" customHeight="1">
      <c r="N428" s="215"/>
      <c r="O428" s="215"/>
      <c r="P428" s="215"/>
      <c r="Q428" s="216"/>
    </row>
    <row r="429" spans="14:17" ht="37.15" customHeight="1">
      <c r="N429" s="215"/>
      <c r="O429" s="215"/>
      <c r="P429" s="215"/>
      <c r="Q429" s="216"/>
    </row>
    <row r="430" spans="14:17" ht="37.15" customHeight="1">
      <c r="N430" s="215"/>
      <c r="O430" s="215"/>
      <c r="P430" s="215"/>
      <c r="Q430" s="216"/>
    </row>
    <row r="431" spans="14:17" ht="37.15" customHeight="1">
      <c r="N431" s="215"/>
      <c r="O431" s="215"/>
      <c r="P431" s="215"/>
      <c r="Q431" s="216"/>
    </row>
    <row r="432" spans="14:17" ht="37.15" customHeight="1">
      <c r="N432" s="215"/>
      <c r="O432" s="215"/>
      <c r="P432" s="215"/>
      <c r="Q432" s="216"/>
    </row>
    <row r="433" spans="14:17" ht="37.15" customHeight="1">
      <c r="N433" s="215"/>
      <c r="O433" s="215"/>
      <c r="P433" s="215"/>
      <c r="Q433" s="216"/>
    </row>
    <row r="434" spans="14:17" ht="37.15" customHeight="1">
      <c r="N434" s="215"/>
      <c r="O434" s="215"/>
      <c r="P434" s="215"/>
      <c r="Q434" s="216"/>
    </row>
    <row r="435" spans="14:17" ht="37.15" customHeight="1">
      <c r="N435" s="215"/>
      <c r="O435" s="215"/>
      <c r="P435" s="215"/>
      <c r="Q435" s="216"/>
    </row>
    <row r="436" spans="14:17" ht="37.15" customHeight="1">
      <c r="N436" s="215"/>
      <c r="O436" s="215"/>
      <c r="P436" s="215"/>
      <c r="Q436" s="216"/>
    </row>
    <row r="437" spans="14:17" ht="37.15" customHeight="1">
      <c r="N437" s="215"/>
      <c r="O437" s="215"/>
      <c r="P437" s="215"/>
      <c r="Q437" s="216"/>
    </row>
    <row r="438" spans="14:17" ht="37.15" customHeight="1">
      <c r="N438" s="215"/>
      <c r="O438" s="215"/>
      <c r="P438" s="215"/>
      <c r="Q438" s="216"/>
    </row>
    <row r="439" spans="14:17" ht="37.15" customHeight="1">
      <c r="N439" s="215"/>
      <c r="O439" s="215"/>
      <c r="P439" s="215"/>
      <c r="Q439" s="216"/>
    </row>
    <row r="440" spans="14:17" ht="37.15" customHeight="1">
      <c r="N440" s="215"/>
      <c r="O440" s="215"/>
      <c r="P440" s="215"/>
      <c r="Q440" s="216"/>
    </row>
    <row r="441" spans="14:17" ht="37.15" customHeight="1">
      <c r="N441" s="215"/>
      <c r="O441" s="215"/>
      <c r="P441" s="215"/>
      <c r="Q441" s="216"/>
    </row>
    <row r="442" spans="14:17" ht="37.15" customHeight="1">
      <c r="N442" s="215"/>
      <c r="O442" s="215"/>
      <c r="P442" s="215"/>
      <c r="Q442" s="216"/>
    </row>
    <row r="443" spans="14:17" ht="37.15" customHeight="1">
      <c r="N443" s="215"/>
      <c r="O443" s="215"/>
      <c r="P443" s="215"/>
      <c r="Q443" s="216"/>
    </row>
    <row r="444" spans="14:17" ht="37.15" customHeight="1">
      <c r="N444" s="215"/>
      <c r="O444" s="215"/>
      <c r="P444" s="215"/>
      <c r="Q444" s="216"/>
    </row>
    <row r="445" spans="14:17" ht="37.15" customHeight="1">
      <c r="N445" s="215"/>
      <c r="O445" s="215"/>
      <c r="P445" s="215"/>
      <c r="Q445" s="216"/>
    </row>
    <row r="446" spans="14:17" ht="37.15" customHeight="1">
      <c r="N446" s="215"/>
      <c r="O446" s="215"/>
      <c r="P446" s="215"/>
      <c r="Q446" s="216"/>
    </row>
    <row r="447" spans="14:17" ht="37.15" customHeight="1">
      <c r="N447" s="215"/>
      <c r="O447" s="215"/>
      <c r="P447" s="215"/>
      <c r="Q447" s="216"/>
    </row>
    <row r="448" spans="14:17" ht="37.15" customHeight="1">
      <c r="N448" s="215"/>
      <c r="O448" s="215"/>
      <c r="P448" s="215"/>
      <c r="Q448" s="216"/>
    </row>
    <row r="449" spans="14:17" ht="37.15" customHeight="1">
      <c r="N449" s="215"/>
      <c r="O449" s="215"/>
      <c r="P449" s="215"/>
      <c r="Q449" s="216"/>
    </row>
    <row r="450" spans="14:17" ht="37.15" customHeight="1">
      <c r="N450" s="215"/>
      <c r="O450" s="215"/>
      <c r="P450" s="215"/>
      <c r="Q450" s="216"/>
    </row>
    <row r="451" spans="14:17" ht="37.15" customHeight="1">
      <c r="N451" s="215"/>
      <c r="O451" s="215"/>
      <c r="P451" s="215"/>
      <c r="Q451" s="216"/>
    </row>
    <row r="452" spans="14:17" ht="37.15" customHeight="1">
      <c r="N452" s="215"/>
      <c r="O452" s="215"/>
      <c r="P452" s="215"/>
      <c r="Q452" s="216"/>
    </row>
    <row r="453" spans="14:17" ht="37.15" customHeight="1">
      <c r="N453" s="215"/>
      <c r="O453" s="215"/>
      <c r="P453" s="215"/>
      <c r="Q453" s="216"/>
    </row>
    <row r="454" spans="14:17" ht="37.15" customHeight="1">
      <c r="N454" s="215"/>
      <c r="O454" s="215"/>
      <c r="P454" s="215"/>
      <c r="Q454" s="216"/>
    </row>
    <row r="455" spans="14:17" ht="37.15" customHeight="1">
      <c r="N455" s="215"/>
      <c r="O455" s="215"/>
      <c r="P455" s="215"/>
      <c r="Q455" s="216"/>
    </row>
    <row r="456" spans="14:17" ht="37.15" customHeight="1">
      <c r="N456" s="215"/>
      <c r="O456" s="215"/>
      <c r="P456" s="215"/>
      <c r="Q456" s="216"/>
    </row>
    <row r="457" spans="14:17" ht="37.15" customHeight="1">
      <c r="N457" s="215"/>
      <c r="O457" s="215"/>
      <c r="P457" s="215"/>
      <c r="Q457" s="216"/>
    </row>
    <row r="458" spans="14:17" ht="37.15" customHeight="1">
      <c r="N458" s="215"/>
      <c r="O458" s="215"/>
      <c r="P458" s="215"/>
      <c r="Q458" s="216"/>
    </row>
    <row r="459" spans="14:17" ht="37.15" customHeight="1">
      <c r="N459" s="215"/>
      <c r="O459" s="215"/>
      <c r="P459" s="215"/>
      <c r="Q459" s="216"/>
    </row>
    <row r="460" spans="14:17" ht="37.15" customHeight="1">
      <c r="N460" s="215"/>
      <c r="O460" s="215"/>
      <c r="P460" s="215"/>
      <c r="Q460" s="216"/>
    </row>
    <row r="461" spans="14:17" ht="37.15" customHeight="1">
      <c r="N461" s="215"/>
      <c r="O461" s="215"/>
      <c r="P461" s="215"/>
      <c r="Q461" s="216"/>
    </row>
    <row r="462" spans="14:17" ht="37.15" customHeight="1">
      <c r="N462" s="215"/>
      <c r="O462" s="215"/>
      <c r="P462" s="215"/>
      <c r="Q462" s="216"/>
    </row>
    <row r="463" spans="14:17" ht="37.15" customHeight="1">
      <c r="N463" s="215"/>
      <c r="O463" s="215"/>
      <c r="P463" s="215"/>
      <c r="Q463" s="216"/>
    </row>
    <row r="464" spans="14:17" ht="37.15" customHeight="1">
      <c r="N464" s="215"/>
      <c r="O464" s="215"/>
      <c r="P464" s="215"/>
      <c r="Q464" s="216"/>
    </row>
    <row r="465" spans="14:17" ht="37.15" customHeight="1">
      <c r="N465" s="215"/>
      <c r="O465" s="215"/>
      <c r="P465" s="215"/>
      <c r="Q465" s="216"/>
    </row>
    <row r="466" spans="14:17" ht="37.15" customHeight="1">
      <c r="N466" s="215"/>
      <c r="O466" s="215"/>
      <c r="P466" s="215"/>
      <c r="Q466" s="216"/>
    </row>
    <row r="467" spans="14:17" ht="37.15" customHeight="1">
      <c r="N467" s="215"/>
      <c r="O467" s="215"/>
      <c r="P467" s="215"/>
      <c r="Q467" s="216"/>
    </row>
    <row r="468" spans="14:17" ht="37.15" customHeight="1">
      <c r="N468" s="215"/>
      <c r="O468" s="215"/>
      <c r="P468" s="215"/>
      <c r="Q468" s="216"/>
    </row>
    <row r="469" spans="14:17" ht="37.15" customHeight="1">
      <c r="N469" s="215"/>
      <c r="O469" s="215"/>
      <c r="P469" s="215"/>
      <c r="Q469" s="216"/>
    </row>
    <row r="470" spans="14:17" ht="37.15" customHeight="1">
      <c r="N470" s="215"/>
      <c r="O470" s="215"/>
      <c r="P470" s="215"/>
      <c r="Q470" s="216"/>
    </row>
    <row r="471" spans="14:17" ht="37.15" customHeight="1">
      <c r="N471" s="215"/>
      <c r="O471" s="215"/>
      <c r="P471" s="215"/>
      <c r="Q471" s="216"/>
    </row>
    <row r="472" spans="14:17" ht="37.15" customHeight="1">
      <c r="N472" s="215"/>
      <c r="O472" s="215"/>
      <c r="P472" s="215"/>
      <c r="Q472" s="216"/>
    </row>
    <row r="473" spans="14:17" ht="37.15" customHeight="1">
      <c r="N473" s="215"/>
      <c r="O473" s="215"/>
      <c r="P473" s="215"/>
      <c r="Q473" s="216"/>
    </row>
    <row r="474" spans="14:17" ht="37.15" customHeight="1">
      <c r="N474" s="215"/>
      <c r="O474" s="215"/>
      <c r="P474" s="215"/>
      <c r="Q474" s="216"/>
    </row>
    <row r="475" spans="14:17" ht="37.15" customHeight="1">
      <c r="N475" s="215"/>
      <c r="O475" s="215"/>
      <c r="P475" s="215"/>
      <c r="Q475" s="216"/>
    </row>
    <row r="476" spans="14:17" ht="37.15" customHeight="1">
      <c r="N476" s="215"/>
      <c r="O476" s="215"/>
      <c r="P476" s="215"/>
      <c r="Q476" s="216"/>
    </row>
    <row r="477" spans="14:17" ht="37.15" customHeight="1">
      <c r="N477" s="215"/>
      <c r="O477" s="215"/>
      <c r="P477" s="215"/>
      <c r="Q477" s="216"/>
    </row>
    <row r="478" spans="14:17" ht="37.15" customHeight="1">
      <c r="N478" s="215"/>
      <c r="O478" s="215"/>
      <c r="P478" s="215"/>
      <c r="Q478" s="216"/>
    </row>
    <row r="479" spans="14:17" ht="37.15" customHeight="1">
      <c r="N479" s="215"/>
      <c r="O479" s="215"/>
      <c r="P479" s="215"/>
      <c r="Q479" s="216"/>
    </row>
    <row r="480" spans="14:17" ht="37.15" customHeight="1">
      <c r="N480" s="215"/>
      <c r="O480" s="215"/>
      <c r="P480" s="215"/>
      <c r="Q480" s="216"/>
    </row>
    <row r="481" spans="14:17" ht="37.15" customHeight="1">
      <c r="N481" s="215"/>
      <c r="O481" s="215"/>
      <c r="P481" s="215"/>
      <c r="Q481" s="216"/>
    </row>
    <row r="482" spans="14:17" ht="37.15" customHeight="1">
      <c r="N482" s="215"/>
      <c r="O482" s="215"/>
      <c r="P482" s="215"/>
      <c r="Q482" s="216"/>
    </row>
    <row r="483" spans="14:17" ht="37.15" customHeight="1">
      <c r="N483" s="215"/>
      <c r="O483" s="215"/>
      <c r="P483" s="215"/>
      <c r="Q483" s="216"/>
    </row>
    <row r="484" spans="14:17" ht="37.15" customHeight="1">
      <c r="N484" s="215"/>
      <c r="O484" s="215"/>
      <c r="P484" s="215"/>
      <c r="Q484" s="216"/>
    </row>
    <row r="485" spans="14:17" ht="37.15" customHeight="1">
      <c r="N485" s="215"/>
      <c r="O485" s="215"/>
      <c r="P485" s="215"/>
      <c r="Q485" s="216"/>
    </row>
    <row r="486" spans="14:17" ht="37.15" customHeight="1">
      <c r="N486" s="215"/>
      <c r="O486" s="215"/>
      <c r="P486" s="215"/>
      <c r="Q486" s="216"/>
    </row>
    <row r="487" spans="14:17" ht="37.15" customHeight="1">
      <c r="N487" s="215"/>
      <c r="O487" s="215"/>
      <c r="P487" s="215"/>
      <c r="Q487" s="216"/>
    </row>
    <row r="488" spans="14:17" ht="37.15" customHeight="1">
      <c r="N488" s="215"/>
      <c r="O488" s="215"/>
      <c r="P488" s="215"/>
      <c r="Q488" s="216"/>
    </row>
    <row r="489" spans="14:17" ht="37.15" customHeight="1">
      <c r="N489" s="215"/>
      <c r="O489" s="215"/>
      <c r="P489" s="215"/>
      <c r="Q489" s="216"/>
    </row>
    <row r="490" spans="14:17" ht="37.15" customHeight="1">
      <c r="N490" s="215"/>
      <c r="O490" s="215"/>
      <c r="P490" s="215"/>
      <c r="Q490" s="216"/>
    </row>
    <row r="491" spans="14:17" ht="37.15" customHeight="1">
      <c r="N491" s="215"/>
      <c r="O491" s="215"/>
      <c r="P491" s="215"/>
      <c r="Q491" s="216"/>
    </row>
    <row r="492" spans="14:17" ht="37.15" customHeight="1">
      <c r="N492" s="215"/>
      <c r="O492" s="215"/>
      <c r="P492" s="215"/>
      <c r="Q492" s="216"/>
    </row>
    <row r="493" spans="14:17" ht="37.15" customHeight="1">
      <c r="N493" s="215"/>
      <c r="O493" s="215"/>
      <c r="P493" s="215"/>
      <c r="Q493" s="216"/>
    </row>
    <row r="494" spans="14:17" ht="37.15" customHeight="1">
      <c r="N494" s="215"/>
      <c r="O494" s="215"/>
      <c r="P494" s="215"/>
      <c r="Q494" s="216"/>
    </row>
    <row r="495" spans="14:17" ht="37.15" customHeight="1">
      <c r="N495" s="215"/>
      <c r="O495" s="215"/>
      <c r="P495" s="215"/>
      <c r="Q495" s="216"/>
    </row>
    <row r="496" spans="14:17" ht="37.15" customHeight="1">
      <c r="N496" s="215"/>
      <c r="O496" s="215"/>
      <c r="P496" s="215"/>
      <c r="Q496" s="216"/>
    </row>
    <row r="497" spans="14:17" ht="37.15" customHeight="1">
      <c r="N497" s="215"/>
      <c r="O497" s="215"/>
      <c r="P497" s="215"/>
      <c r="Q497" s="216"/>
    </row>
    <row r="498" spans="14:17" ht="37.15" customHeight="1">
      <c r="N498" s="215"/>
      <c r="O498" s="215"/>
      <c r="P498" s="215"/>
      <c r="Q498" s="216"/>
    </row>
    <row r="499" spans="14:17" ht="37.15" customHeight="1">
      <c r="N499" s="215"/>
      <c r="O499" s="215"/>
      <c r="P499" s="215"/>
      <c r="Q499" s="216"/>
    </row>
    <row r="500" spans="14:17" ht="37.15" customHeight="1">
      <c r="N500" s="215"/>
      <c r="O500" s="215"/>
      <c r="P500" s="215"/>
      <c r="Q500" s="216"/>
    </row>
    <row r="501" spans="14:17" ht="37.15" customHeight="1">
      <c r="N501" s="215"/>
      <c r="O501" s="215"/>
      <c r="P501" s="215"/>
      <c r="Q501" s="216"/>
    </row>
    <row r="502" spans="14:17" ht="37.15" customHeight="1">
      <c r="N502" s="215"/>
      <c r="O502" s="215"/>
      <c r="P502" s="215"/>
      <c r="Q502" s="216"/>
    </row>
    <row r="503" spans="14:17" ht="37.15" customHeight="1">
      <c r="N503" s="215"/>
      <c r="O503" s="215"/>
      <c r="P503" s="215"/>
      <c r="Q503" s="216"/>
    </row>
    <row r="504" spans="14:17" ht="37.15" customHeight="1">
      <c r="N504" s="215"/>
      <c r="O504" s="215"/>
      <c r="P504" s="215"/>
      <c r="Q504" s="216"/>
    </row>
    <row r="505" spans="14:17" ht="37.15" customHeight="1">
      <c r="N505" s="215"/>
      <c r="O505" s="215"/>
      <c r="P505" s="215"/>
      <c r="Q505" s="216"/>
    </row>
    <row r="506" spans="14:17" ht="37.15" customHeight="1">
      <c r="N506" s="215"/>
      <c r="O506" s="215"/>
      <c r="P506" s="215"/>
      <c r="Q506" s="216"/>
    </row>
    <row r="507" spans="14:17" ht="37.15" customHeight="1">
      <c r="N507" s="215"/>
      <c r="O507" s="215"/>
      <c r="P507" s="215"/>
      <c r="Q507" s="216"/>
    </row>
    <row r="508" spans="14:17" ht="37.15" customHeight="1">
      <c r="N508" s="215"/>
      <c r="O508" s="215"/>
      <c r="P508" s="215"/>
      <c r="Q508" s="216"/>
    </row>
    <row r="509" spans="14:17" ht="37.15" customHeight="1">
      <c r="N509" s="215"/>
      <c r="O509" s="215"/>
      <c r="P509" s="215"/>
      <c r="Q509" s="216"/>
    </row>
    <row r="510" spans="14:17" ht="37.15" customHeight="1">
      <c r="N510" s="215"/>
      <c r="O510" s="215"/>
      <c r="P510" s="215"/>
      <c r="Q510" s="216"/>
    </row>
    <row r="511" spans="14:17" ht="37.15" customHeight="1">
      <c r="N511" s="215"/>
      <c r="O511" s="215"/>
      <c r="P511" s="215"/>
      <c r="Q511" s="216"/>
    </row>
    <row r="512" spans="14:17" ht="37.15" customHeight="1">
      <c r="N512" s="215"/>
      <c r="O512" s="215"/>
      <c r="P512" s="215"/>
      <c r="Q512" s="216"/>
    </row>
    <row r="513" spans="14:17" ht="37.15" customHeight="1">
      <c r="N513" s="215"/>
      <c r="O513" s="215"/>
      <c r="P513" s="215"/>
      <c r="Q513" s="216"/>
    </row>
    <row r="514" spans="14:17" ht="37.15" customHeight="1">
      <c r="N514" s="215"/>
      <c r="O514" s="215"/>
      <c r="P514" s="215"/>
      <c r="Q514" s="216"/>
    </row>
    <row r="515" spans="14:17" ht="37.15" customHeight="1">
      <c r="N515" s="215"/>
      <c r="O515" s="215"/>
      <c r="P515" s="215"/>
      <c r="Q515" s="216"/>
    </row>
    <row r="516" spans="14:17" ht="37.15" customHeight="1">
      <c r="N516" s="215"/>
      <c r="O516" s="215"/>
      <c r="P516" s="215"/>
      <c r="Q516" s="216"/>
    </row>
    <row r="517" spans="14:17" ht="37.15" customHeight="1">
      <c r="N517" s="215"/>
      <c r="O517" s="215"/>
      <c r="P517" s="215"/>
      <c r="Q517" s="216"/>
    </row>
    <row r="518" spans="14:17" ht="37.15" customHeight="1">
      <c r="N518" s="215"/>
      <c r="O518" s="215"/>
      <c r="P518" s="215"/>
      <c r="Q518" s="216"/>
    </row>
    <row r="519" spans="14:17" ht="37.15" customHeight="1">
      <c r="N519" s="215"/>
      <c r="O519" s="215"/>
      <c r="P519" s="215"/>
      <c r="Q519" s="216"/>
    </row>
    <row r="520" spans="14:17" ht="37.15" customHeight="1">
      <c r="N520" s="215"/>
      <c r="O520" s="215"/>
      <c r="P520" s="215"/>
      <c r="Q520" s="216"/>
    </row>
    <row r="521" spans="14:17" ht="37.15" customHeight="1">
      <c r="N521" s="215"/>
      <c r="O521" s="215"/>
      <c r="P521" s="215"/>
      <c r="Q521" s="216"/>
    </row>
    <row r="522" spans="14:17" ht="37.15" customHeight="1">
      <c r="N522" s="215"/>
      <c r="O522" s="215"/>
      <c r="P522" s="215"/>
      <c r="Q522" s="216"/>
    </row>
    <row r="523" spans="14:17" ht="37.15" customHeight="1">
      <c r="N523" s="215"/>
      <c r="O523" s="215"/>
      <c r="P523" s="215"/>
      <c r="Q523" s="216"/>
    </row>
    <row r="524" spans="14:17" ht="37.15" customHeight="1">
      <c r="N524" s="215"/>
      <c r="O524" s="215"/>
      <c r="P524" s="215"/>
      <c r="Q524" s="216"/>
    </row>
    <row r="525" spans="14:17" ht="37.15" customHeight="1">
      <c r="N525" s="215"/>
      <c r="O525" s="215"/>
      <c r="P525" s="215"/>
      <c r="Q525" s="216"/>
    </row>
    <row r="526" spans="14:17" ht="37.15" customHeight="1">
      <c r="N526" s="215"/>
      <c r="O526" s="215"/>
      <c r="P526" s="215"/>
      <c r="Q526" s="216"/>
    </row>
    <row r="527" spans="14:17" ht="37.15" customHeight="1">
      <c r="N527" s="215"/>
      <c r="O527" s="215"/>
      <c r="P527" s="215"/>
      <c r="Q527" s="216"/>
    </row>
    <row r="528" spans="14:17" ht="37.15" customHeight="1">
      <c r="N528" s="215"/>
      <c r="O528" s="215"/>
      <c r="P528" s="215"/>
      <c r="Q528" s="216"/>
    </row>
    <row r="529" spans="14:17" ht="37.15" customHeight="1">
      <c r="N529" s="215"/>
      <c r="O529" s="215"/>
      <c r="P529" s="215"/>
      <c r="Q529" s="216"/>
    </row>
    <row r="530" spans="14:17" ht="37.15" customHeight="1">
      <c r="N530" s="215"/>
      <c r="O530" s="215"/>
      <c r="P530" s="215"/>
      <c r="Q530" s="216"/>
    </row>
    <row r="531" spans="14:17" ht="37.15" customHeight="1">
      <c r="N531" s="215"/>
      <c r="O531" s="215"/>
      <c r="P531" s="215"/>
      <c r="Q531" s="216"/>
    </row>
    <row r="532" spans="14:17" ht="37.15" customHeight="1">
      <c r="N532" s="215"/>
      <c r="O532" s="215"/>
      <c r="P532" s="215"/>
      <c r="Q532" s="216"/>
    </row>
    <row r="533" spans="14:17" ht="37.15" customHeight="1">
      <c r="N533" s="215"/>
      <c r="O533" s="215"/>
      <c r="P533" s="215"/>
      <c r="Q533" s="216"/>
    </row>
    <row r="534" spans="14:17" ht="37.15" customHeight="1">
      <c r="N534" s="215"/>
      <c r="O534" s="215"/>
      <c r="P534" s="215"/>
      <c r="Q534" s="216"/>
    </row>
    <row r="535" spans="14:17" ht="37.15" customHeight="1">
      <c r="N535" s="215"/>
      <c r="O535" s="215"/>
      <c r="P535" s="215"/>
      <c r="Q535" s="216"/>
    </row>
    <row r="536" spans="14:17" ht="37.15" customHeight="1">
      <c r="N536" s="215"/>
      <c r="O536" s="215"/>
      <c r="P536" s="215"/>
      <c r="Q536" s="216"/>
    </row>
    <row r="537" spans="14:17" ht="37.15" customHeight="1">
      <c r="N537" s="215"/>
      <c r="O537" s="215"/>
      <c r="P537" s="215"/>
      <c r="Q537" s="216"/>
    </row>
    <row r="538" spans="14:17" ht="37.15" customHeight="1">
      <c r="N538" s="215"/>
      <c r="O538" s="215"/>
      <c r="P538" s="215"/>
      <c r="Q538" s="216"/>
    </row>
    <row r="539" spans="14:17" ht="37.15" customHeight="1">
      <c r="N539" s="215"/>
      <c r="O539" s="215"/>
      <c r="P539" s="215"/>
      <c r="Q539" s="216"/>
    </row>
    <row r="540" spans="14:17" ht="37.15" customHeight="1">
      <c r="N540" s="215"/>
      <c r="O540" s="215"/>
      <c r="P540" s="215"/>
      <c r="Q540" s="216"/>
    </row>
    <row r="541" spans="14:17" ht="37.15" customHeight="1">
      <c r="N541" s="215"/>
      <c r="O541" s="215"/>
      <c r="P541" s="215"/>
      <c r="Q541" s="216"/>
    </row>
    <row r="542" spans="14:17" ht="37.15" customHeight="1">
      <c r="N542" s="215"/>
      <c r="O542" s="215"/>
      <c r="P542" s="215"/>
      <c r="Q542" s="216"/>
    </row>
    <row r="543" spans="14:17" ht="37.15" customHeight="1">
      <c r="N543" s="215"/>
      <c r="O543" s="215"/>
      <c r="P543" s="215"/>
      <c r="Q543" s="216"/>
    </row>
    <row r="544" spans="14:17" ht="37.15" customHeight="1">
      <c r="N544" s="215"/>
      <c r="O544" s="215"/>
      <c r="P544" s="215"/>
      <c r="Q544" s="216"/>
    </row>
    <row r="545" spans="14:17" ht="37.15" customHeight="1">
      <c r="N545" s="215"/>
      <c r="O545" s="215"/>
      <c r="P545" s="215"/>
      <c r="Q545" s="216"/>
    </row>
    <row r="546" spans="14:17" ht="37.15" customHeight="1">
      <c r="N546" s="215"/>
      <c r="O546" s="215"/>
      <c r="P546" s="215"/>
      <c r="Q546" s="216"/>
    </row>
    <row r="547" spans="14:17" ht="37.15" customHeight="1">
      <c r="N547" s="215"/>
      <c r="O547" s="215"/>
      <c r="P547" s="215"/>
      <c r="Q547" s="216"/>
    </row>
    <row r="548" spans="14:17" ht="37.15" customHeight="1">
      <c r="N548" s="215"/>
      <c r="O548" s="215"/>
      <c r="P548" s="215"/>
      <c r="Q548" s="216"/>
    </row>
    <row r="549" spans="14:17" ht="37.15" customHeight="1">
      <c r="N549" s="215"/>
      <c r="O549" s="215"/>
      <c r="P549" s="215"/>
      <c r="Q549" s="216"/>
    </row>
    <row r="550" spans="14:17" ht="37.15" customHeight="1">
      <c r="N550" s="215"/>
      <c r="O550" s="215"/>
      <c r="P550" s="215"/>
      <c r="Q550" s="216"/>
    </row>
    <row r="551" spans="14:17" ht="37.15" customHeight="1">
      <c r="N551" s="215"/>
      <c r="O551" s="215"/>
      <c r="P551" s="215"/>
      <c r="Q551" s="216"/>
    </row>
    <row r="552" spans="14:17" ht="37.15" customHeight="1">
      <c r="N552" s="215"/>
      <c r="O552" s="215"/>
      <c r="P552" s="215"/>
      <c r="Q552" s="216"/>
    </row>
    <row r="553" spans="14:17" ht="37.15" customHeight="1">
      <c r="N553" s="215"/>
      <c r="O553" s="215"/>
      <c r="P553" s="215"/>
      <c r="Q553" s="216"/>
    </row>
    <row r="554" spans="14:17" ht="37.15" customHeight="1">
      <c r="N554" s="215"/>
      <c r="O554" s="215"/>
      <c r="P554" s="215"/>
      <c r="Q554" s="216"/>
    </row>
    <row r="555" spans="14:17" ht="37.15" customHeight="1">
      <c r="N555" s="215"/>
      <c r="O555" s="215"/>
      <c r="P555" s="215"/>
      <c r="Q555" s="216"/>
    </row>
    <row r="556" spans="14:17" ht="37.15" customHeight="1">
      <c r="N556" s="215"/>
      <c r="O556" s="215"/>
      <c r="P556" s="215"/>
      <c r="Q556" s="216"/>
    </row>
    <row r="557" spans="14:17" ht="37.15" customHeight="1">
      <c r="N557" s="215"/>
      <c r="O557" s="215"/>
      <c r="P557" s="215"/>
      <c r="Q557" s="216"/>
    </row>
    <row r="558" spans="14:17" ht="37.15" customHeight="1">
      <c r="N558" s="215"/>
      <c r="O558" s="215"/>
      <c r="P558" s="215"/>
      <c r="Q558" s="216"/>
    </row>
    <row r="559" spans="14:17" ht="37.15" customHeight="1">
      <c r="N559" s="215"/>
      <c r="O559" s="215"/>
      <c r="P559" s="215"/>
      <c r="Q559" s="216"/>
    </row>
    <row r="560" spans="14:17" ht="37.15" customHeight="1">
      <c r="N560" s="215"/>
      <c r="O560" s="215"/>
      <c r="P560" s="215"/>
      <c r="Q560" s="216"/>
    </row>
    <row r="561" spans="14:17" ht="37.15" customHeight="1">
      <c r="N561" s="215"/>
      <c r="O561" s="215"/>
      <c r="P561" s="215"/>
      <c r="Q561" s="216"/>
    </row>
    <row r="562" spans="14:17" ht="37.15" customHeight="1">
      <c r="N562" s="215"/>
      <c r="O562" s="215"/>
      <c r="P562" s="215"/>
      <c r="Q562" s="216"/>
    </row>
    <row r="563" spans="14:17" ht="37.15" customHeight="1">
      <c r="N563" s="215"/>
      <c r="O563" s="215"/>
      <c r="P563" s="215"/>
      <c r="Q563" s="216"/>
    </row>
    <row r="564" spans="14:17" ht="37.15" customHeight="1">
      <c r="N564" s="215"/>
      <c r="O564" s="215"/>
      <c r="P564" s="215"/>
      <c r="Q564" s="216"/>
    </row>
    <row r="565" spans="14:17" ht="37.15" customHeight="1">
      <c r="N565" s="215"/>
      <c r="O565" s="215"/>
      <c r="P565" s="215"/>
      <c r="Q565" s="216"/>
    </row>
    <row r="566" spans="14:17" ht="37.15" customHeight="1">
      <c r="N566" s="215"/>
      <c r="O566" s="215"/>
      <c r="P566" s="215"/>
      <c r="Q566" s="216"/>
    </row>
    <row r="567" spans="14:17" ht="37.15" customHeight="1">
      <c r="N567" s="215"/>
      <c r="O567" s="215"/>
      <c r="P567" s="215"/>
      <c r="Q567" s="216"/>
    </row>
    <row r="568" spans="14:17" ht="37.15" customHeight="1">
      <c r="N568" s="215"/>
      <c r="O568" s="215"/>
      <c r="P568" s="215"/>
      <c r="Q568" s="216"/>
    </row>
    <row r="569" spans="14:17" ht="37.15" customHeight="1">
      <c r="N569" s="215"/>
      <c r="O569" s="215"/>
      <c r="P569" s="215"/>
      <c r="Q569" s="216"/>
    </row>
    <row r="570" spans="14:17" ht="37.15" customHeight="1">
      <c r="N570" s="215"/>
      <c r="O570" s="215"/>
      <c r="P570" s="215"/>
      <c r="Q570" s="216"/>
    </row>
    <row r="571" spans="14:17" ht="37.15" customHeight="1">
      <c r="N571" s="215"/>
      <c r="O571" s="215"/>
      <c r="P571" s="215"/>
      <c r="Q571" s="216"/>
    </row>
    <row r="572" spans="14:17" ht="37.15" customHeight="1">
      <c r="N572" s="215"/>
      <c r="O572" s="215"/>
      <c r="P572" s="215"/>
      <c r="Q572" s="216"/>
    </row>
    <row r="573" spans="14:17" ht="37.15" customHeight="1">
      <c r="N573" s="215"/>
      <c r="O573" s="215"/>
      <c r="P573" s="215"/>
      <c r="Q573" s="216"/>
    </row>
    <row r="574" spans="14:17" ht="37.15" customHeight="1">
      <c r="N574" s="215"/>
      <c r="O574" s="215"/>
      <c r="P574" s="215"/>
      <c r="Q574" s="216"/>
    </row>
    <row r="575" spans="14:17" ht="37.15" customHeight="1">
      <c r="N575" s="215"/>
      <c r="O575" s="215"/>
      <c r="P575" s="215"/>
      <c r="Q575" s="216"/>
    </row>
    <row r="576" spans="14:17" ht="37.15" customHeight="1">
      <c r="N576" s="215"/>
      <c r="O576" s="215"/>
      <c r="P576" s="215"/>
      <c r="Q576" s="216"/>
    </row>
    <row r="577" spans="14:17" ht="37.15" customHeight="1">
      <c r="N577" s="215"/>
      <c r="O577" s="215"/>
      <c r="P577" s="215"/>
      <c r="Q577" s="216"/>
    </row>
    <row r="578" spans="14:17" ht="37.15" customHeight="1">
      <c r="N578" s="215"/>
      <c r="O578" s="215"/>
      <c r="P578" s="215"/>
      <c r="Q578" s="216"/>
    </row>
    <row r="579" spans="14:17" ht="37.15" customHeight="1">
      <c r="N579" s="215"/>
      <c r="O579" s="215"/>
      <c r="P579" s="215"/>
      <c r="Q579" s="216"/>
    </row>
    <row r="580" spans="14:17" ht="37.15" customHeight="1">
      <c r="N580" s="215"/>
      <c r="O580" s="215"/>
      <c r="P580" s="215"/>
      <c r="Q580" s="216"/>
    </row>
    <row r="581" spans="14:17" ht="37.15" customHeight="1">
      <c r="N581" s="215"/>
      <c r="O581" s="215"/>
      <c r="P581" s="215"/>
      <c r="Q581" s="216"/>
    </row>
    <row r="582" spans="14:17" ht="37.15" customHeight="1">
      <c r="N582" s="215"/>
      <c r="O582" s="215"/>
      <c r="P582" s="215"/>
      <c r="Q582" s="216"/>
    </row>
    <row r="583" spans="14:17" ht="37.15" customHeight="1">
      <c r="N583" s="215"/>
      <c r="O583" s="215"/>
      <c r="P583" s="215"/>
      <c r="Q583" s="216"/>
    </row>
    <row r="584" spans="14:17" ht="37.15" customHeight="1">
      <c r="N584" s="215"/>
      <c r="O584" s="215"/>
      <c r="P584" s="215"/>
      <c r="Q584" s="216"/>
    </row>
    <row r="585" spans="14:17" ht="37.15" customHeight="1">
      <c r="N585" s="215"/>
      <c r="O585" s="215"/>
      <c r="P585" s="215"/>
      <c r="Q585" s="216"/>
    </row>
    <row r="586" spans="14:17" ht="37.15" customHeight="1">
      <c r="N586" s="215"/>
      <c r="O586" s="215"/>
      <c r="P586" s="215"/>
      <c r="Q586" s="216"/>
    </row>
    <row r="587" spans="14:17" ht="37.15" customHeight="1">
      <c r="N587" s="215"/>
      <c r="O587" s="215"/>
      <c r="P587" s="215"/>
      <c r="Q587" s="216"/>
    </row>
    <row r="588" spans="14:17" ht="37.15" customHeight="1">
      <c r="N588" s="215"/>
      <c r="O588" s="215"/>
      <c r="P588" s="215"/>
      <c r="Q588" s="216"/>
    </row>
    <row r="589" spans="14:17" ht="37.15" customHeight="1">
      <c r="N589" s="215"/>
      <c r="O589" s="215"/>
      <c r="P589" s="215"/>
      <c r="Q589" s="216"/>
    </row>
    <row r="590" spans="14:17" ht="37.15" customHeight="1">
      <c r="N590" s="215"/>
      <c r="O590" s="215"/>
      <c r="P590" s="215"/>
      <c r="Q590" s="216"/>
    </row>
    <row r="591" spans="14:17" ht="37.15" customHeight="1">
      <c r="N591" s="215"/>
      <c r="O591" s="215"/>
      <c r="P591" s="215"/>
      <c r="Q591" s="216"/>
    </row>
    <row r="592" spans="14:17" ht="37.15" customHeight="1">
      <c r="N592" s="215"/>
      <c r="O592" s="215"/>
      <c r="P592" s="215"/>
      <c r="Q592" s="216"/>
    </row>
    <row r="593" spans="14:17" ht="37.15" customHeight="1">
      <c r="N593" s="215"/>
      <c r="O593" s="215"/>
      <c r="P593" s="215"/>
      <c r="Q593" s="216"/>
    </row>
    <row r="594" spans="14:17" ht="37.15" customHeight="1">
      <c r="N594" s="215"/>
      <c r="O594" s="215"/>
      <c r="P594" s="215"/>
      <c r="Q594" s="216"/>
    </row>
    <row r="595" spans="14:17" ht="37.15" customHeight="1">
      <c r="N595" s="215"/>
      <c r="O595" s="215"/>
      <c r="P595" s="215"/>
      <c r="Q595" s="216"/>
    </row>
    <row r="596" spans="14:17" ht="37.15" customHeight="1">
      <c r="N596" s="215"/>
      <c r="O596" s="215"/>
      <c r="P596" s="215"/>
      <c r="Q596" s="216"/>
    </row>
    <row r="597" spans="14:17" ht="37.15" customHeight="1">
      <c r="N597" s="215"/>
      <c r="O597" s="215"/>
      <c r="P597" s="215"/>
      <c r="Q597" s="216"/>
    </row>
    <row r="598" spans="14:17" ht="37.15" customHeight="1">
      <c r="N598" s="215"/>
      <c r="O598" s="215"/>
      <c r="P598" s="215"/>
      <c r="Q598" s="216"/>
    </row>
    <row r="599" spans="14:17" ht="37.15" customHeight="1">
      <c r="N599" s="215"/>
      <c r="O599" s="215"/>
      <c r="P599" s="215"/>
      <c r="Q599" s="216"/>
    </row>
    <row r="600" spans="14:17" ht="37.15" customHeight="1">
      <c r="N600" s="215"/>
      <c r="O600" s="215"/>
      <c r="P600" s="215"/>
      <c r="Q600" s="216"/>
    </row>
    <row r="601" spans="14:17" ht="37.15" customHeight="1">
      <c r="N601" s="215"/>
      <c r="O601" s="215"/>
      <c r="P601" s="215"/>
      <c r="Q601" s="216"/>
    </row>
    <row r="602" spans="14:17" ht="37.15" customHeight="1">
      <c r="N602" s="215"/>
      <c r="O602" s="215"/>
      <c r="P602" s="215"/>
      <c r="Q602" s="216"/>
    </row>
    <row r="603" spans="14:17" ht="37.15" customHeight="1">
      <c r="N603" s="215"/>
      <c r="O603" s="215"/>
      <c r="P603" s="215"/>
      <c r="Q603" s="216"/>
    </row>
    <row r="604" spans="14:17" ht="37.15" customHeight="1">
      <c r="N604" s="215"/>
      <c r="O604" s="215"/>
      <c r="P604" s="215"/>
      <c r="Q604" s="216"/>
    </row>
    <row r="605" spans="14:17" ht="37.15" customHeight="1">
      <c r="N605" s="215"/>
      <c r="O605" s="215"/>
      <c r="P605" s="215"/>
      <c r="Q605" s="216"/>
    </row>
    <row r="606" spans="14:17" ht="37.15" customHeight="1">
      <c r="N606" s="215"/>
      <c r="O606" s="215"/>
      <c r="P606" s="215"/>
      <c r="Q606" s="216"/>
    </row>
    <row r="607" spans="14:17" ht="37.15" customHeight="1">
      <c r="N607" s="215"/>
      <c r="O607" s="215"/>
      <c r="P607" s="215"/>
      <c r="Q607" s="216"/>
    </row>
    <row r="608" spans="14:17" ht="37.15" customHeight="1">
      <c r="N608" s="215"/>
      <c r="O608" s="215"/>
      <c r="P608" s="215"/>
      <c r="Q608" s="216"/>
    </row>
    <row r="609" spans="14:17" ht="37.15" customHeight="1">
      <c r="N609" s="215"/>
      <c r="O609" s="215"/>
      <c r="P609" s="215"/>
      <c r="Q609" s="216"/>
    </row>
    <row r="610" spans="14:17" ht="37.15" customHeight="1">
      <c r="N610" s="215"/>
      <c r="O610" s="215"/>
      <c r="P610" s="215"/>
      <c r="Q610" s="216"/>
    </row>
    <row r="611" spans="14:17" ht="37.15" customHeight="1">
      <c r="N611" s="215"/>
      <c r="O611" s="215"/>
      <c r="P611" s="215"/>
      <c r="Q611" s="216"/>
    </row>
    <row r="612" spans="14:17" ht="37.15" customHeight="1">
      <c r="N612" s="215"/>
      <c r="O612" s="215"/>
      <c r="P612" s="215"/>
      <c r="Q612" s="216"/>
    </row>
    <row r="613" spans="14:17" ht="37.15" customHeight="1">
      <c r="N613" s="215"/>
      <c r="O613" s="215"/>
      <c r="P613" s="215"/>
      <c r="Q613" s="216"/>
    </row>
    <row r="614" spans="14:17" ht="37.15" customHeight="1">
      <c r="N614" s="215"/>
      <c r="O614" s="215"/>
      <c r="P614" s="215"/>
      <c r="Q614" s="216"/>
    </row>
    <row r="615" spans="14:17" ht="37.15" customHeight="1">
      <c r="N615" s="215"/>
      <c r="O615" s="215"/>
      <c r="P615" s="215"/>
      <c r="Q615" s="216"/>
    </row>
    <row r="616" spans="14:17" ht="37.15" customHeight="1">
      <c r="N616" s="215"/>
      <c r="O616" s="215"/>
      <c r="P616" s="215"/>
      <c r="Q616" s="216"/>
    </row>
    <row r="617" spans="14:17" ht="37.15" customHeight="1">
      <c r="N617" s="215"/>
      <c r="O617" s="215"/>
      <c r="P617" s="215"/>
      <c r="Q617" s="216"/>
    </row>
    <row r="618" spans="14:17" ht="37.15" customHeight="1">
      <c r="N618" s="215"/>
      <c r="O618" s="215"/>
      <c r="P618" s="215"/>
      <c r="Q618" s="216"/>
    </row>
    <row r="619" spans="14:17" ht="37.15" customHeight="1">
      <c r="N619" s="215"/>
      <c r="O619" s="215"/>
      <c r="P619" s="215"/>
      <c r="Q619" s="216"/>
    </row>
    <row r="620" spans="14:17" ht="37.15" customHeight="1">
      <c r="N620" s="215"/>
      <c r="O620" s="215"/>
      <c r="P620" s="215"/>
      <c r="Q620" s="216"/>
    </row>
    <row r="621" spans="14:17" ht="37.15" customHeight="1">
      <c r="N621" s="215"/>
      <c r="O621" s="215"/>
      <c r="P621" s="215"/>
      <c r="Q621" s="216"/>
    </row>
    <row r="622" spans="14:17" ht="37.15" customHeight="1">
      <c r="N622" s="215"/>
      <c r="O622" s="215"/>
      <c r="P622" s="215"/>
      <c r="Q622" s="216"/>
    </row>
    <row r="623" spans="14:17" ht="37.15" customHeight="1">
      <c r="N623" s="215"/>
      <c r="O623" s="215"/>
      <c r="P623" s="215"/>
      <c r="Q623" s="216"/>
    </row>
    <row r="624" spans="14:17" ht="37.15" customHeight="1">
      <c r="N624" s="215"/>
      <c r="O624" s="215"/>
      <c r="P624" s="215"/>
      <c r="Q624" s="216"/>
    </row>
    <row r="625" spans="14:17" ht="37.15" customHeight="1">
      <c r="N625" s="215"/>
      <c r="O625" s="215"/>
      <c r="P625" s="215"/>
      <c r="Q625" s="216"/>
    </row>
    <row r="626" spans="14:17" ht="37.15" customHeight="1">
      <c r="N626" s="215"/>
      <c r="O626" s="215"/>
      <c r="P626" s="215"/>
      <c r="Q626" s="216"/>
    </row>
    <row r="627" spans="14:17" ht="37.15" customHeight="1">
      <c r="N627" s="215"/>
      <c r="O627" s="215"/>
      <c r="P627" s="215"/>
      <c r="Q627" s="216"/>
    </row>
    <row r="628" spans="14:17" ht="37.15" customHeight="1">
      <c r="N628" s="215"/>
      <c r="O628" s="215"/>
      <c r="P628" s="215"/>
      <c r="Q628" s="216"/>
    </row>
    <row r="629" spans="14:17" ht="37.15" customHeight="1">
      <c r="N629" s="215"/>
      <c r="O629" s="215"/>
      <c r="P629" s="215"/>
      <c r="Q629" s="216"/>
    </row>
    <row r="630" spans="14:17" ht="37.15" customHeight="1">
      <c r="N630" s="215"/>
      <c r="O630" s="215"/>
      <c r="P630" s="215"/>
      <c r="Q630" s="216"/>
    </row>
    <row r="631" spans="14:17" ht="37.15" customHeight="1">
      <c r="N631" s="215"/>
      <c r="O631" s="215"/>
      <c r="P631" s="215"/>
      <c r="Q631" s="216"/>
    </row>
    <row r="632" spans="14:17" ht="37.15" customHeight="1">
      <c r="N632" s="215"/>
      <c r="O632" s="215"/>
      <c r="P632" s="215"/>
      <c r="Q632" s="216"/>
    </row>
    <row r="633" spans="14:17" ht="37.15" customHeight="1">
      <c r="N633" s="215"/>
      <c r="O633" s="215"/>
      <c r="P633" s="215"/>
      <c r="Q633" s="216"/>
    </row>
    <row r="634" spans="14:17" ht="37.15" customHeight="1">
      <c r="N634" s="215"/>
      <c r="O634" s="215"/>
      <c r="P634" s="215"/>
      <c r="Q634" s="216"/>
    </row>
    <row r="635" spans="14:17" ht="37.15" customHeight="1">
      <c r="N635" s="215"/>
      <c r="O635" s="215"/>
      <c r="P635" s="215"/>
      <c r="Q635" s="216"/>
    </row>
    <row r="636" spans="14:17" ht="37.15" customHeight="1">
      <c r="N636" s="215"/>
      <c r="O636" s="215"/>
      <c r="P636" s="215"/>
      <c r="Q636" s="216"/>
    </row>
    <row r="637" spans="14:17" ht="37.15" customHeight="1">
      <c r="N637" s="215"/>
      <c r="O637" s="215"/>
      <c r="P637" s="215"/>
      <c r="Q637" s="216"/>
    </row>
    <row r="638" spans="14:17" ht="37.15" customHeight="1">
      <c r="N638" s="215"/>
      <c r="O638" s="215"/>
      <c r="P638" s="215"/>
      <c r="Q638" s="216"/>
    </row>
    <row r="639" spans="14:17" ht="37.15" customHeight="1">
      <c r="N639" s="215"/>
      <c r="O639" s="215"/>
      <c r="P639" s="215"/>
      <c r="Q639" s="216"/>
    </row>
    <row r="640" spans="14:17" ht="37.15" customHeight="1">
      <c r="N640" s="215"/>
      <c r="O640" s="215"/>
      <c r="P640" s="215"/>
      <c r="Q640" s="216"/>
    </row>
    <row r="641" spans="14:17" ht="37.15" customHeight="1">
      <c r="N641" s="215"/>
      <c r="O641" s="215"/>
      <c r="P641" s="215"/>
      <c r="Q641" s="216"/>
    </row>
    <row r="642" spans="14:17" ht="37.15" customHeight="1">
      <c r="N642" s="215"/>
      <c r="O642" s="215"/>
      <c r="P642" s="215"/>
      <c r="Q642" s="216"/>
    </row>
    <row r="643" spans="14:17" ht="37.15" customHeight="1">
      <c r="N643" s="215"/>
      <c r="O643" s="215"/>
      <c r="P643" s="215"/>
      <c r="Q643" s="216"/>
    </row>
    <row r="644" spans="14:17" ht="37.15" customHeight="1">
      <c r="N644" s="215"/>
      <c r="O644" s="215"/>
      <c r="P644" s="215"/>
      <c r="Q644" s="216"/>
    </row>
    <row r="645" spans="14:17" ht="37.15" customHeight="1">
      <c r="N645" s="215"/>
      <c r="O645" s="215"/>
      <c r="P645" s="215"/>
      <c r="Q645" s="216"/>
    </row>
    <row r="646" spans="14:17" ht="37.15" customHeight="1">
      <c r="N646" s="215"/>
      <c r="O646" s="215"/>
      <c r="P646" s="215"/>
      <c r="Q646" s="216"/>
    </row>
    <row r="647" spans="14:17" ht="37.15" customHeight="1">
      <c r="N647" s="215"/>
      <c r="O647" s="215"/>
      <c r="P647" s="215"/>
      <c r="Q647" s="216"/>
    </row>
    <row r="648" spans="14:17" ht="37.15" customHeight="1">
      <c r="N648" s="215"/>
      <c r="O648" s="215"/>
      <c r="P648" s="215"/>
      <c r="Q648" s="216"/>
    </row>
    <row r="649" spans="14:17" ht="37.15" customHeight="1">
      <c r="N649" s="215"/>
      <c r="O649" s="215"/>
      <c r="P649" s="215"/>
      <c r="Q649" s="216"/>
    </row>
    <row r="650" spans="14:17" ht="37.15" customHeight="1">
      <c r="N650" s="215"/>
      <c r="O650" s="215"/>
      <c r="P650" s="215"/>
      <c r="Q650" s="216"/>
    </row>
    <row r="651" spans="14:17" ht="37.15" customHeight="1">
      <c r="N651" s="215"/>
      <c r="O651" s="215"/>
      <c r="P651" s="215"/>
      <c r="Q651" s="216"/>
    </row>
    <row r="652" spans="14:17" ht="37.15" customHeight="1">
      <c r="N652" s="215"/>
      <c r="O652" s="215"/>
      <c r="P652" s="215"/>
      <c r="Q652" s="216"/>
    </row>
    <row r="653" spans="14:17" ht="37.15" customHeight="1">
      <c r="N653" s="215"/>
      <c r="O653" s="215"/>
      <c r="P653" s="215"/>
      <c r="Q653" s="216"/>
    </row>
    <row r="654" spans="14:17" ht="37.15" customHeight="1">
      <c r="N654" s="215"/>
      <c r="O654" s="215"/>
      <c r="P654" s="215"/>
      <c r="Q654" s="216"/>
    </row>
    <row r="655" spans="14:17" ht="37.15" customHeight="1">
      <c r="N655" s="215"/>
      <c r="O655" s="215"/>
      <c r="P655" s="215"/>
      <c r="Q655" s="216"/>
    </row>
    <row r="656" spans="14:17" ht="37.15" customHeight="1">
      <c r="N656" s="215"/>
      <c r="O656" s="215"/>
      <c r="P656" s="215"/>
      <c r="Q656" s="216"/>
    </row>
    <row r="657" spans="14:17" ht="37.15" customHeight="1">
      <c r="N657" s="215"/>
      <c r="O657" s="215"/>
      <c r="P657" s="215"/>
      <c r="Q657" s="216"/>
    </row>
    <row r="658" spans="14:17" ht="37.15" customHeight="1">
      <c r="N658" s="215"/>
      <c r="O658" s="215"/>
      <c r="P658" s="215"/>
      <c r="Q658" s="216"/>
    </row>
    <row r="659" spans="14:17" ht="37.15" customHeight="1">
      <c r="N659" s="215"/>
      <c r="O659" s="215"/>
      <c r="P659" s="215"/>
      <c r="Q659" s="216"/>
    </row>
    <row r="660" spans="14:17" ht="37.15" customHeight="1">
      <c r="N660" s="215"/>
      <c r="O660" s="215"/>
      <c r="P660" s="215"/>
      <c r="Q660" s="216"/>
    </row>
    <row r="661" spans="14:17" ht="37.15" customHeight="1">
      <c r="N661" s="215"/>
      <c r="O661" s="215"/>
      <c r="P661" s="215"/>
      <c r="Q661" s="216"/>
    </row>
    <row r="662" spans="14:17" ht="37.15" customHeight="1">
      <c r="N662" s="215"/>
      <c r="O662" s="215"/>
      <c r="P662" s="215"/>
      <c r="Q662" s="216"/>
    </row>
    <row r="663" spans="14:17" ht="37.15" customHeight="1">
      <c r="N663" s="215"/>
      <c r="O663" s="215"/>
      <c r="P663" s="215"/>
      <c r="Q663" s="216"/>
    </row>
    <row r="664" spans="14:17" ht="37.15" customHeight="1">
      <c r="N664" s="215"/>
      <c r="O664" s="215"/>
      <c r="P664" s="215"/>
      <c r="Q664" s="216"/>
    </row>
    <row r="665" spans="14:17" ht="37.15" customHeight="1">
      <c r="N665" s="215"/>
      <c r="O665" s="215"/>
      <c r="P665" s="215"/>
      <c r="Q665" s="216"/>
    </row>
    <row r="666" spans="14:17" ht="37.15" customHeight="1">
      <c r="N666" s="215"/>
      <c r="O666" s="215"/>
      <c r="P666" s="215"/>
      <c r="Q666" s="216"/>
    </row>
    <row r="667" spans="14:17" ht="37.15" customHeight="1">
      <c r="N667" s="215"/>
      <c r="O667" s="215"/>
      <c r="P667" s="215"/>
      <c r="Q667" s="216"/>
    </row>
    <row r="668" spans="14:17" ht="37.15" customHeight="1">
      <c r="N668" s="215"/>
      <c r="O668" s="215"/>
      <c r="P668" s="215"/>
      <c r="Q668" s="216"/>
    </row>
    <row r="669" spans="14:17" ht="37.15" customHeight="1">
      <c r="N669" s="215"/>
      <c r="O669" s="215"/>
      <c r="P669" s="215"/>
      <c r="Q669" s="216"/>
    </row>
    <row r="670" spans="14:17" ht="37.15" customHeight="1">
      <c r="N670" s="215"/>
      <c r="O670" s="215"/>
      <c r="P670" s="215"/>
      <c r="Q670" s="216"/>
    </row>
    <row r="671" spans="14:17" ht="37.15" customHeight="1">
      <c r="N671" s="215"/>
      <c r="O671" s="215"/>
      <c r="P671" s="215"/>
      <c r="Q671" s="216"/>
    </row>
    <row r="672" spans="14:17" ht="37.15" customHeight="1">
      <c r="N672" s="215"/>
      <c r="O672" s="215"/>
      <c r="P672" s="215"/>
      <c r="Q672" s="216"/>
    </row>
    <row r="673" spans="14:17" ht="37.15" customHeight="1">
      <c r="N673" s="215"/>
      <c r="O673" s="215"/>
      <c r="P673" s="215"/>
      <c r="Q673" s="216"/>
    </row>
    <row r="674" spans="14:17" ht="37.15" customHeight="1">
      <c r="N674" s="215"/>
      <c r="O674" s="215"/>
      <c r="P674" s="215"/>
      <c r="Q674" s="216"/>
    </row>
    <row r="675" spans="14:17" ht="37.15" customHeight="1">
      <c r="N675" s="215"/>
      <c r="O675" s="215"/>
      <c r="P675" s="215"/>
      <c r="Q675" s="216"/>
    </row>
    <row r="676" spans="14:17" ht="37.15" customHeight="1">
      <c r="N676" s="215"/>
      <c r="O676" s="215"/>
      <c r="P676" s="215"/>
      <c r="Q676" s="216"/>
    </row>
    <row r="677" spans="14:17" ht="37.15" customHeight="1">
      <c r="N677" s="215"/>
      <c r="O677" s="215"/>
      <c r="P677" s="215"/>
      <c r="Q677" s="216"/>
    </row>
    <row r="678" spans="14:17" ht="37.15" customHeight="1">
      <c r="N678" s="215"/>
      <c r="O678" s="215"/>
      <c r="P678" s="215"/>
      <c r="Q678" s="216"/>
    </row>
    <row r="679" spans="14:17" ht="37.15" customHeight="1">
      <c r="N679" s="215"/>
      <c r="O679" s="215"/>
      <c r="P679" s="215"/>
      <c r="Q679" s="216"/>
    </row>
    <row r="680" spans="14:17" ht="37.15" customHeight="1">
      <c r="N680" s="215"/>
      <c r="O680" s="215"/>
      <c r="P680" s="215"/>
      <c r="Q680" s="216"/>
    </row>
    <row r="681" spans="14:17" ht="37.15" customHeight="1">
      <c r="N681" s="215"/>
      <c r="O681" s="215"/>
      <c r="P681" s="215"/>
      <c r="Q681" s="216"/>
    </row>
    <row r="682" spans="14:17" ht="37.15" customHeight="1">
      <c r="N682" s="215"/>
      <c r="O682" s="215"/>
      <c r="P682" s="215"/>
      <c r="Q682" s="216"/>
    </row>
    <row r="683" spans="14:17" ht="37.15" customHeight="1">
      <c r="N683" s="215"/>
      <c r="O683" s="215"/>
      <c r="P683" s="215"/>
      <c r="Q683" s="216"/>
    </row>
    <row r="684" spans="14:17" ht="37.15" customHeight="1">
      <c r="N684" s="215"/>
      <c r="O684" s="215"/>
      <c r="P684" s="215"/>
      <c r="Q684" s="216"/>
    </row>
    <row r="685" spans="14:17" ht="37.15" customHeight="1">
      <c r="N685" s="215"/>
      <c r="O685" s="215"/>
      <c r="P685" s="215"/>
      <c r="Q685" s="216"/>
    </row>
    <row r="686" spans="14:17" ht="37.15" customHeight="1">
      <c r="N686" s="215"/>
      <c r="O686" s="215"/>
      <c r="P686" s="215"/>
      <c r="Q686" s="216"/>
    </row>
    <row r="687" spans="14:17" ht="37.15" customHeight="1">
      <c r="N687" s="215"/>
      <c r="O687" s="215"/>
      <c r="P687" s="215"/>
      <c r="Q687" s="216"/>
    </row>
    <row r="688" spans="14:17" ht="37.15" customHeight="1">
      <c r="N688" s="215"/>
      <c r="O688" s="215"/>
      <c r="P688" s="215"/>
      <c r="Q688" s="216"/>
    </row>
    <row r="689" spans="14:17" ht="37.15" customHeight="1">
      <c r="N689" s="215"/>
      <c r="O689" s="215"/>
      <c r="P689" s="215"/>
      <c r="Q689" s="216"/>
    </row>
    <row r="690" spans="14:17" ht="37.15" customHeight="1">
      <c r="N690" s="215"/>
      <c r="O690" s="215"/>
      <c r="P690" s="215"/>
      <c r="Q690" s="216"/>
    </row>
    <row r="691" spans="14:17" ht="37.15" customHeight="1">
      <c r="N691" s="215"/>
      <c r="O691" s="215"/>
      <c r="P691" s="215"/>
      <c r="Q691" s="216"/>
    </row>
    <row r="692" spans="14:17" ht="37.15" customHeight="1">
      <c r="N692" s="215"/>
      <c r="O692" s="215"/>
      <c r="P692" s="215"/>
      <c r="Q692" s="216"/>
    </row>
    <row r="693" spans="14:17" ht="37.15" customHeight="1">
      <c r="N693" s="215"/>
      <c r="O693" s="215"/>
      <c r="P693" s="215"/>
      <c r="Q693" s="216"/>
    </row>
    <row r="694" spans="14:17" ht="37.15" customHeight="1">
      <c r="N694" s="215"/>
      <c r="O694" s="215"/>
      <c r="P694" s="215"/>
      <c r="Q694" s="216"/>
    </row>
    <row r="695" spans="14:17" ht="37.15" customHeight="1">
      <c r="N695" s="215"/>
      <c r="O695" s="215"/>
      <c r="P695" s="215"/>
      <c r="Q695" s="216"/>
    </row>
    <row r="696" spans="14:17" ht="37.15" customHeight="1">
      <c r="N696" s="215"/>
      <c r="O696" s="215"/>
      <c r="P696" s="215"/>
      <c r="Q696" s="216"/>
    </row>
    <row r="697" spans="14:17" ht="37.15" customHeight="1">
      <c r="N697" s="215"/>
      <c r="O697" s="215"/>
      <c r="P697" s="215"/>
      <c r="Q697" s="216"/>
    </row>
    <row r="698" spans="14:17" ht="37.15" customHeight="1">
      <c r="N698" s="215"/>
      <c r="O698" s="215"/>
      <c r="P698" s="215"/>
      <c r="Q698" s="216"/>
    </row>
    <row r="699" spans="14:17" ht="37.15" customHeight="1">
      <c r="N699" s="215"/>
      <c r="O699" s="215"/>
      <c r="P699" s="215"/>
      <c r="Q699" s="216"/>
    </row>
    <row r="700" spans="14:17" ht="37.15" customHeight="1">
      <c r="N700" s="215"/>
      <c r="O700" s="215"/>
      <c r="P700" s="215"/>
      <c r="Q700" s="216"/>
    </row>
    <row r="701" spans="14:17" ht="37.15" customHeight="1">
      <c r="N701" s="215"/>
      <c r="O701" s="215"/>
      <c r="P701" s="215"/>
      <c r="Q701" s="216"/>
    </row>
    <row r="702" spans="14:17" ht="37.15" customHeight="1">
      <c r="N702" s="215"/>
      <c r="O702" s="215"/>
      <c r="P702" s="215"/>
      <c r="Q702" s="216"/>
    </row>
    <row r="703" spans="14:17" ht="37.15" customHeight="1">
      <c r="N703" s="215"/>
      <c r="O703" s="215"/>
      <c r="P703" s="215"/>
      <c r="Q703" s="216"/>
    </row>
    <row r="704" spans="14:17" ht="37.15" customHeight="1">
      <c r="N704" s="215"/>
      <c r="O704" s="215"/>
      <c r="P704" s="215"/>
      <c r="Q704" s="216"/>
    </row>
    <row r="705" spans="14:17" ht="37.15" customHeight="1">
      <c r="N705" s="215"/>
      <c r="O705" s="215"/>
      <c r="P705" s="215"/>
      <c r="Q705" s="216"/>
    </row>
    <row r="706" spans="14:17" ht="37.15" customHeight="1">
      <c r="N706" s="215"/>
      <c r="O706" s="215"/>
      <c r="P706" s="215"/>
      <c r="Q706" s="216"/>
    </row>
    <row r="707" spans="14:17" ht="37.15" customHeight="1">
      <c r="N707" s="215"/>
      <c r="O707" s="215"/>
      <c r="P707" s="215"/>
      <c r="Q707" s="216"/>
    </row>
    <row r="708" spans="14:17" ht="37.15" customHeight="1">
      <c r="N708" s="215"/>
      <c r="O708" s="215"/>
      <c r="P708" s="215"/>
      <c r="Q708" s="216"/>
    </row>
    <row r="709" spans="14:17" ht="37.15" customHeight="1">
      <c r="N709" s="215"/>
      <c r="O709" s="215"/>
      <c r="P709" s="215"/>
      <c r="Q709" s="216"/>
    </row>
    <row r="710" spans="14:17" ht="37.15" customHeight="1">
      <c r="N710" s="215"/>
      <c r="O710" s="215"/>
      <c r="P710" s="215"/>
      <c r="Q710" s="216"/>
    </row>
    <row r="711" spans="14:17" ht="37.15" customHeight="1">
      <c r="N711" s="215"/>
      <c r="O711" s="215"/>
      <c r="P711" s="215"/>
      <c r="Q711" s="216"/>
    </row>
    <row r="712" spans="14:17" ht="37.15" customHeight="1">
      <c r="N712" s="215"/>
      <c r="O712" s="215"/>
      <c r="P712" s="215"/>
      <c r="Q712" s="216"/>
    </row>
    <row r="713" spans="14:17" ht="37.15" customHeight="1">
      <c r="N713" s="215"/>
      <c r="O713" s="215"/>
      <c r="P713" s="215"/>
      <c r="Q713" s="216"/>
    </row>
    <row r="714" spans="14:17" ht="37.15" customHeight="1">
      <c r="N714" s="215"/>
      <c r="O714" s="215"/>
      <c r="P714" s="215"/>
      <c r="Q714" s="216"/>
    </row>
    <row r="715" spans="14:17" ht="37.15" customHeight="1">
      <c r="N715" s="215"/>
      <c r="O715" s="215"/>
      <c r="P715" s="215"/>
      <c r="Q715" s="216"/>
    </row>
    <row r="716" spans="14:17" ht="37.15" customHeight="1">
      <c r="N716" s="215"/>
      <c r="O716" s="215"/>
      <c r="P716" s="215"/>
      <c r="Q716" s="216"/>
    </row>
    <row r="717" spans="14:17" ht="37.15" customHeight="1">
      <c r="N717" s="215"/>
      <c r="O717" s="215"/>
      <c r="P717" s="215"/>
      <c r="Q717" s="216"/>
    </row>
    <row r="718" spans="14:17" ht="37.15" customHeight="1">
      <c r="N718" s="215"/>
      <c r="O718" s="215"/>
      <c r="P718" s="215"/>
      <c r="Q718" s="216"/>
    </row>
    <row r="719" spans="14:17" ht="37.15" customHeight="1">
      <c r="N719" s="215"/>
      <c r="O719" s="215"/>
      <c r="P719" s="215"/>
      <c r="Q719" s="216"/>
    </row>
    <row r="720" spans="14:17" ht="37.15" customHeight="1">
      <c r="N720" s="215"/>
      <c r="O720" s="215"/>
      <c r="P720" s="215"/>
      <c r="Q720" s="216"/>
    </row>
    <row r="721" spans="14:17" ht="37.15" customHeight="1">
      <c r="N721" s="215"/>
      <c r="O721" s="215"/>
      <c r="P721" s="215"/>
      <c r="Q721" s="216"/>
    </row>
    <row r="722" spans="14:17" ht="37.15" customHeight="1">
      <c r="N722" s="215"/>
      <c r="O722" s="215"/>
      <c r="P722" s="215"/>
      <c r="Q722" s="216"/>
    </row>
    <row r="723" spans="14:17" ht="37.15" customHeight="1">
      <c r="N723" s="215"/>
      <c r="O723" s="215"/>
      <c r="P723" s="215"/>
      <c r="Q723" s="216"/>
    </row>
    <row r="724" spans="14:17" ht="37.15" customHeight="1">
      <c r="N724" s="215"/>
      <c r="O724" s="215"/>
      <c r="P724" s="215"/>
      <c r="Q724" s="216"/>
    </row>
    <row r="725" spans="14:17" ht="37.15" customHeight="1">
      <c r="N725" s="215"/>
      <c r="O725" s="215"/>
      <c r="P725" s="215"/>
      <c r="Q725" s="216"/>
    </row>
    <row r="726" spans="14:17" ht="37.15" customHeight="1">
      <c r="N726" s="215"/>
      <c r="O726" s="215"/>
      <c r="P726" s="215"/>
      <c r="Q726" s="216"/>
    </row>
    <row r="727" spans="14:17" ht="37.15" customHeight="1">
      <c r="N727" s="215"/>
      <c r="O727" s="215"/>
      <c r="P727" s="215"/>
      <c r="Q727" s="216"/>
    </row>
    <row r="728" spans="14:17" ht="37.15" customHeight="1">
      <c r="N728" s="215"/>
      <c r="O728" s="215"/>
      <c r="P728" s="215"/>
      <c r="Q728" s="216"/>
    </row>
    <row r="729" spans="14:17" ht="37.15" customHeight="1">
      <c r="N729" s="215"/>
      <c r="O729" s="215"/>
      <c r="P729" s="215"/>
      <c r="Q729" s="216"/>
    </row>
    <row r="730" spans="14:17" ht="37.15" customHeight="1">
      <c r="N730" s="215"/>
      <c r="O730" s="215"/>
      <c r="P730" s="215"/>
      <c r="Q730" s="216"/>
    </row>
    <row r="731" spans="14:17" ht="37.15" customHeight="1">
      <c r="N731" s="215"/>
      <c r="O731" s="215"/>
      <c r="P731" s="215"/>
      <c r="Q731" s="216"/>
    </row>
    <row r="732" spans="14:17" ht="37.15" customHeight="1">
      <c r="N732" s="215"/>
      <c r="O732" s="215"/>
      <c r="P732" s="215"/>
      <c r="Q732" s="216"/>
    </row>
    <row r="733" spans="14:17" ht="37.15" customHeight="1">
      <c r="N733" s="215"/>
      <c r="O733" s="215"/>
      <c r="P733" s="215"/>
      <c r="Q733" s="216"/>
    </row>
    <row r="734" spans="14:17" ht="37.15" customHeight="1">
      <c r="N734" s="215"/>
      <c r="O734" s="215"/>
      <c r="P734" s="215"/>
      <c r="Q734" s="216"/>
    </row>
    <row r="735" spans="14:17" ht="37.15" customHeight="1">
      <c r="N735" s="215"/>
      <c r="O735" s="215"/>
      <c r="P735" s="215"/>
      <c r="Q735" s="216"/>
    </row>
    <row r="736" spans="14:17" ht="37.15" customHeight="1">
      <c r="N736" s="215"/>
      <c r="O736" s="215"/>
      <c r="P736" s="215"/>
      <c r="Q736" s="216"/>
    </row>
    <row r="737" spans="14:17" ht="37.15" customHeight="1">
      <c r="N737" s="215"/>
      <c r="O737" s="215"/>
      <c r="P737" s="215"/>
      <c r="Q737" s="216"/>
    </row>
    <row r="738" spans="14:17" ht="37.15" customHeight="1">
      <c r="N738" s="215"/>
      <c r="O738" s="215"/>
      <c r="P738" s="215"/>
      <c r="Q738" s="216"/>
    </row>
    <row r="739" spans="14:17" ht="37.15" customHeight="1">
      <c r="N739" s="215"/>
      <c r="O739" s="215"/>
      <c r="P739" s="215"/>
      <c r="Q739" s="216"/>
    </row>
    <row r="740" spans="14:17" ht="37.15" customHeight="1">
      <c r="N740" s="215"/>
      <c r="O740" s="215"/>
      <c r="P740" s="215"/>
      <c r="Q740" s="216"/>
    </row>
    <row r="741" spans="14:17" ht="37.15" customHeight="1">
      <c r="N741" s="215"/>
      <c r="O741" s="215"/>
      <c r="P741" s="215"/>
      <c r="Q741" s="216"/>
    </row>
    <row r="742" spans="14:17" ht="37.15" customHeight="1">
      <c r="N742" s="215"/>
      <c r="O742" s="215"/>
      <c r="P742" s="215"/>
      <c r="Q742" s="216"/>
    </row>
    <row r="743" spans="14:17" ht="37.15" customHeight="1">
      <c r="N743" s="215"/>
      <c r="O743" s="215"/>
      <c r="P743" s="215"/>
      <c r="Q743" s="216"/>
    </row>
    <row r="744" spans="14:17" ht="37.15" customHeight="1">
      <c r="N744" s="215"/>
      <c r="O744" s="215"/>
      <c r="P744" s="215"/>
      <c r="Q744" s="216"/>
    </row>
    <row r="745" spans="14:17" ht="37.15" customHeight="1">
      <c r="N745" s="215"/>
      <c r="O745" s="215"/>
      <c r="P745" s="215"/>
      <c r="Q745" s="216"/>
    </row>
    <row r="746" spans="14:17" ht="37.15" customHeight="1">
      <c r="N746" s="215"/>
      <c r="O746" s="215"/>
      <c r="P746" s="215"/>
      <c r="Q746" s="216"/>
    </row>
    <row r="747" spans="14:17" ht="37.15" customHeight="1">
      <c r="N747" s="215"/>
      <c r="O747" s="215"/>
      <c r="P747" s="215"/>
      <c r="Q747" s="216"/>
    </row>
    <row r="748" spans="14:17" ht="37.15" customHeight="1">
      <c r="N748" s="215"/>
      <c r="O748" s="215"/>
      <c r="P748" s="215"/>
      <c r="Q748" s="216"/>
    </row>
    <row r="749" spans="14:17" ht="37.15" customHeight="1">
      <c r="N749" s="215"/>
      <c r="O749" s="215"/>
      <c r="P749" s="215"/>
      <c r="Q749" s="216"/>
    </row>
    <row r="750" spans="14:17" ht="37.15" customHeight="1">
      <c r="N750" s="215"/>
      <c r="O750" s="215"/>
      <c r="P750" s="215"/>
      <c r="Q750" s="216"/>
    </row>
    <row r="751" spans="14:17" ht="37.15" customHeight="1">
      <c r="N751" s="215"/>
      <c r="O751" s="215"/>
      <c r="P751" s="215"/>
      <c r="Q751" s="216"/>
    </row>
    <row r="752" spans="14:17" ht="37.15" customHeight="1">
      <c r="N752" s="215"/>
      <c r="O752" s="215"/>
      <c r="P752" s="215"/>
      <c r="Q752" s="216"/>
    </row>
    <row r="753" spans="14:17" ht="37.15" customHeight="1">
      <c r="N753" s="215"/>
      <c r="O753" s="215"/>
      <c r="P753" s="215"/>
      <c r="Q753" s="216"/>
    </row>
    <row r="754" spans="14:17" ht="37.15" customHeight="1">
      <c r="N754" s="215"/>
      <c r="O754" s="215"/>
      <c r="P754" s="215"/>
      <c r="Q754" s="216"/>
    </row>
    <row r="755" spans="14:17" ht="37.15" customHeight="1">
      <c r="N755" s="215"/>
      <c r="O755" s="215"/>
      <c r="P755" s="215"/>
      <c r="Q755" s="216"/>
    </row>
    <row r="756" spans="14:17" ht="37.15" customHeight="1">
      <c r="N756" s="215"/>
      <c r="O756" s="215"/>
      <c r="P756" s="215"/>
      <c r="Q756" s="216"/>
    </row>
    <row r="757" spans="14:17" ht="37.15" customHeight="1">
      <c r="N757" s="215"/>
      <c r="O757" s="215"/>
      <c r="P757" s="215"/>
      <c r="Q757" s="216"/>
    </row>
    <row r="758" spans="14:17" ht="37.15" customHeight="1">
      <c r="N758" s="215"/>
      <c r="O758" s="215"/>
      <c r="P758" s="215"/>
      <c r="Q758" s="216"/>
    </row>
    <row r="759" spans="14:17" ht="37.15" customHeight="1">
      <c r="N759" s="215"/>
      <c r="O759" s="215"/>
      <c r="P759" s="215"/>
      <c r="Q759" s="216"/>
    </row>
    <row r="760" spans="14:17" ht="37.15" customHeight="1">
      <c r="N760" s="215"/>
      <c r="O760" s="215"/>
      <c r="P760" s="215"/>
      <c r="Q760" s="216"/>
    </row>
    <row r="761" spans="14:17" ht="37.15" customHeight="1">
      <c r="N761" s="215"/>
      <c r="O761" s="215"/>
      <c r="P761" s="215"/>
      <c r="Q761" s="216"/>
    </row>
    <row r="762" spans="14:17" ht="37.15" customHeight="1">
      <c r="N762" s="215"/>
      <c r="O762" s="215"/>
      <c r="P762" s="215"/>
      <c r="Q762" s="216"/>
    </row>
    <row r="763" spans="14:17" ht="37.15" customHeight="1">
      <c r="N763" s="215"/>
      <c r="O763" s="215"/>
      <c r="P763" s="215"/>
      <c r="Q763" s="216"/>
    </row>
    <row r="764" spans="14:17" ht="37.15" customHeight="1">
      <c r="N764" s="215"/>
      <c r="O764" s="215"/>
      <c r="P764" s="215"/>
      <c r="Q764" s="216"/>
    </row>
    <row r="765" spans="14:17" ht="37.15" customHeight="1">
      <c r="N765" s="215"/>
      <c r="O765" s="215"/>
      <c r="P765" s="215"/>
      <c r="Q765" s="216"/>
    </row>
    <row r="766" spans="14:17" ht="37.15" customHeight="1">
      <c r="N766" s="215"/>
      <c r="O766" s="215"/>
      <c r="P766" s="215"/>
      <c r="Q766" s="216"/>
    </row>
    <row r="767" spans="14:17" ht="37.15" customHeight="1">
      <c r="N767" s="215"/>
      <c r="O767" s="215"/>
      <c r="P767" s="215"/>
      <c r="Q767" s="216"/>
    </row>
    <row r="768" spans="14:17" ht="37.15" customHeight="1">
      <c r="N768" s="215"/>
      <c r="O768" s="215"/>
      <c r="P768" s="215"/>
      <c r="Q768" s="216"/>
    </row>
    <row r="769" spans="14:17" ht="37.15" customHeight="1">
      <c r="N769" s="215"/>
      <c r="O769" s="215"/>
      <c r="P769" s="215"/>
      <c r="Q769" s="216"/>
    </row>
    <row r="770" spans="14:17" ht="37.15" customHeight="1">
      <c r="N770" s="215"/>
      <c r="O770" s="215"/>
      <c r="P770" s="215"/>
      <c r="Q770" s="216"/>
    </row>
    <row r="771" spans="14:17" ht="37.15" customHeight="1">
      <c r="N771" s="215"/>
      <c r="O771" s="215"/>
      <c r="P771" s="215"/>
      <c r="Q771" s="216"/>
    </row>
    <row r="772" spans="14:17" ht="37.15" customHeight="1">
      <c r="N772" s="215"/>
      <c r="O772" s="215"/>
      <c r="P772" s="215"/>
      <c r="Q772" s="216"/>
    </row>
    <row r="773" spans="14:17" ht="37.15" customHeight="1">
      <c r="N773" s="215"/>
      <c r="O773" s="215"/>
      <c r="P773" s="215"/>
      <c r="Q773" s="216"/>
    </row>
    <row r="774" spans="14:17" ht="37.15" customHeight="1">
      <c r="N774" s="215"/>
      <c r="O774" s="215"/>
      <c r="P774" s="215"/>
      <c r="Q774" s="216"/>
    </row>
    <row r="775" spans="14:17" ht="37.15" customHeight="1">
      <c r="N775" s="215"/>
      <c r="O775" s="215"/>
      <c r="P775" s="215"/>
      <c r="Q775" s="216"/>
    </row>
    <row r="776" spans="14:17" ht="37.15" customHeight="1">
      <c r="N776" s="215"/>
      <c r="O776" s="215"/>
      <c r="P776" s="215"/>
      <c r="Q776" s="216"/>
    </row>
    <row r="777" spans="14:17" ht="37.15" customHeight="1">
      <c r="N777" s="215"/>
      <c r="O777" s="215"/>
      <c r="P777" s="215"/>
      <c r="Q777" s="216"/>
    </row>
    <row r="778" spans="14:17" ht="37.15" customHeight="1">
      <c r="N778" s="215"/>
      <c r="O778" s="215"/>
      <c r="P778" s="215"/>
      <c r="Q778" s="216"/>
    </row>
    <row r="779" spans="14:17" ht="37.15" customHeight="1">
      <c r="N779" s="215"/>
      <c r="O779" s="215"/>
      <c r="P779" s="215"/>
      <c r="Q779" s="216"/>
    </row>
    <row r="780" spans="14:17" ht="37.15" customHeight="1">
      <c r="N780" s="215"/>
      <c r="O780" s="215"/>
      <c r="P780" s="215"/>
      <c r="Q780" s="216"/>
    </row>
    <row r="781" spans="14:17" ht="37.15" customHeight="1">
      <c r="N781" s="215"/>
      <c r="O781" s="215"/>
      <c r="P781" s="215"/>
      <c r="Q781" s="216"/>
    </row>
    <row r="782" spans="14:17" ht="37.15" customHeight="1">
      <c r="N782" s="215"/>
      <c r="O782" s="215"/>
      <c r="P782" s="215"/>
      <c r="Q782" s="216"/>
    </row>
    <row r="783" spans="14:17" ht="37.15" customHeight="1">
      <c r="N783" s="215"/>
      <c r="O783" s="215"/>
      <c r="P783" s="215"/>
      <c r="Q783" s="216"/>
    </row>
    <row r="784" spans="14:17" ht="37.15" customHeight="1">
      <c r="N784" s="215"/>
      <c r="O784" s="215"/>
      <c r="P784" s="215"/>
      <c r="Q784" s="216"/>
    </row>
    <row r="785" spans="14:17" ht="37.15" customHeight="1">
      <c r="N785" s="215"/>
      <c r="O785" s="215"/>
      <c r="P785" s="215"/>
      <c r="Q785" s="216"/>
    </row>
    <row r="786" spans="14:17" ht="37.15" customHeight="1">
      <c r="N786" s="215"/>
      <c r="O786" s="215"/>
      <c r="P786" s="215"/>
      <c r="Q786" s="216"/>
    </row>
    <row r="787" spans="14:17" ht="37.15" customHeight="1">
      <c r="N787" s="215"/>
      <c r="O787" s="215"/>
      <c r="P787" s="215"/>
      <c r="Q787" s="216"/>
    </row>
    <row r="788" spans="14:17" ht="37.15" customHeight="1">
      <c r="N788" s="215"/>
      <c r="O788" s="215"/>
      <c r="P788" s="215"/>
      <c r="Q788" s="216"/>
    </row>
    <row r="789" spans="14:17" ht="37.15" customHeight="1">
      <c r="N789" s="215"/>
      <c r="O789" s="215"/>
      <c r="P789" s="215"/>
      <c r="Q789" s="216"/>
    </row>
    <row r="790" spans="14:17" ht="37.15" customHeight="1">
      <c r="N790" s="215"/>
      <c r="O790" s="215"/>
      <c r="P790" s="215"/>
      <c r="Q790" s="216"/>
    </row>
    <row r="791" spans="14:17" ht="37.15" customHeight="1">
      <c r="N791" s="215"/>
      <c r="O791" s="215"/>
      <c r="P791" s="215"/>
      <c r="Q791" s="216"/>
    </row>
    <row r="792" spans="14:17" ht="37.15" customHeight="1">
      <c r="N792" s="215"/>
      <c r="O792" s="215"/>
      <c r="P792" s="215"/>
      <c r="Q792" s="216"/>
    </row>
    <row r="793" spans="14:17" ht="37.15" customHeight="1">
      <c r="N793" s="215"/>
      <c r="O793" s="215"/>
      <c r="P793" s="215"/>
      <c r="Q793" s="216"/>
    </row>
    <row r="794" spans="14:17" ht="37.15" customHeight="1">
      <c r="N794" s="215"/>
      <c r="O794" s="215"/>
      <c r="P794" s="215"/>
      <c r="Q794" s="216"/>
    </row>
    <row r="795" spans="14:17" ht="37.15" customHeight="1">
      <c r="N795" s="215"/>
      <c r="O795" s="215"/>
      <c r="P795" s="215"/>
      <c r="Q795" s="216"/>
    </row>
    <row r="796" spans="14:17" ht="37.15" customHeight="1">
      <c r="N796" s="215"/>
      <c r="O796" s="215"/>
      <c r="P796" s="215"/>
      <c r="Q796" s="216"/>
    </row>
    <row r="797" spans="14:17" ht="37.15" customHeight="1">
      <c r="N797" s="215"/>
      <c r="O797" s="215"/>
      <c r="P797" s="215"/>
      <c r="Q797" s="216"/>
    </row>
    <row r="798" spans="14:17" ht="37.15" customHeight="1">
      <c r="N798" s="215"/>
      <c r="O798" s="215"/>
      <c r="P798" s="215"/>
      <c r="Q798" s="216"/>
    </row>
    <row r="799" spans="14:17" ht="37.15" customHeight="1">
      <c r="N799" s="215"/>
      <c r="O799" s="215"/>
      <c r="P799" s="215"/>
      <c r="Q799" s="216"/>
    </row>
    <row r="800" spans="14:17" ht="37.15" customHeight="1">
      <c r="N800" s="215"/>
      <c r="O800" s="215"/>
      <c r="P800" s="215"/>
      <c r="Q800" s="216"/>
    </row>
    <row r="801" spans="14:17" ht="37.15" customHeight="1">
      <c r="N801" s="215"/>
      <c r="O801" s="215"/>
      <c r="P801" s="215"/>
      <c r="Q801" s="216"/>
    </row>
    <row r="802" spans="14:17" ht="37.15" customHeight="1">
      <c r="N802" s="215"/>
      <c r="O802" s="215"/>
      <c r="P802" s="215"/>
      <c r="Q802" s="216"/>
    </row>
    <row r="803" spans="14:17" ht="37.15" customHeight="1">
      <c r="N803" s="215"/>
      <c r="O803" s="215"/>
      <c r="P803" s="215"/>
      <c r="Q803" s="216"/>
    </row>
    <row r="804" spans="14:17" ht="37.15" customHeight="1">
      <c r="N804" s="215"/>
      <c r="O804" s="215"/>
      <c r="P804" s="215"/>
      <c r="Q804" s="216"/>
    </row>
    <row r="805" spans="14:17" ht="37.15" customHeight="1">
      <c r="N805" s="215"/>
      <c r="O805" s="215"/>
      <c r="P805" s="215"/>
      <c r="Q805" s="216"/>
    </row>
    <row r="806" spans="14:17" ht="37.15" customHeight="1">
      <c r="N806" s="215"/>
      <c r="O806" s="215"/>
      <c r="P806" s="215"/>
      <c r="Q806" s="216"/>
    </row>
    <row r="807" spans="14:17" ht="37.15" customHeight="1">
      <c r="N807" s="215"/>
      <c r="O807" s="215"/>
      <c r="P807" s="215"/>
      <c r="Q807" s="216"/>
    </row>
    <row r="808" spans="14:17" ht="37.15" customHeight="1">
      <c r="N808" s="215"/>
      <c r="O808" s="215"/>
      <c r="P808" s="215"/>
      <c r="Q808" s="216"/>
    </row>
    <row r="809" spans="14:17" ht="37.15" customHeight="1">
      <c r="N809" s="215"/>
      <c r="O809" s="215"/>
      <c r="P809" s="215"/>
      <c r="Q809" s="216"/>
    </row>
    <row r="810" spans="14:17" ht="37.15" customHeight="1">
      <c r="N810" s="215"/>
      <c r="O810" s="215"/>
      <c r="P810" s="215"/>
      <c r="Q810" s="216"/>
    </row>
    <row r="811" spans="14:17" ht="37.15" customHeight="1">
      <c r="N811" s="215"/>
      <c r="O811" s="215"/>
      <c r="P811" s="215"/>
      <c r="Q811" s="216"/>
    </row>
    <row r="812" spans="14:17" ht="37.15" customHeight="1">
      <c r="N812" s="215"/>
      <c r="O812" s="215"/>
      <c r="P812" s="215"/>
      <c r="Q812" s="216"/>
    </row>
    <row r="813" spans="14:17" ht="37.15" customHeight="1">
      <c r="N813" s="215"/>
      <c r="O813" s="215"/>
      <c r="P813" s="215"/>
      <c r="Q813" s="216"/>
    </row>
    <row r="814" spans="14:17" ht="37.15" customHeight="1">
      <c r="N814" s="215"/>
      <c r="O814" s="215"/>
      <c r="P814" s="215"/>
      <c r="Q814" s="216"/>
    </row>
    <row r="815" spans="14:17" ht="37.15" customHeight="1">
      <c r="N815" s="215"/>
      <c r="O815" s="215"/>
      <c r="P815" s="215"/>
      <c r="Q815" s="216"/>
    </row>
    <row r="816" spans="14:17" ht="37.15" customHeight="1">
      <c r="N816" s="215"/>
      <c r="O816" s="215"/>
      <c r="P816" s="215"/>
      <c r="Q816" s="216"/>
    </row>
    <row r="817" spans="14:17" ht="37.15" customHeight="1">
      <c r="N817" s="215"/>
      <c r="O817" s="215"/>
      <c r="P817" s="215"/>
      <c r="Q817" s="216"/>
    </row>
    <row r="818" spans="14:17" ht="37.15" customHeight="1">
      <c r="N818" s="215"/>
      <c r="O818" s="215"/>
      <c r="P818" s="215"/>
      <c r="Q818" s="216"/>
    </row>
    <row r="819" spans="14:17" ht="37.15" customHeight="1">
      <c r="N819" s="215"/>
      <c r="O819" s="215"/>
      <c r="P819" s="215"/>
      <c r="Q819" s="216"/>
    </row>
    <row r="820" spans="14:17" ht="37.15" customHeight="1">
      <c r="N820" s="215"/>
      <c r="O820" s="215"/>
      <c r="P820" s="215"/>
      <c r="Q820" s="216"/>
    </row>
    <row r="821" spans="14:17" ht="37.15" customHeight="1">
      <c r="N821" s="215"/>
      <c r="O821" s="215"/>
      <c r="P821" s="215"/>
      <c r="Q821" s="216"/>
    </row>
    <row r="822" spans="14:17" ht="37.15" customHeight="1">
      <c r="N822" s="215"/>
      <c r="O822" s="215"/>
      <c r="P822" s="215"/>
      <c r="Q822" s="216"/>
    </row>
    <row r="823" spans="14:17" ht="37.15" customHeight="1">
      <c r="N823" s="215"/>
      <c r="O823" s="215"/>
      <c r="P823" s="215"/>
      <c r="Q823" s="216"/>
    </row>
    <row r="824" spans="14:17" ht="37.15" customHeight="1">
      <c r="N824" s="215"/>
      <c r="O824" s="215"/>
      <c r="P824" s="215"/>
      <c r="Q824" s="216"/>
    </row>
    <row r="825" spans="14:17" ht="37.15" customHeight="1">
      <c r="N825" s="215"/>
      <c r="O825" s="215"/>
      <c r="P825" s="215"/>
      <c r="Q825" s="216"/>
    </row>
    <row r="826" spans="14:17" ht="37.15" customHeight="1">
      <c r="N826" s="215"/>
      <c r="O826" s="215"/>
      <c r="P826" s="215"/>
      <c r="Q826" s="216"/>
    </row>
    <row r="827" spans="14:17" ht="37.15" customHeight="1">
      <c r="N827" s="215"/>
      <c r="O827" s="215"/>
      <c r="P827" s="215"/>
      <c r="Q827" s="216"/>
    </row>
    <row r="828" spans="14:17" ht="37.15" customHeight="1">
      <c r="N828" s="215"/>
      <c r="O828" s="215"/>
      <c r="P828" s="215"/>
      <c r="Q828" s="216"/>
    </row>
    <row r="829" spans="14:17" ht="37.15" customHeight="1">
      <c r="N829" s="215"/>
      <c r="O829" s="215"/>
      <c r="P829" s="215"/>
      <c r="Q829" s="216"/>
    </row>
    <row r="830" spans="14:17" ht="37.15" customHeight="1">
      <c r="N830" s="215"/>
      <c r="O830" s="215"/>
      <c r="P830" s="215"/>
      <c r="Q830" s="216"/>
    </row>
    <row r="831" spans="14:17" ht="37.15" customHeight="1">
      <c r="N831" s="215"/>
      <c r="O831" s="215"/>
      <c r="P831" s="215"/>
      <c r="Q831" s="216"/>
    </row>
    <row r="832" spans="14:17" ht="37.15" customHeight="1">
      <c r="N832" s="215"/>
      <c r="O832" s="215"/>
      <c r="P832" s="215"/>
      <c r="Q832" s="216"/>
    </row>
    <row r="833" spans="14:17" ht="37.15" customHeight="1">
      <c r="N833" s="215"/>
      <c r="O833" s="215"/>
      <c r="P833" s="215"/>
      <c r="Q833" s="216"/>
    </row>
    <row r="834" spans="14:17" ht="37.15" customHeight="1">
      <c r="N834" s="215"/>
      <c r="O834" s="215"/>
      <c r="P834" s="215"/>
      <c r="Q834" s="216"/>
    </row>
    <row r="835" spans="14:17" ht="37.15" customHeight="1">
      <c r="N835" s="215"/>
      <c r="O835" s="215"/>
      <c r="P835" s="215"/>
      <c r="Q835" s="216"/>
    </row>
    <row r="836" spans="14:17" ht="37.15" customHeight="1">
      <c r="N836" s="215"/>
      <c r="O836" s="215"/>
      <c r="P836" s="215"/>
      <c r="Q836" s="216"/>
    </row>
    <row r="837" spans="14:17" ht="37.15" customHeight="1">
      <c r="N837" s="215"/>
      <c r="O837" s="215"/>
      <c r="P837" s="215"/>
      <c r="Q837" s="216"/>
    </row>
    <row r="838" spans="14:17" ht="37.15" customHeight="1">
      <c r="N838" s="215"/>
      <c r="O838" s="215"/>
      <c r="P838" s="215"/>
      <c r="Q838" s="216"/>
    </row>
    <row r="839" spans="14:17" ht="37.15" customHeight="1">
      <c r="N839" s="215"/>
      <c r="O839" s="215"/>
      <c r="P839" s="215"/>
      <c r="Q839" s="216"/>
    </row>
    <row r="840" spans="14:17" ht="37.15" customHeight="1">
      <c r="N840" s="215"/>
      <c r="O840" s="215"/>
      <c r="P840" s="215"/>
      <c r="Q840" s="216"/>
    </row>
    <row r="841" spans="14:17" ht="37.15" customHeight="1">
      <c r="N841" s="215"/>
      <c r="O841" s="215"/>
      <c r="P841" s="215"/>
      <c r="Q841" s="216"/>
    </row>
    <row r="842" spans="14:17" ht="37.15" customHeight="1">
      <c r="N842" s="215"/>
      <c r="O842" s="215"/>
      <c r="P842" s="215"/>
      <c r="Q842" s="216"/>
    </row>
    <row r="843" spans="14:17" ht="37.15" customHeight="1">
      <c r="N843" s="215"/>
      <c r="O843" s="215"/>
      <c r="P843" s="215"/>
      <c r="Q843" s="216"/>
    </row>
    <row r="844" spans="14:17" ht="37.15" customHeight="1">
      <c r="N844" s="215"/>
      <c r="O844" s="215"/>
      <c r="P844" s="215"/>
      <c r="Q844" s="216"/>
    </row>
    <row r="845" spans="14:17" ht="37.15" customHeight="1">
      <c r="N845" s="215"/>
      <c r="O845" s="215"/>
      <c r="P845" s="215"/>
      <c r="Q845" s="216"/>
    </row>
    <row r="846" spans="14:17" ht="37.15" customHeight="1">
      <c r="N846" s="215"/>
      <c r="O846" s="215"/>
      <c r="P846" s="215"/>
      <c r="Q846" s="216"/>
    </row>
    <row r="847" spans="14:17" ht="37.15" customHeight="1">
      <c r="N847" s="215"/>
      <c r="O847" s="215"/>
      <c r="P847" s="215"/>
      <c r="Q847" s="216"/>
    </row>
    <row r="848" spans="14:17" ht="37.15" customHeight="1">
      <c r="N848" s="215"/>
      <c r="O848" s="215"/>
      <c r="P848" s="215"/>
      <c r="Q848" s="216"/>
    </row>
    <row r="849" spans="14:17" ht="37.15" customHeight="1">
      <c r="N849" s="215"/>
      <c r="O849" s="215"/>
      <c r="P849" s="215"/>
      <c r="Q849" s="216"/>
    </row>
    <row r="850" spans="14:17" ht="37.15" customHeight="1">
      <c r="N850" s="215"/>
      <c r="O850" s="215"/>
      <c r="P850" s="215"/>
      <c r="Q850" s="216"/>
    </row>
    <row r="851" spans="14:17" ht="37.15" customHeight="1">
      <c r="N851" s="215"/>
      <c r="O851" s="215"/>
      <c r="P851" s="215"/>
      <c r="Q851" s="216"/>
    </row>
    <row r="852" spans="14:17" ht="37.15" customHeight="1">
      <c r="N852" s="215"/>
      <c r="O852" s="215"/>
      <c r="P852" s="215"/>
      <c r="Q852" s="216"/>
    </row>
    <row r="853" spans="14:17" ht="37.15" customHeight="1">
      <c r="N853" s="215"/>
      <c r="O853" s="215"/>
      <c r="P853" s="215"/>
      <c r="Q853" s="216"/>
    </row>
    <row r="854" spans="14:17" ht="37.15" customHeight="1">
      <c r="N854" s="215"/>
      <c r="O854" s="215"/>
      <c r="P854" s="215"/>
      <c r="Q854" s="216"/>
    </row>
    <row r="855" spans="14:17" ht="37.15" customHeight="1">
      <c r="N855" s="215"/>
      <c r="O855" s="215"/>
      <c r="P855" s="215"/>
      <c r="Q855" s="216"/>
    </row>
    <row r="856" spans="14:17" ht="37.15" customHeight="1">
      <c r="N856" s="215"/>
      <c r="O856" s="215"/>
      <c r="P856" s="215"/>
      <c r="Q856" s="216"/>
    </row>
    <row r="857" spans="14:17" ht="37.15" customHeight="1">
      <c r="N857" s="215"/>
      <c r="O857" s="215"/>
      <c r="P857" s="215"/>
      <c r="Q857" s="216"/>
    </row>
    <row r="858" spans="14:17" ht="37.15" customHeight="1">
      <c r="N858" s="215"/>
      <c r="O858" s="215"/>
      <c r="P858" s="215"/>
      <c r="Q858" s="216"/>
    </row>
    <row r="859" spans="14:17" ht="37.15" customHeight="1">
      <c r="N859" s="215"/>
      <c r="O859" s="215"/>
      <c r="P859" s="215"/>
      <c r="Q859" s="216"/>
    </row>
    <row r="860" spans="14:17" ht="37.15" customHeight="1">
      <c r="N860" s="215"/>
      <c r="O860" s="215"/>
      <c r="P860" s="215"/>
      <c r="Q860" s="216"/>
    </row>
    <row r="861" spans="14:17" ht="37.15" customHeight="1">
      <c r="N861" s="215"/>
      <c r="O861" s="215"/>
      <c r="P861" s="215"/>
      <c r="Q861" s="216"/>
    </row>
    <row r="862" spans="14:17" ht="37.15" customHeight="1">
      <c r="N862" s="215"/>
      <c r="O862" s="215"/>
      <c r="P862" s="215"/>
      <c r="Q862" s="216"/>
    </row>
    <row r="863" spans="14:17" ht="37.15" customHeight="1">
      <c r="N863" s="215"/>
      <c r="O863" s="215"/>
      <c r="P863" s="215"/>
      <c r="Q863" s="216"/>
    </row>
    <row r="864" spans="14:17" ht="37.15" customHeight="1">
      <c r="N864" s="215"/>
      <c r="O864" s="215"/>
      <c r="P864" s="215"/>
      <c r="Q864" s="216"/>
    </row>
    <row r="865" spans="14:17" ht="37.15" customHeight="1">
      <c r="N865" s="215"/>
      <c r="O865" s="215"/>
      <c r="P865" s="215"/>
      <c r="Q865" s="216"/>
    </row>
    <row r="866" spans="14:17" ht="37.15" customHeight="1">
      <c r="N866" s="215"/>
      <c r="O866" s="215"/>
      <c r="P866" s="215"/>
      <c r="Q866" s="216"/>
    </row>
    <row r="867" spans="14:17" ht="37.15" customHeight="1">
      <c r="N867" s="215"/>
      <c r="O867" s="215"/>
      <c r="P867" s="215"/>
      <c r="Q867" s="216"/>
    </row>
    <row r="868" spans="14:17" ht="37.15" customHeight="1">
      <c r="N868" s="215"/>
      <c r="O868" s="215"/>
      <c r="P868" s="215"/>
      <c r="Q868" s="216"/>
    </row>
    <row r="869" spans="14:17" ht="37.15" customHeight="1">
      <c r="N869" s="215"/>
      <c r="O869" s="215"/>
      <c r="P869" s="215"/>
      <c r="Q869" s="216"/>
    </row>
    <row r="870" spans="14:17" ht="37.15" customHeight="1">
      <c r="N870" s="215"/>
      <c r="O870" s="215"/>
      <c r="P870" s="215"/>
      <c r="Q870" s="216"/>
    </row>
    <row r="871" spans="14:17" ht="37.15" customHeight="1">
      <c r="N871" s="215"/>
      <c r="O871" s="215"/>
      <c r="P871" s="215"/>
      <c r="Q871" s="216"/>
    </row>
    <row r="872" spans="14:17" ht="37.15" customHeight="1">
      <c r="N872" s="215"/>
      <c r="O872" s="215"/>
      <c r="P872" s="215"/>
      <c r="Q872" s="216"/>
    </row>
    <row r="873" spans="14:17" ht="37.15" customHeight="1">
      <c r="N873" s="215"/>
      <c r="O873" s="215"/>
      <c r="P873" s="215"/>
      <c r="Q873" s="216"/>
    </row>
    <row r="874" spans="14:17" ht="37.15" customHeight="1">
      <c r="N874" s="215"/>
      <c r="O874" s="215"/>
      <c r="P874" s="215"/>
      <c r="Q874" s="216"/>
    </row>
    <row r="875" spans="14:17" ht="37.15" customHeight="1">
      <c r="N875" s="215"/>
      <c r="O875" s="215"/>
      <c r="P875" s="215"/>
      <c r="Q875" s="216"/>
    </row>
    <row r="876" spans="14:17" ht="37.15" customHeight="1">
      <c r="N876" s="215"/>
      <c r="O876" s="215"/>
      <c r="P876" s="215"/>
      <c r="Q876" s="216"/>
    </row>
    <row r="877" spans="14:17" ht="37.15" customHeight="1">
      <c r="N877" s="215"/>
      <c r="O877" s="215"/>
      <c r="P877" s="215"/>
      <c r="Q877" s="216"/>
    </row>
    <row r="878" spans="14:17" ht="37.15" customHeight="1">
      <c r="N878" s="215"/>
      <c r="O878" s="215"/>
      <c r="P878" s="215"/>
      <c r="Q878" s="216"/>
    </row>
    <row r="879" spans="14:17" ht="37.15" customHeight="1">
      <c r="N879" s="215"/>
      <c r="O879" s="215"/>
      <c r="P879" s="215"/>
      <c r="Q879" s="216"/>
    </row>
    <row r="880" spans="14:17" ht="37.15" customHeight="1">
      <c r="N880" s="215"/>
      <c r="O880" s="215"/>
      <c r="P880" s="215"/>
      <c r="Q880" s="216"/>
    </row>
    <row r="881" spans="14:17" ht="37.15" customHeight="1">
      <c r="N881" s="215"/>
      <c r="O881" s="215"/>
      <c r="P881" s="215"/>
      <c r="Q881" s="216"/>
    </row>
    <row r="882" spans="14:17" ht="37.15" customHeight="1">
      <c r="N882" s="215"/>
      <c r="O882" s="215"/>
      <c r="P882" s="215"/>
      <c r="Q882" s="216"/>
    </row>
    <row r="883" spans="14:17" ht="37.15" customHeight="1">
      <c r="N883" s="215"/>
      <c r="O883" s="215"/>
      <c r="P883" s="215"/>
      <c r="Q883" s="216"/>
    </row>
    <row r="884" spans="14:17" ht="37.15" customHeight="1">
      <c r="N884" s="215"/>
      <c r="O884" s="215"/>
      <c r="P884" s="215"/>
      <c r="Q884" s="216"/>
    </row>
    <row r="885" spans="14:17" ht="37.15" customHeight="1">
      <c r="N885" s="215"/>
      <c r="O885" s="215"/>
      <c r="P885" s="215"/>
      <c r="Q885" s="216"/>
    </row>
    <row r="886" spans="14:17" ht="37.15" customHeight="1">
      <c r="N886" s="215"/>
      <c r="O886" s="215"/>
      <c r="P886" s="215"/>
      <c r="Q886" s="216"/>
    </row>
    <row r="887" spans="14:17" ht="37.15" customHeight="1">
      <c r="N887" s="215"/>
      <c r="O887" s="215"/>
      <c r="P887" s="215"/>
      <c r="Q887" s="216"/>
    </row>
    <row r="888" spans="14:17" ht="37.15" customHeight="1">
      <c r="N888" s="215"/>
      <c r="O888" s="215"/>
      <c r="P888" s="215"/>
      <c r="Q888" s="216"/>
    </row>
    <row r="889" spans="14:17" ht="37.15" customHeight="1">
      <c r="N889" s="215"/>
      <c r="O889" s="215"/>
      <c r="P889" s="215"/>
      <c r="Q889" s="216"/>
    </row>
    <row r="890" spans="14:17" ht="37.15" customHeight="1">
      <c r="N890" s="215"/>
      <c r="O890" s="215"/>
      <c r="P890" s="215"/>
      <c r="Q890" s="216"/>
    </row>
    <row r="891" spans="14:17" ht="37.15" customHeight="1">
      <c r="N891" s="215"/>
      <c r="O891" s="215"/>
      <c r="P891" s="215"/>
      <c r="Q891" s="216"/>
    </row>
    <row r="892" spans="14:17" ht="37.15" customHeight="1">
      <c r="N892" s="215"/>
      <c r="O892" s="215"/>
      <c r="P892" s="215"/>
      <c r="Q892" s="216"/>
    </row>
    <row r="893" spans="14:17" ht="37.15" customHeight="1">
      <c r="N893" s="215"/>
      <c r="O893" s="215"/>
      <c r="P893" s="215"/>
      <c r="Q893" s="216"/>
    </row>
    <row r="894" spans="14:17" ht="37.15" customHeight="1">
      <c r="N894" s="215"/>
      <c r="O894" s="215"/>
      <c r="P894" s="215"/>
      <c r="Q894" s="216"/>
    </row>
    <row r="895" spans="14:17" ht="37.15" customHeight="1">
      <c r="N895" s="215"/>
      <c r="O895" s="215"/>
      <c r="P895" s="215"/>
      <c r="Q895" s="216"/>
    </row>
    <row r="896" spans="14:17" ht="37.15" customHeight="1">
      <c r="N896" s="215"/>
      <c r="O896" s="215"/>
      <c r="P896" s="215"/>
      <c r="Q896" s="216"/>
    </row>
    <row r="897" spans="14:17" ht="37.15" customHeight="1">
      <c r="N897" s="215"/>
      <c r="O897" s="215"/>
      <c r="P897" s="215"/>
      <c r="Q897" s="216"/>
    </row>
    <row r="898" spans="14:17" ht="37.15" customHeight="1">
      <c r="N898" s="215"/>
      <c r="O898" s="215"/>
      <c r="P898" s="215"/>
      <c r="Q898" s="216"/>
    </row>
    <row r="899" spans="14:17" ht="37.15" customHeight="1">
      <c r="N899" s="215"/>
      <c r="O899" s="215"/>
      <c r="P899" s="215"/>
      <c r="Q899" s="216"/>
    </row>
    <row r="900" spans="14:17" ht="37.15" customHeight="1">
      <c r="N900" s="215"/>
      <c r="O900" s="215"/>
      <c r="P900" s="215"/>
      <c r="Q900" s="216"/>
    </row>
    <row r="901" spans="14:17" ht="37.15" customHeight="1">
      <c r="N901" s="215"/>
      <c r="O901" s="215"/>
      <c r="P901" s="215"/>
      <c r="Q901" s="216"/>
    </row>
    <row r="902" spans="14:17" ht="37.15" customHeight="1">
      <c r="N902" s="215"/>
      <c r="O902" s="215"/>
      <c r="P902" s="215"/>
      <c r="Q902" s="216"/>
    </row>
    <row r="903" spans="14:17" ht="37.15" customHeight="1">
      <c r="N903" s="215"/>
      <c r="O903" s="215"/>
      <c r="P903" s="215"/>
      <c r="Q903" s="216"/>
    </row>
    <row r="904" spans="14:17" ht="37.15" customHeight="1">
      <c r="N904" s="215"/>
      <c r="O904" s="215"/>
      <c r="P904" s="215"/>
      <c r="Q904" s="216"/>
    </row>
    <row r="905" spans="14:17" ht="37.15" customHeight="1">
      <c r="N905" s="215"/>
      <c r="O905" s="215"/>
      <c r="P905" s="215"/>
      <c r="Q905" s="216"/>
    </row>
    <row r="906" spans="14:17" ht="37.15" customHeight="1">
      <c r="N906" s="215"/>
      <c r="O906" s="215"/>
      <c r="P906" s="215"/>
      <c r="Q906" s="216"/>
    </row>
    <row r="907" spans="14:17" ht="37.15" customHeight="1">
      <c r="N907" s="215"/>
      <c r="O907" s="215"/>
      <c r="P907" s="215"/>
      <c r="Q907" s="216"/>
    </row>
    <row r="908" spans="14:17" ht="37.15" customHeight="1">
      <c r="N908" s="215"/>
      <c r="O908" s="215"/>
      <c r="P908" s="215"/>
      <c r="Q908" s="216"/>
    </row>
    <row r="909" spans="14:17" ht="37.15" customHeight="1">
      <c r="N909" s="215"/>
      <c r="O909" s="215"/>
      <c r="P909" s="215"/>
      <c r="Q909" s="216"/>
    </row>
    <row r="910" spans="14:17" ht="37.15" customHeight="1">
      <c r="N910" s="215"/>
      <c r="O910" s="215"/>
      <c r="P910" s="215"/>
      <c r="Q910" s="216"/>
    </row>
    <row r="911" spans="14:17" ht="37.15" customHeight="1">
      <c r="N911" s="215"/>
      <c r="O911" s="215"/>
      <c r="P911" s="215"/>
      <c r="Q911" s="216"/>
    </row>
    <row r="912" spans="14:17" ht="37.15" customHeight="1">
      <c r="N912" s="215"/>
      <c r="O912" s="215"/>
      <c r="P912" s="215"/>
      <c r="Q912" s="216"/>
    </row>
    <row r="913" spans="14:17" ht="37.15" customHeight="1">
      <c r="N913" s="215"/>
      <c r="O913" s="215"/>
      <c r="P913" s="215"/>
      <c r="Q913" s="216"/>
    </row>
    <row r="914" spans="14:17" ht="37.15" customHeight="1">
      <c r="N914" s="215"/>
      <c r="O914" s="215"/>
      <c r="P914" s="215"/>
      <c r="Q914" s="216"/>
    </row>
    <row r="915" spans="14:17" ht="37.15" customHeight="1">
      <c r="N915" s="215"/>
      <c r="O915" s="215"/>
      <c r="P915" s="215"/>
      <c r="Q915" s="216"/>
    </row>
    <row r="916" spans="14:17" ht="37.15" customHeight="1">
      <c r="N916" s="215"/>
      <c r="O916" s="215"/>
      <c r="P916" s="215"/>
      <c r="Q916" s="216"/>
    </row>
    <row r="917" spans="14:17" ht="37.15" customHeight="1">
      <c r="N917" s="215"/>
      <c r="O917" s="215"/>
      <c r="P917" s="215"/>
      <c r="Q917" s="216"/>
    </row>
    <row r="918" spans="14:17" ht="37.15" customHeight="1">
      <c r="N918" s="215"/>
      <c r="O918" s="215"/>
      <c r="P918" s="215"/>
      <c r="Q918" s="216"/>
    </row>
    <row r="919" spans="14:17" ht="37.15" customHeight="1">
      <c r="N919" s="215"/>
      <c r="O919" s="215"/>
      <c r="P919" s="215"/>
      <c r="Q919" s="216"/>
    </row>
    <row r="920" spans="14:17" ht="37.15" customHeight="1">
      <c r="N920" s="215"/>
      <c r="O920" s="215"/>
      <c r="P920" s="215"/>
      <c r="Q920" s="216"/>
    </row>
    <row r="921" spans="14:17" ht="37.15" customHeight="1">
      <c r="N921" s="215"/>
      <c r="O921" s="215"/>
      <c r="P921" s="215"/>
      <c r="Q921" s="216"/>
    </row>
    <row r="922" spans="14:17" ht="37.15" customHeight="1">
      <c r="N922" s="215"/>
      <c r="O922" s="215"/>
      <c r="P922" s="215"/>
      <c r="Q922" s="216"/>
    </row>
    <row r="923" spans="14:17" ht="37.15" customHeight="1">
      <c r="N923" s="215"/>
      <c r="O923" s="215"/>
      <c r="P923" s="215"/>
      <c r="Q923" s="216"/>
    </row>
    <row r="924" spans="14:17" ht="37.15" customHeight="1">
      <c r="N924" s="215"/>
      <c r="O924" s="215"/>
      <c r="P924" s="215"/>
      <c r="Q924" s="216"/>
    </row>
    <row r="925" spans="14:17" ht="37.15" customHeight="1">
      <c r="N925" s="215"/>
      <c r="O925" s="215"/>
      <c r="P925" s="215"/>
      <c r="Q925" s="216"/>
    </row>
    <row r="926" spans="14:17" ht="37.15" customHeight="1">
      <c r="N926" s="215"/>
      <c r="O926" s="215"/>
      <c r="P926" s="215"/>
      <c r="Q926" s="216"/>
    </row>
    <row r="927" spans="14:17" ht="37.15" customHeight="1">
      <c r="N927" s="215"/>
      <c r="O927" s="215"/>
      <c r="P927" s="215"/>
      <c r="Q927" s="216"/>
    </row>
    <row r="928" spans="14:17" ht="37.15" customHeight="1">
      <c r="N928" s="215"/>
      <c r="O928" s="215"/>
      <c r="P928" s="215"/>
      <c r="Q928" s="216"/>
    </row>
    <row r="929" spans="14:17" ht="37.15" customHeight="1">
      <c r="N929" s="215"/>
      <c r="O929" s="215"/>
      <c r="P929" s="215"/>
      <c r="Q929" s="216"/>
    </row>
    <row r="930" spans="14:17" ht="37.15" customHeight="1">
      <c r="N930" s="215"/>
      <c r="O930" s="215"/>
      <c r="P930" s="215"/>
      <c r="Q930" s="216"/>
    </row>
    <row r="931" spans="14:17" ht="37.15" customHeight="1">
      <c r="N931" s="215"/>
      <c r="O931" s="215"/>
      <c r="P931" s="215"/>
      <c r="Q931" s="216"/>
    </row>
    <row r="932" spans="14:17" ht="37.15" customHeight="1">
      <c r="N932" s="215"/>
      <c r="O932" s="215"/>
      <c r="P932" s="215"/>
      <c r="Q932" s="216"/>
    </row>
    <row r="933" spans="14:17" ht="37.15" customHeight="1">
      <c r="N933" s="215"/>
      <c r="O933" s="215"/>
      <c r="P933" s="215"/>
      <c r="Q933" s="216"/>
    </row>
    <row r="934" spans="14:17" ht="37.15" customHeight="1">
      <c r="N934" s="215"/>
      <c r="O934" s="215"/>
      <c r="P934" s="215"/>
      <c r="Q934" s="216"/>
    </row>
    <row r="935" spans="14:17" ht="37.15" customHeight="1">
      <c r="N935" s="215"/>
      <c r="O935" s="215"/>
      <c r="P935" s="215"/>
      <c r="Q935" s="216"/>
    </row>
    <row r="936" spans="14:17" ht="37.15" customHeight="1">
      <c r="N936" s="215"/>
      <c r="O936" s="215"/>
      <c r="P936" s="215"/>
      <c r="Q936" s="216"/>
    </row>
    <row r="937" spans="14:17" ht="37.15" customHeight="1">
      <c r="N937" s="215"/>
      <c r="O937" s="215"/>
      <c r="P937" s="215"/>
      <c r="Q937" s="216"/>
    </row>
    <row r="938" spans="14:17" ht="37.15" customHeight="1">
      <c r="N938" s="215"/>
      <c r="O938" s="215"/>
      <c r="P938" s="215"/>
      <c r="Q938" s="216"/>
    </row>
    <row r="939" spans="14:17" ht="37.15" customHeight="1">
      <c r="N939" s="215"/>
      <c r="O939" s="215"/>
      <c r="P939" s="215"/>
      <c r="Q939" s="216"/>
    </row>
    <row r="940" spans="14:17" ht="37.15" customHeight="1">
      <c r="N940" s="215"/>
      <c r="O940" s="215"/>
      <c r="P940" s="215"/>
      <c r="Q940" s="216"/>
    </row>
    <row r="941" spans="14:17" ht="37.15" customHeight="1">
      <c r="N941" s="215"/>
      <c r="O941" s="215"/>
      <c r="P941" s="215"/>
      <c r="Q941" s="216"/>
    </row>
    <row r="942" spans="14:17" ht="37.15" customHeight="1">
      <c r="N942" s="215"/>
      <c r="O942" s="215"/>
      <c r="P942" s="215"/>
      <c r="Q942" s="216"/>
    </row>
    <row r="943" spans="14:17" ht="37.15" customHeight="1">
      <c r="N943" s="215"/>
      <c r="O943" s="215"/>
      <c r="P943" s="215"/>
      <c r="Q943" s="216"/>
    </row>
    <row r="944" spans="14:17" ht="37.15" customHeight="1">
      <c r="N944" s="215"/>
      <c r="O944" s="215"/>
      <c r="P944" s="215"/>
      <c r="Q944" s="216"/>
    </row>
    <row r="945" spans="14:17" ht="37.15" customHeight="1">
      <c r="N945" s="215"/>
      <c r="O945" s="215"/>
      <c r="P945" s="215"/>
      <c r="Q945" s="216"/>
    </row>
    <row r="946" spans="14:17" ht="37.15" customHeight="1">
      <c r="N946" s="215"/>
      <c r="O946" s="215"/>
      <c r="P946" s="215"/>
      <c r="Q946" s="216"/>
    </row>
    <row r="947" spans="14:17" ht="37.15" customHeight="1">
      <c r="N947" s="215"/>
      <c r="O947" s="215"/>
      <c r="P947" s="215"/>
      <c r="Q947" s="216"/>
    </row>
    <row r="948" spans="14:17" ht="37.15" customHeight="1">
      <c r="N948" s="215"/>
      <c r="O948" s="215"/>
      <c r="P948" s="215"/>
      <c r="Q948" s="216"/>
    </row>
    <row r="949" spans="14:17" ht="37.15" customHeight="1">
      <c r="N949" s="215"/>
      <c r="O949" s="215"/>
      <c r="P949" s="215"/>
      <c r="Q949" s="216"/>
    </row>
    <row r="950" spans="14:17" ht="37.15" customHeight="1">
      <c r="N950" s="215"/>
      <c r="O950" s="215"/>
      <c r="P950" s="215"/>
      <c r="Q950" s="216"/>
    </row>
    <row r="951" spans="14:17" ht="37.15" customHeight="1">
      <c r="N951" s="215"/>
      <c r="O951" s="215"/>
      <c r="P951" s="215"/>
      <c r="Q951" s="216"/>
    </row>
    <row r="952" spans="14:17" ht="37.15" customHeight="1">
      <c r="N952" s="215"/>
      <c r="O952" s="215"/>
      <c r="P952" s="215"/>
      <c r="Q952" s="216"/>
    </row>
    <row r="953" spans="14:17" ht="37.15" customHeight="1">
      <c r="N953" s="215"/>
      <c r="O953" s="215"/>
      <c r="P953" s="215"/>
      <c r="Q953" s="216"/>
    </row>
    <row r="954" spans="14:17" ht="37.15" customHeight="1">
      <c r="N954" s="215"/>
      <c r="O954" s="215"/>
      <c r="P954" s="215"/>
      <c r="Q954" s="216"/>
    </row>
    <row r="955" spans="14:17" ht="37.15" customHeight="1">
      <c r="N955" s="215"/>
      <c r="O955" s="215"/>
      <c r="P955" s="215"/>
      <c r="Q955" s="216"/>
    </row>
    <row r="956" spans="14:17" ht="37.15" customHeight="1">
      <c r="N956" s="215"/>
      <c r="O956" s="215"/>
      <c r="P956" s="215"/>
      <c r="Q956" s="216"/>
    </row>
    <row r="957" spans="14:17" ht="37.15" customHeight="1">
      <c r="N957" s="215"/>
      <c r="O957" s="215"/>
      <c r="P957" s="215"/>
      <c r="Q957" s="216"/>
    </row>
    <row r="958" spans="14:17" ht="37.15" customHeight="1">
      <c r="N958" s="215"/>
      <c r="O958" s="215"/>
      <c r="P958" s="215"/>
      <c r="Q958" s="216"/>
    </row>
    <row r="959" spans="14:17" ht="37.15" customHeight="1">
      <c r="N959" s="215"/>
      <c r="O959" s="215"/>
      <c r="P959" s="215"/>
      <c r="Q959" s="216"/>
    </row>
    <row r="960" spans="14:17" ht="37.15" customHeight="1">
      <c r="N960" s="215"/>
      <c r="O960" s="215"/>
      <c r="P960" s="215"/>
      <c r="Q960" s="216"/>
    </row>
    <row r="961" spans="14:17" ht="37.15" customHeight="1">
      <c r="N961" s="215"/>
      <c r="O961" s="215"/>
      <c r="P961" s="215"/>
      <c r="Q961" s="216"/>
    </row>
    <row r="962" spans="14:17" ht="37.15" customHeight="1">
      <c r="N962" s="215"/>
      <c r="O962" s="215"/>
      <c r="P962" s="215"/>
      <c r="Q962" s="216"/>
    </row>
    <row r="963" spans="14:17" ht="37.15" customHeight="1">
      <c r="N963" s="215"/>
      <c r="O963" s="215"/>
      <c r="P963" s="215"/>
      <c r="Q963" s="216"/>
    </row>
    <row r="964" spans="14:17" ht="37.15" customHeight="1">
      <c r="N964" s="215"/>
      <c r="O964" s="215"/>
      <c r="P964" s="215"/>
      <c r="Q964" s="216"/>
    </row>
    <row r="965" spans="14:17" ht="37.15" customHeight="1">
      <c r="N965" s="215"/>
      <c r="O965" s="215"/>
      <c r="P965" s="215"/>
      <c r="Q965" s="216"/>
    </row>
    <row r="966" spans="14:17" ht="37.15" customHeight="1">
      <c r="N966" s="215"/>
      <c r="O966" s="215"/>
      <c r="P966" s="215"/>
      <c r="Q966" s="216"/>
    </row>
    <row r="967" spans="14:17" ht="37.15" customHeight="1">
      <c r="N967" s="215"/>
      <c r="O967" s="215"/>
      <c r="P967" s="215"/>
      <c r="Q967" s="216"/>
    </row>
    <row r="968" spans="14:17" ht="37.15" customHeight="1">
      <c r="N968" s="215"/>
      <c r="O968" s="215"/>
      <c r="P968" s="215"/>
      <c r="Q968" s="216"/>
    </row>
    <row r="969" spans="14:17" ht="37.15" customHeight="1">
      <c r="N969" s="215"/>
      <c r="O969" s="215"/>
      <c r="P969" s="215"/>
      <c r="Q969" s="216"/>
    </row>
    <row r="970" spans="14:17" ht="37.15" customHeight="1">
      <c r="N970" s="215"/>
      <c r="O970" s="215"/>
      <c r="P970" s="215"/>
      <c r="Q970" s="216"/>
    </row>
    <row r="971" spans="14:17" ht="37.15" customHeight="1">
      <c r="N971" s="215"/>
      <c r="O971" s="215"/>
      <c r="P971" s="215"/>
      <c r="Q971" s="216"/>
    </row>
    <row r="972" spans="14:17" ht="37.15" customHeight="1">
      <c r="N972" s="215"/>
      <c r="O972" s="215"/>
      <c r="P972" s="215"/>
      <c r="Q972" s="216"/>
    </row>
    <row r="973" spans="14:17" ht="37.15" customHeight="1">
      <c r="N973" s="215"/>
      <c r="O973" s="215"/>
      <c r="P973" s="215"/>
      <c r="Q973" s="216"/>
    </row>
    <row r="974" spans="14:17" ht="37.15" customHeight="1">
      <c r="N974" s="215"/>
      <c r="O974" s="215"/>
      <c r="P974" s="215"/>
      <c r="Q974" s="216"/>
    </row>
    <row r="975" spans="14:17" ht="37.15" customHeight="1">
      <c r="N975" s="215"/>
      <c r="O975" s="215"/>
      <c r="P975" s="215"/>
      <c r="Q975" s="216"/>
    </row>
    <row r="976" spans="14:17" ht="37.15" customHeight="1">
      <c r="N976" s="215"/>
      <c r="O976" s="215"/>
      <c r="P976" s="215"/>
      <c r="Q976" s="216"/>
    </row>
    <row r="977" spans="14:17" ht="37.15" customHeight="1">
      <c r="N977" s="215"/>
      <c r="O977" s="215"/>
      <c r="P977" s="215"/>
      <c r="Q977" s="216"/>
    </row>
    <row r="978" spans="14:17" ht="37.15" customHeight="1">
      <c r="N978" s="215"/>
      <c r="O978" s="215"/>
      <c r="P978" s="215"/>
      <c r="Q978" s="216"/>
    </row>
    <row r="979" spans="14:17" ht="37.15" customHeight="1">
      <c r="N979" s="215"/>
      <c r="O979" s="215"/>
      <c r="P979" s="215"/>
      <c r="Q979" s="216"/>
    </row>
    <row r="980" spans="14:17" ht="37.15" customHeight="1">
      <c r="N980" s="215"/>
      <c r="O980" s="215"/>
      <c r="P980" s="215"/>
      <c r="Q980" s="216"/>
    </row>
    <row r="981" spans="14:17" ht="37.15" customHeight="1">
      <c r="N981" s="215"/>
      <c r="O981" s="215"/>
      <c r="P981" s="215"/>
      <c r="Q981" s="216"/>
    </row>
    <row r="982" spans="14:17" ht="37.15" customHeight="1">
      <c r="N982" s="215"/>
      <c r="O982" s="215"/>
      <c r="P982" s="215"/>
      <c r="Q982" s="216"/>
    </row>
    <row r="983" spans="14:17" ht="37.15" customHeight="1">
      <c r="N983" s="215"/>
      <c r="O983" s="215"/>
      <c r="P983" s="215"/>
      <c r="Q983" s="216"/>
    </row>
    <row r="984" spans="14:17" ht="37.15" customHeight="1">
      <c r="N984" s="215"/>
      <c r="O984" s="215"/>
      <c r="P984" s="215"/>
      <c r="Q984" s="216"/>
    </row>
    <row r="985" spans="14:17" ht="37.15" customHeight="1">
      <c r="N985" s="215"/>
      <c r="O985" s="215"/>
      <c r="P985" s="215"/>
      <c r="Q985" s="216"/>
    </row>
    <row r="986" spans="14:17" ht="37.15" customHeight="1">
      <c r="N986" s="215"/>
      <c r="O986" s="215"/>
      <c r="P986" s="215"/>
      <c r="Q986" s="216"/>
    </row>
    <row r="987" spans="14:17" ht="37.15" customHeight="1">
      <c r="N987" s="215"/>
      <c r="O987" s="215"/>
      <c r="P987" s="215"/>
      <c r="Q987" s="216"/>
    </row>
    <row r="988" spans="14:17" ht="37.15" customHeight="1">
      <c r="N988" s="215"/>
      <c r="O988" s="215"/>
      <c r="P988" s="215"/>
      <c r="Q988" s="216"/>
    </row>
    <row r="989" spans="14:17" ht="37.15" customHeight="1">
      <c r="N989" s="215"/>
      <c r="O989" s="215"/>
      <c r="P989" s="215"/>
      <c r="Q989" s="216"/>
    </row>
    <row r="990" spans="14:17" ht="37.15" customHeight="1">
      <c r="N990" s="215"/>
      <c r="O990" s="215"/>
      <c r="P990" s="215"/>
      <c r="Q990" s="216"/>
    </row>
    <row r="991" spans="14:17" ht="37.15" customHeight="1">
      <c r="N991" s="215"/>
      <c r="O991" s="215"/>
      <c r="P991" s="215"/>
      <c r="Q991" s="216"/>
    </row>
    <row r="992" spans="14:17" ht="37.15" customHeight="1">
      <c r="N992" s="215"/>
      <c r="O992" s="215"/>
      <c r="P992" s="215"/>
      <c r="Q992" s="216"/>
    </row>
    <row r="993" spans="14:17" ht="37.15" customHeight="1">
      <c r="N993" s="215"/>
      <c r="O993" s="215"/>
      <c r="P993" s="215"/>
      <c r="Q993" s="216"/>
    </row>
    <row r="994" spans="14:17" ht="37.15" customHeight="1">
      <c r="N994" s="215"/>
      <c r="O994" s="215"/>
      <c r="P994" s="215"/>
      <c r="Q994" s="216"/>
    </row>
    <row r="995" spans="14:17" ht="37.15" customHeight="1">
      <c r="N995" s="215"/>
      <c r="O995" s="215"/>
      <c r="P995" s="215"/>
      <c r="Q995" s="216"/>
    </row>
    <row r="996" spans="14:17" ht="37.15" customHeight="1">
      <c r="N996" s="215"/>
      <c r="O996" s="215"/>
      <c r="P996" s="215"/>
      <c r="Q996" s="216"/>
    </row>
    <row r="997" spans="14:17" ht="37.15" customHeight="1">
      <c r="N997" s="215"/>
      <c r="O997" s="215"/>
      <c r="P997" s="215"/>
      <c r="Q997" s="216"/>
    </row>
    <row r="998" spans="14:17" ht="37.15" customHeight="1">
      <c r="N998" s="215"/>
      <c r="O998" s="215"/>
      <c r="P998" s="215"/>
      <c r="Q998" s="216"/>
    </row>
    <row r="999" spans="14:17" ht="37.15" customHeight="1">
      <c r="N999" s="215"/>
      <c r="O999" s="215"/>
      <c r="P999" s="215"/>
      <c r="Q999" s="216"/>
    </row>
    <row r="1000" spans="14:17" ht="37.15" customHeight="1">
      <c r="N1000" s="215"/>
      <c r="O1000" s="215"/>
      <c r="P1000" s="215"/>
      <c r="Q1000" s="216"/>
    </row>
    <row r="1001" spans="14:17" ht="37.15" customHeight="1">
      <c r="N1001" s="215"/>
      <c r="O1001" s="215"/>
      <c r="P1001" s="215"/>
      <c r="Q1001" s="216"/>
    </row>
    <row r="1002" spans="14:17" ht="37.15" customHeight="1">
      <c r="N1002" s="215"/>
      <c r="O1002" s="215"/>
      <c r="P1002" s="215"/>
      <c r="Q1002" s="216"/>
    </row>
    <row r="1003" spans="14:17" ht="37.15" customHeight="1">
      <c r="N1003" s="215"/>
      <c r="O1003" s="215"/>
      <c r="P1003" s="215"/>
      <c r="Q1003" s="216"/>
    </row>
    <row r="1004" spans="14:17" ht="37.15" customHeight="1">
      <c r="N1004" s="215"/>
      <c r="O1004" s="215"/>
      <c r="P1004" s="215"/>
      <c r="Q1004" s="216"/>
    </row>
    <row r="1005" spans="14:17" ht="37.15" customHeight="1">
      <c r="N1005" s="215"/>
      <c r="O1005" s="215"/>
      <c r="P1005" s="215"/>
      <c r="Q1005" s="216"/>
    </row>
    <row r="1006" spans="14:17" ht="37.15" customHeight="1">
      <c r="N1006" s="215"/>
      <c r="O1006" s="215"/>
      <c r="P1006" s="215"/>
      <c r="Q1006" s="216"/>
    </row>
    <row r="1007" spans="14:17" ht="37.15" customHeight="1">
      <c r="N1007" s="215"/>
      <c r="O1007" s="215"/>
      <c r="P1007" s="215"/>
      <c r="Q1007" s="216"/>
    </row>
    <row r="1008" spans="14:17" ht="37.15" customHeight="1">
      <c r="N1008" s="215"/>
      <c r="O1008" s="215"/>
      <c r="P1008" s="215"/>
      <c r="Q1008" s="216"/>
    </row>
    <row r="1009" spans="14:17" ht="37.15" customHeight="1">
      <c r="N1009" s="215"/>
      <c r="O1009" s="215"/>
      <c r="P1009" s="215"/>
      <c r="Q1009" s="216"/>
    </row>
    <row r="1010" spans="14:17" ht="37.15" customHeight="1">
      <c r="N1010" s="215"/>
      <c r="O1010" s="215"/>
      <c r="P1010" s="215"/>
      <c r="Q1010" s="216"/>
    </row>
    <row r="1011" spans="14:17" ht="37.15" customHeight="1">
      <c r="N1011" s="215"/>
      <c r="O1011" s="215"/>
      <c r="P1011" s="215"/>
      <c r="Q1011" s="216"/>
    </row>
    <row r="1012" spans="14:17" ht="37.15" customHeight="1">
      <c r="N1012" s="215"/>
      <c r="O1012" s="215"/>
      <c r="P1012" s="215"/>
      <c r="Q1012" s="216"/>
    </row>
    <row r="1013" spans="14:17" ht="37.15" customHeight="1">
      <c r="N1013" s="215"/>
      <c r="O1013" s="215"/>
      <c r="P1013" s="215"/>
      <c r="Q1013" s="216"/>
    </row>
    <row r="1014" spans="14:17" ht="37.15" customHeight="1">
      <c r="N1014" s="215"/>
      <c r="O1014" s="215"/>
      <c r="P1014" s="215"/>
      <c r="Q1014" s="216"/>
    </row>
    <row r="1015" spans="14:17" ht="37.15" customHeight="1">
      <c r="N1015" s="215"/>
      <c r="O1015" s="215"/>
      <c r="P1015" s="215"/>
      <c r="Q1015" s="216"/>
    </row>
    <row r="1016" spans="14:17" ht="37.15" customHeight="1">
      <c r="N1016" s="215"/>
      <c r="O1016" s="215"/>
      <c r="P1016" s="215"/>
      <c r="Q1016" s="216"/>
    </row>
    <row r="1017" spans="14:17" ht="37.15" customHeight="1">
      <c r="N1017" s="215"/>
      <c r="O1017" s="215"/>
      <c r="P1017" s="215"/>
      <c r="Q1017" s="216"/>
    </row>
    <row r="1018" spans="14:17" ht="37.15" customHeight="1">
      <c r="N1018" s="215"/>
      <c r="O1018" s="215"/>
      <c r="P1018" s="215"/>
      <c r="Q1018" s="216"/>
    </row>
    <row r="1019" spans="14:17" ht="37.15" customHeight="1">
      <c r="N1019" s="215"/>
      <c r="O1019" s="215"/>
      <c r="P1019" s="215"/>
      <c r="Q1019" s="216"/>
    </row>
    <row r="1020" spans="14:17" ht="37.15" customHeight="1">
      <c r="N1020" s="215"/>
      <c r="O1020" s="215"/>
      <c r="P1020" s="215"/>
      <c r="Q1020" s="216"/>
    </row>
    <row r="1021" spans="14:17" ht="37.15" customHeight="1">
      <c r="N1021" s="215"/>
      <c r="O1021" s="215"/>
      <c r="P1021" s="215"/>
      <c r="Q1021" s="216"/>
    </row>
    <row r="1022" spans="14:17" ht="37.15" customHeight="1">
      <c r="N1022" s="215"/>
      <c r="O1022" s="215"/>
      <c r="P1022" s="215"/>
      <c r="Q1022" s="216"/>
    </row>
    <row r="1023" spans="14:17" ht="37.15" customHeight="1">
      <c r="N1023" s="215"/>
      <c r="O1023" s="215"/>
      <c r="P1023" s="215"/>
      <c r="Q1023" s="216"/>
    </row>
    <row r="1024" spans="14:17" ht="37.15" customHeight="1">
      <c r="N1024" s="215"/>
      <c r="O1024" s="215"/>
      <c r="P1024" s="215"/>
      <c r="Q1024" s="216"/>
    </row>
    <row r="1025" spans="14:17" ht="37.15" customHeight="1">
      <c r="N1025" s="215"/>
      <c r="O1025" s="215"/>
      <c r="P1025" s="215"/>
      <c r="Q1025" s="216"/>
    </row>
    <row r="1026" spans="14:17" ht="37.15" customHeight="1">
      <c r="N1026" s="215"/>
      <c r="O1026" s="215"/>
      <c r="P1026" s="215"/>
      <c r="Q1026" s="216"/>
    </row>
    <row r="1027" spans="14:17" ht="37.15" customHeight="1">
      <c r="N1027" s="215"/>
      <c r="O1027" s="215"/>
      <c r="P1027" s="215"/>
      <c r="Q1027" s="216"/>
    </row>
    <row r="1028" spans="14:17" ht="37.15" customHeight="1">
      <c r="N1028" s="215"/>
      <c r="O1028" s="215"/>
      <c r="P1028" s="215"/>
      <c r="Q1028" s="216"/>
    </row>
    <row r="1029" spans="14:17" ht="37.15" customHeight="1">
      <c r="N1029" s="215"/>
      <c r="O1029" s="215"/>
      <c r="P1029" s="215"/>
      <c r="Q1029" s="216"/>
    </row>
    <row r="1030" spans="14:17" ht="37.15" customHeight="1">
      <c r="N1030" s="215"/>
      <c r="O1030" s="215"/>
      <c r="P1030" s="215"/>
      <c r="Q1030" s="216"/>
    </row>
    <row r="1031" spans="14:17" ht="37.15" customHeight="1">
      <c r="N1031" s="215"/>
      <c r="O1031" s="215"/>
      <c r="P1031" s="215"/>
      <c r="Q1031" s="216"/>
    </row>
    <row r="1032" spans="14:17" ht="37.15" customHeight="1">
      <c r="N1032" s="215"/>
      <c r="O1032" s="215"/>
      <c r="P1032" s="215"/>
      <c r="Q1032" s="216"/>
    </row>
    <row r="1033" spans="14:17" ht="37.15" customHeight="1">
      <c r="N1033" s="215"/>
      <c r="O1033" s="215"/>
      <c r="P1033" s="215"/>
      <c r="Q1033" s="216"/>
    </row>
    <row r="1034" spans="14:17" ht="37.15" customHeight="1">
      <c r="N1034" s="215"/>
      <c r="O1034" s="215"/>
      <c r="P1034" s="215"/>
      <c r="Q1034" s="216"/>
    </row>
    <row r="1035" spans="14:17" ht="37.15" customHeight="1">
      <c r="N1035" s="215"/>
      <c r="O1035" s="215"/>
      <c r="P1035" s="215"/>
      <c r="Q1035" s="216"/>
    </row>
    <row r="1036" spans="14:17" ht="37.15" customHeight="1">
      <c r="N1036" s="215"/>
      <c r="O1036" s="215"/>
      <c r="P1036" s="215"/>
      <c r="Q1036" s="216"/>
    </row>
    <row r="1037" spans="14:17" ht="37.15" customHeight="1">
      <c r="N1037" s="215"/>
      <c r="O1037" s="215"/>
      <c r="P1037" s="215"/>
      <c r="Q1037" s="216"/>
    </row>
    <row r="1038" spans="14:17" ht="37.15" customHeight="1">
      <c r="N1038" s="215"/>
      <c r="O1038" s="215"/>
      <c r="P1038" s="215"/>
      <c r="Q1038" s="216"/>
    </row>
    <row r="1039" spans="14:17" ht="37.15" customHeight="1">
      <c r="N1039" s="215"/>
      <c r="O1039" s="215"/>
      <c r="P1039" s="215"/>
      <c r="Q1039" s="216"/>
    </row>
    <row r="1040" spans="14:17" ht="37.15" customHeight="1">
      <c r="N1040" s="215"/>
      <c r="O1040" s="215"/>
      <c r="P1040" s="215"/>
      <c r="Q1040" s="216"/>
    </row>
    <row r="1041" spans="14:17" ht="37.15" customHeight="1">
      <c r="N1041" s="215"/>
      <c r="O1041" s="215"/>
      <c r="P1041" s="215"/>
      <c r="Q1041" s="216"/>
    </row>
    <row r="1042" spans="14:17" ht="37.15" customHeight="1">
      <c r="N1042" s="215"/>
      <c r="O1042" s="215"/>
      <c r="P1042" s="215"/>
      <c r="Q1042" s="216"/>
    </row>
    <row r="1043" spans="14:17" ht="37.15" customHeight="1">
      <c r="N1043" s="215"/>
      <c r="O1043" s="215"/>
      <c r="P1043" s="215"/>
      <c r="Q1043" s="216"/>
    </row>
    <row r="1044" spans="14:17" ht="37.15" customHeight="1">
      <c r="N1044" s="215"/>
      <c r="O1044" s="215"/>
      <c r="P1044" s="215"/>
      <c r="Q1044" s="216"/>
    </row>
    <row r="1045" spans="14:17" ht="37.15" customHeight="1">
      <c r="N1045" s="215"/>
      <c r="O1045" s="215"/>
      <c r="P1045" s="215"/>
      <c r="Q1045" s="216"/>
    </row>
    <row r="1046" spans="14:17" ht="37.15" customHeight="1">
      <c r="N1046" s="215"/>
      <c r="O1046" s="215"/>
      <c r="P1046" s="215"/>
      <c r="Q1046" s="216"/>
    </row>
    <row r="1047" spans="14:17" ht="37.15" customHeight="1">
      <c r="N1047" s="215"/>
      <c r="O1047" s="215"/>
      <c r="P1047" s="215"/>
      <c r="Q1047" s="216"/>
    </row>
    <row r="1048" spans="14:17" ht="37.15" customHeight="1">
      <c r="N1048" s="215"/>
      <c r="O1048" s="215"/>
      <c r="P1048" s="215"/>
      <c r="Q1048" s="216"/>
    </row>
    <row r="1049" spans="14:17" ht="37.15" customHeight="1">
      <c r="N1049" s="215"/>
      <c r="O1049" s="215"/>
      <c r="P1049" s="215"/>
      <c r="Q1049" s="216"/>
    </row>
    <row r="1050" spans="14:17" ht="37.15" customHeight="1">
      <c r="N1050" s="215"/>
      <c r="O1050" s="215"/>
      <c r="P1050" s="215"/>
      <c r="Q1050" s="216"/>
    </row>
    <row r="1051" spans="14:17" ht="37.15" customHeight="1">
      <c r="N1051" s="215"/>
      <c r="O1051" s="215"/>
      <c r="P1051" s="215"/>
      <c r="Q1051" s="216"/>
    </row>
    <row r="1052" spans="14:17" ht="37.15" customHeight="1">
      <c r="N1052" s="215"/>
      <c r="O1052" s="215"/>
      <c r="P1052" s="215"/>
      <c r="Q1052" s="216"/>
    </row>
    <row r="1053" spans="14:17" ht="37.15" customHeight="1">
      <c r="N1053" s="215"/>
      <c r="O1053" s="215"/>
      <c r="P1053" s="215"/>
      <c r="Q1053" s="216"/>
    </row>
    <row r="1054" spans="14:17" ht="37.15" customHeight="1">
      <c r="N1054" s="215"/>
      <c r="O1054" s="215"/>
      <c r="P1054" s="215"/>
      <c r="Q1054" s="216"/>
    </row>
    <row r="1055" spans="14:17" ht="37.15" customHeight="1">
      <c r="N1055" s="215"/>
      <c r="O1055" s="215"/>
      <c r="P1055" s="215"/>
      <c r="Q1055" s="216"/>
    </row>
    <row r="1056" spans="14:17" ht="37.15" customHeight="1">
      <c r="N1056" s="215"/>
      <c r="O1056" s="215"/>
      <c r="P1056" s="215"/>
      <c r="Q1056" s="216"/>
    </row>
    <row r="1057" spans="14:17" ht="37.15" customHeight="1">
      <c r="N1057" s="215"/>
      <c r="O1057" s="215"/>
      <c r="P1057" s="215"/>
      <c r="Q1057" s="216"/>
    </row>
    <row r="1058" spans="14:17" ht="37.15" customHeight="1">
      <c r="N1058" s="215"/>
      <c r="O1058" s="215"/>
      <c r="P1058" s="215"/>
      <c r="Q1058" s="216"/>
    </row>
    <row r="1059" spans="14:17" ht="37.15" customHeight="1">
      <c r="N1059" s="215"/>
      <c r="O1059" s="215"/>
      <c r="P1059" s="215"/>
      <c r="Q1059" s="216"/>
    </row>
    <row r="1060" spans="14:17" ht="37.15" customHeight="1">
      <c r="N1060" s="215"/>
      <c r="O1060" s="215"/>
      <c r="P1060" s="215"/>
      <c r="Q1060" s="216"/>
    </row>
    <row r="1061" spans="14:17" ht="37.15" customHeight="1">
      <c r="N1061" s="215"/>
      <c r="O1061" s="215"/>
      <c r="P1061" s="215"/>
      <c r="Q1061" s="216"/>
    </row>
    <row r="1062" spans="14:17" ht="37.15" customHeight="1">
      <c r="N1062" s="215"/>
      <c r="O1062" s="215"/>
      <c r="P1062" s="215"/>
      <c r="Q1062" s="216"/>
    </row>
    <row r="1063" spans="14:17" ht="37.15" customHeight="1">
      <c r="N1063" s="215"/>
      <c r="O1063" s="215"/>
      <c r="P1063" s="215"/>
      <c r="Q1063" s="216"/>
    </row>
    <row r="1064" spans="14:17" ht="37.15" customHeight="1">
      <c r="N1064" s="215"/>
      <c r="O1064" s="215"/>
      <c r="P1064" s="215"/>
      <c r="Q1064" s="216"/>
    </row>
    <row r="1065" spans="14:17" ht="37.15" customHeight="1">
      <c r="N1065" s="215"/>
      <c r="O1065" s="215"/>
      <c r="P1065" s="215"/>
      <c r="Q1065" s="216"/>
    </row>
    <row r="1066" spans="14:17" ht="37.15" customHeight="1">
      <c r="N1066" s="215"/>
      <c r="O1066" s="215"/>
      <c r="P1066" s="215"/>
      <c r="Q1066" s="216"/>
    </row>
    <row r="1067" spans="14:17" ht="37.15" customHeight="1">
      <c r="N1067" s="215"/>
      <c r="O1067" s="215"/>
      <c r="P1067" s="215"/>
      <c r="Q1067" s="216"/>
    </row>
    <row r="1068" spans="14:17" ht="37.15" customHeight="1">
      <c r="N1068" s="215"/>
      <c r="O1068" s="215"/>
      <c r="P1068" s="215"/>
      <c r="Q1068" s="216"/>
    </row>
    <row r="1069" spans="14:17" ht="37.15" customHeight="1">
      <c r="N1069" s="215"/>
      <c r="O1069" s="215"/>
      <c r="P1069" s="215"/>
      <c r="Q1069" s="216"/>
    </row>
    <row r="1070" spans="14:17" ht="37.15" customHeight="1">
      <c r="N1070" s="215"/>
      <c r="O1070" s="215"/>
      <c r="P1070" s="215"/>
      <c r="Q1070" s="216"/>
    </row>
    <row r="1071" spans="14:17" ht="37.15" customHeight="1">
      <c r="N1071" s="215"/>
      <c r="O1071" s="215"/>
      <c r="P1071" s="215"/>
      <c r="Q1071" s="216"/>
    </row>
    <row r="1072" spans="14:17" ht="37.15" customHeight="1">
      <c r="N1072" s="215"/>
      <c r="O1072" s="215"/>
      <c r="P1072" s="215"/>
      <c r="Q1072" s="216"/>
    </row>
    <row r="1073" spans="14:17" ht="37.15" customHeight="1">
      <c r="N1073" s="215"/>
      <c r="O1073" s="215"/>
      <c r="P1073" s="215"/>
      <c r="Q1073" s="216"/>
    </row>
    <row r="1074" spans="14:17" ht="37.15" customHeight="1">
      <c r="N1074" s="215"/>
      <c r="O1074" s="215"/>
      <c r="P1074" s="215"/>
      <c r="Q1074" s="216"/>
    </row>
    <row r="1075" spans="14:17" ht="37.15" customHeight="1">
      <c r="N1075" s="215"/>
      <c r="O1075" s="215"/>
      <c r="P1075" s="215"/>
      <c r="Q1075" s="216"/>
    </row>
    <row r="1076" spans="14:17" ht="37.15" customHeight="1">
      <c r="N1076" s="215"/>
      <c r="O1076" s="215"/>
      <c r="P1076" s="215"/>
      <c r="Q1076" s="216"/>
    </row>
    <row r="1077" spans="14:17" ht="37.15" customHeight="1">
      <c r="N1077" s="215"/>
      <c r="O1077" s="215"/>
      <c r="P1077" s="215"/>
      <c r="Q1077" s="216"/>
    </row>
    <row r="1078" spans="14:17" ht="37.15" customHeight="1">
      <c r="N1078" s="215"/>
      <c r="O1078" s="215"/>
      <c r="P1078" s="215"/>
      <c r="Q1078" s="216"/>
    </row>
    <row r="1079" spans="14:17" ht="37.15" customHeight="1">
      <c r="N1079" s="215"/>
      <c r="O1079" s="215"/>
      <c r="P1079" s="215"/>
      <c r="Q1079" s="216"/>
    </row>
    <row r="1080" spans="14:17" ht="37.15" customHeight="1">
      <c r="N1080" s="215"/>
      <c r="O1080" s="215"/>
      <c r="P1080" s="215"/>
      <c r="Q1080" s="216"/>
    </row>
    <row r="1081" spans="14:17" ht="37.15" customHeight="1">
      <c r="N1081" s="215"/>
      <c r="O1081" s="215"/>
      <c r="P1081" s="215"/>
      <c r="Q1081" s="216"/>
    </row>
    <row r="1082" spans="14:17" ht="37.15" customHeight="1">
      <c r="N1082" s="215"/>
      <c r="O1082" s="215"/>
      <c r="P1082" s="215"/>
      <c r="Q1082" s="216"/>
    </row>
    <row r="1083" spans="14:17" ht="37.15" customHeight="1">
      <c r="N1083" s="215"/>
      <c r="O1083" s="215"/>
      <c r="P1083" s="215"/>
      <c r="Q1083" s="216"/>
    </row>
    <row r="1084" spans="14:17" ht="37.15" customHeight="1">
      <c r="N1084" s="215"/>
      <c r="O1084" s="215"/>
      <c r="P1084" s="215"/>
      <c r="Q1084" s="216"/>
    </row>
    <row r="1085" spans="14:17" ht="37.15" customHeight="1">
      <c r="N1085" s="215"/>
      <c r="O1085" s="215"/>
      <c r="P1085" s="215"/>
      <c r="Q1085" s="216"/>
    </row>
    <row r="1086" spans="14:17" ht="37.15" customHeight="1">
      <c r="N1086" s="215"/>
      <c r="O1086" s="215"/>
      <c r="P1086" s="215"/>
      <c r="Q1086" s="216"/>
    </row>
    <row r="1087" spans="14:17" ht="37.15" customHeight="1">
      <c r="N1087" s="215"/>
      <c r="O1087" s="215"/>
      <c r="P1087" s="215"/>
      <c r="Q1087" s="216"/>
    </row>
    <row r="1088" spans="14:17" ht="37.15" customHeight="1">
      <c r="N1088" s="215"/>
      <c r="O1088" s="215"/>
      <c r="P1088" s="215"/>
      <c r="Q1088" s="216"/>
    </row>
    <row r="1089" spans="14:17" ht="37.15" customHeight="1">
      <c r="N1089" s="215"/>
      <c r="O1089" s="215"/>
      <c r="P1089" s="215"/>
      <c r="Q1089" s="216"/>
    </row>
    <row r="1090" spans="14:17" ht="37.15" customHeight="1">
      <c r="N1090" s="215"/>
      <c r="O1090" s="215"/>
      <c r="P1090" s="215"/>
      <c r="Q1090" s="216"/>
    </row>
    <row r="1091" spans="14:17" ht="37.15" customHeight="1">
      <c r="N1091" s="215"/>
      <c r="O1091" s="215"/>
      <c r="P1091" s="215"/>
      <c r="Q1091" s="216"/>
    </row>
    <row r="1092" spans="14:17" ht="37.15" customHeight="1">
      <c r="N1092" s="215"/>
      <c r="O1092" s="215"/>
      <c r="P1092" s="215"/>
      <c r="Q1092" s="216"/>
    </row>
    <row r="1093" spans="14:17" ht="37.15" customHeight="1">
      <c r="N1093" s="215"/>
      <c r="O1093" s="215"/>
      <c r="P1093" s="215"/>
      <c r="Q1093" s="216"/>
    </row>
    <row r="1094" spans="14:17" ht="37.15" customHeight="1">
      <c r="N1094" s="215"/>
      <c r="O1094" s="215"/>
      <c r="P1094" s="215"/>
      <c r="Q1094" s="216"/>
    </row>
    <row r="1095" spans="14:17" ht="37.15" customHeight="1">
      <c r="N1095" s="215"/>
      <c r="O1095" s="215"/>
      <c r="P1095" s="215"/>
      <c r="Q1095" s="216"/>
    </row>
    <row r="1096" spans="14:17" ht="37.15" customHeight="1">
      <c r="N1096" s="215"/>
      <c r="O1096" s="215"/>
      <c r="P1096" s="215"/>
      <c r="Q1096" s="216"/>
    </row>
    <row r="1097" spans="14:17" ht="37.15" customHeight="1">
      <c r="N1097" s="215"/>
      <c r="O1097" s="215"/>
      <c r="P1097" s="215"/>
      <c r="Q1097" s="216"/>
    </row>
    <row r="1098" spans="14:17" ht="37.15" customHeight="1">
      <c r="N1098" s="215"/>
      <c r="O1098" s="215"/>
      <c r="P1098" s="215"/>
      <c r="Q1098" s="216"/>
    </row>
    <row r="1099" spans="14:17" ht="37.15" customHeight="1">
      <c r="N1099" s="215"/>
      <c r="O1099" s="215"/>
      <c r="P1099" s="215"/>
      <c r="Q1099" s="216"/>
    </row>
    <row r="1100" spans="14:17" ht="37.15" customHeight="1">
      <c r="N1100" s="215"/>
      <c r="O1100" s="215"/>
      <c r="P1100" s="215"/>
      <c r="Q1100" s="216"/>
    </row>
    <row r="1101" spans="14:17" ht="37.15" customHeight="1">
      <c r="N1101" s="215"/>
      <c r="O1101" s="215"/>
      <c r="P1101" s="215"/>
      <c r="Q1101" s="216"/>
    </row>
    <row r="1102" spans="14:17" ht="37.15" customHeight="1">
      <c r="N1102" s="215"/>
      <c r="O1102" s="215"/>
      <c r="P1102" s="215"/>
      <c r="Q1102" s="216"/>
    </row>
    <row r="1103" spans="14:17" ht="37.15" customHeight="1">
      <c r="N1103" s="215"/>
      <c r="O1103" s="215"/>
      <c r="P1103" s="215"/>
      <c r="Q1103" s="216"/>
    </row>
    <row r="1104" spans="14:17" ht="37.15" customHeight="1">
      <c r="N1104" s="215"/>
      <c r="O1104" s="215"/>
      <c r="P1104" s="215"/>
      <c r="Q1104" s="216"/>
    </row>
    <row r="1105" spans="14:17" ht="37.15" customHeight="1">
      <c r="N1105" s="215"/>
      <c r="O1105" s="215"/>
      <c r="P1105" s="215"/>
      <c r="Q1105" s="216"/>
    </row>
    <row r="1106" spans="14:17" ht="37.15" customHeight="1">
      <c r="N1106" s="215"/>
      <c r="O1106" s="215"/>
      <c r="P1106" s="215"/>
      <c r="Q1106" s="216"/>
    </row>
    <row r="1107" spans="14:17" ht="37.15" customHeight="1">
      <c r="N1107" s="215"/>
      <c r="O1107" s="215"/>
      <c r="P1107" s="215"/>
      <c r="Q1107" s="216"/>
    </row>
    <row r="1108" spans="14:17" ht="37.15" customHeight="1">
      <c r="N1108" s="215"/>
      <c r="O1108" s="215"/>
      <c r="P1108" s="215"/>
      <c r="Q1108" s="216"/>
    </row>
    <row r="1109" spans="14:17" ht="37.15" customHeight="1">
      <c r="N1109" s="215"/>
      <c r="O1109" s="215"/>
      <c r="P1109" s="215"/>
      <c r="Q1109" s="216"/>
    </row>
    <row r="1110" spans="14:17" ht="37.15" customHeight="1">
      <c r="N1110" s="215"/>
      <c r="O1110" s="215"/>
      <c r="P1110" s="215"/>
      <c r="Q1110" s="216"/>
    </row>
    <row r="1111" spans="14:17" ht="37.15" customHeight="1">
      <c r="N1111" s="215"/>
      <c r="O1111" s="215"/>
      <c r="P1111" s="215"/>
      <c r="Q1111" s="216"/>
    </row>
    <row r="1112" spans="14:17" ht="37.15" customHeight="1">
      <c r="N1112" s="215"/>
      <c r="O1112" s="215"/>
      <c r="P1112" s="215"/>
      <c r="Q1112" s="216"/>
    </row>
    <row r="1113" spans="14:17" ht="37.15" customHeight="1">
      <c r="N1113" s="215"/>
      <c r="O1113" s="215"/>
      <c r="P1113" s="215"/>
      <c r="Q1113" s="216"/>
    </row>
    <row r="1114" spans="14:17" ht="37.15" customHeight="1">
      <c r="N1114" s="215"/>
      <c r="O1114" s="215"/>
      <c r="P1114" s="215"/>
      <c r="Q1114" s="216"/>
    </row>
    <row r="1115" spans="14:17" ht="37.15" customHeight="1">
      <c r="N1115" s="215"/>
      <c r="O1115" s="215"/>
      <c r="P1115" s="215"/>
      <c r="Q1115" s="216"/>
    </row>
    <row r="1116" spans="14:17" ht="37.15" customHeight="1">
      <c r="N1116" s="215"/>
      <c r="O1116" s="215"/>
      <c r="P1116" s="215"/>
      <c r="Q1116" s="216"/>
    </row>
    <row r="1117" spans="14:17" ht="37.15" customHeight="1">
      <c r="N1117" s="215"/>
      <c r="O1117" s="215"/>
      <c r="P1117" s="215"/>
      <c r="Q1117" s="216"/>
    </row>
    <row r="1118" spans="14:17" ht="37.15" customHeight="1">
      <c r="N1118" s="215"/>
      <c r="O1118" s="215"/>
      <c r="P1118" s="215"/>
      <c r="Q1118" s="216"/>
    </row>
    <row r="1119" spans="14:17" ht="37.15" customHeight="1">
      <c r="N1119" s="215"/>
      <c r="O1119" s="215"/>
      <c r="P1119" s="215"/>
      <c r="Q1119" s="216"/>
    </row>
    <row r="1120" spans="14:17" ht="37.15" customHeight="1">
      <c r="N1120" s="215"/>
      <c r="O1120" s="215"/>
      <c r="P1120" s="215"/>
      <c r="Q1120" s="216"/>
    </row>
    <row r="1121" spans="14:17" ht="37.15" customHeight="1">
      <c r="N1121" s="215"/>
      <c r="O1121" s="215"/>
      <c r="P1121" s="215"/>
      <c r="Q1121" s="216"/>
    </row>
    <row r="1122" spans="14:17" ht="37.15" customHeight="1">
      <c r="N1122" s="215"/>
      <c r="O1122" s="215"/>
      <c r="P1122" s="215"/>
      <c r="Q1122" s="216"/>
    </row>
    <row r="1123" spans="14:17" ht="37.15" customHeight="1">
      <c r="N1123" s="215"/>
      <c r="O1123" s="215"/>
      <c r="P1123" s="215"/>
      <c r="Q1123" s="216"/>
    </row>
    <row r="1124" spans="14:17" ht="37.15" customHeight="1">
      <c r="N1124" s="215"/>
      <c r="O1124" s="215"/>
      <c r="P1124" s="215"/>
      <c r="Q1124" s="216"/>
    </row>
    <row r="1125" spans="14:17" ht="37.15" customHeight="1">
      <c r="N1125" s="215"/>
      <c r="O1125" s="215"/>
      <c r="P1125" s="215"/>
      <c r="Q1125" s="216"/>
    </row>
    <row r="1126" spans="14:17" ht="37.15" customHeight="1">
      <c r="N1126" s="215"/>
      <c r="O1126" s="215"/>
      <c r="P1126" s="215"/>
      <c r="Q1126" s="216"/>
    </row>
    <row r="1127" spans="14:17" ht="37.15" customHeight="1">
      <c r="N1127" s="215"/>
      <c r="O1127" s="215"/>
      <c r="P1127" s="215"/>
      <c r="Q1127" s="216"/>
    </row>
    <row r="1128" spans="14:17" ht="37.15" customHeight="1">
      <c r="N1128" s="215"/>
      <c r="O1128" s="215"/>
      <c r="P1128" s="215"/>
      <c r="Q1128" s="216"/>
    </row>
    <row r="1129" spans="14:17" ht="37.15" customHeight="1">
      <c r="N1129" s="215"/>
      <c r="O1129" s="215"/>
      <c r="P1129" s="215"/>
      <c r="Q1129" s="216"/>
    </row>
    <row r="1130" spans="14:17" ht="37.15" customHeight="1">
      <c r="N1130" s="215"/>
      <c r="O1130" s="215"/>
      <c r="P1130" s="215"/>
      <c r="Q1130" s="216"/>
    </row>
    <row r="1131" spans="14:17" ht="37.15" customHeight="1">
      <c r="N1131" s="215"/>
      <c r="O1131" s="215"/>
      <c r="P1131" s="215"/>
      <c r="Q1131" s="216"/>
    </row>
    <row r="1132" spans="14:17" ht="37.15" customHeight="1">
      <c r="N1132" s="215"/>
      <c r="O1132" s="215"/>
      <c r="P1132" s="215"/>
      <c r="Q1132" s="216"/>
    </row>
    <row r="1133" spans="14:17" ht="37.15" customHeight="1">
      <c r="N1133" s="215"/>
      <c r="O1133" s="215"/>
      <c r="P1133" s="215"/>
      <c r="Q1133" s="216"/>
    </row>
    <row r="1134" spans="14:17" ht="37.15" customHeight="1">
      <c r="N1134" s="215"/>
      <c r="O1134" s="215"/>
      <c r="P1134" s="215"/>
      <c r="Q1134" s="216"/>
    </row>
    <row r="1135" spans="14:17" ht="37.15" customHeight="1">
      <c r="N1135" s="215"/>
      <c r="O1135" s="215"/>
      <c r="P1135" s="215"/>
      <c r="Q1135" s="216"/>
    </row>
    <row r="1136" spans="14:17" ht="37.15" customHeight="1">
      <c r="N1136" s="215"/>
      <c r="O1136" s="215"/>
      <c r="P1136" s="215"/>
      <c r="Q1136" s="216"/>
    </row>
    <row r="1137" spans="14:17" ht="37.15" customHeight="1">
      <c r="N1137" s="215"/>
      <c r="O1137" s="215"/>
      <c r="P1137" s="215"/>
      <c r="Q1137" s="216"/>
    </row>
    <row r="1138" spans="14:17" ht="37.15" customHeight="1">
      <c r="N1138" s="215"/>
      <c r="O1138" s="215"/>
      <c r="P1138" s="215"/>
      <c r="Q1138" s="216"/>
    </row>
    <row r="1139" spans="14:17" ht="37.15" customHeight="1">
      <c r="N1139" s="215"/>
      <c r="O1139" s="215"/>
      <c r="P1139" s="215"/>
      <c r="Q1139" s="216"/>
    </row>
    <row r="1140" spans="14:17" ht="37.15" customHeight="1">
      <c r="N1140" s="215"/>
      <c r="O1140" s="215"/>
      <c r="P1140" s="215"/>
      <c r="Q1140" s="216"/>
    </row>
    <row r="1141" spans="14:17" ht="37.15" customHeight="1">
      <c r="N1141" s="215"/>
      <c r="O1141" s="215"/>
      <c r="P1141" s="215"/>
      <c r="Q1141" s="216"/>
    </row>
    <row r="1142" spans="14:17" ht="37.15" customHeight="1">
      <c r="N1142" s="215"/>
      <c r="O1142" s="215"/>
      <c r="P1142" s="215"/>
      <c r="Q1142" s="216"/>
    </row>
    <row r="1143" spans="14:17" ht="37.15" customHeight="1">
      <c r="N1143" s="215"/>
      <c r="O1143" s="215"/>
      <c r="P1143" s="215"/>
      <c r="Q1143" s="216"/>
    </row>
    <row r="1144" spans="14:17" ht="37.15" customHeight="1">
      <c r="N1144" s="215"/>
      <c r="O1144" s="215"/>
      <c r="P1144" s="215"/>
      <c r="Q1144" s="216"/>
    </row>
    <row r="1145" spans="14:17" ht="37.15" customHeight="1">
      <c r="N1145" s="215"/>
      <c r="O1145" s="215"/>
      <c r="P1145" s="215"/>
      <c r="Q1145" s="216"/>
    </row>
    <row r="1146" spans="14:17" ht="37.15" customHeight="1">
      <c r="N1146" s="215"/>
      <c r="O1146" s="215"/>
      <c r="P1146" s="215"/>
      <c r="Q1146" s="216"/>
    </row>
    <row r="1147" spans="14:17" ht="37.15" customHeight="1">
      <c r="N1147" s="215"/>
      <c r="O1147" s="215"/>
      <c r="P1147" s="215"/>
      <c r="Q1147" s="216"/>
    </row>
    <row r="1148" spans="14:17" ht="37.15" customHeight="1">
      <c r="N1148" s="215"/>
      <c r="O1148" s="215"/>
      <c r="P1148" s="215"/>
      <c r="Q1148" s="216"/>
    </row>
    <row r="1149" spans="14:17" ht="37.15" customHeight="1">
      <c r="N1149" s="215"/>
      <c r="O1149" s="215"/>
      <c r="P1149" s="215"/>
      <c r="Q1149" s="216"/>
    </row>
    <row r="1150" spans="14:17" ht="37.15" customHeight="1">
      <c r="N1150" s="215"/>
      <c r="O1150" s="215"/>
      <c r="P1150" s="215"/>
      <c r="Q1150" s="216"/>
    </row>
    <row r="1151" spans="14:17" ht="37.15" customHeight="1">
      <c r="N1151" s="215"/>
      <c r="O1151" s="215"/>
      <c r="P1151" s="215"/>
      <c r="Q1151" s="216"/>
    </row>
    <row r="1152" spans="14:17" ht="37.15" customHeight="1">
      <c r="N1152" s="215"/>
      <c r="O1152" s="215"/>
      <c r="P1152" s="215"/>
      <c r="Q1152" s="216"/>
    </row>
    <row r="1153" spans="14:17" ht="37.15" customHeight="1">
      <c r="N1153" s="215"/>
      <c r="O1153" s="215"/>
      <c r="P1153" s="215"/>
      <c r="Q1153" s="216"/>
    </row>
    <row r="1154" spans="14:17" ht="37.15" customHeight="1">
      <c r="N1154" s="215"/>
      <c r="O1154" s="215"/>
      <c r="P1154" s="215"/>
      <c r="Q1154" s="216"/>
    </row>
    <row r="1155" spans="14:17" ht="37.15" customHeight="1">
      <c r="N1155" s="215"/>
      <c r="O1155" s="215"/>
      <c r="P1155" s="215"/>
      <c r="Q1155" s="216"/>
    </row>
    <row r="1156" spans="14:17" ht="37.15" customHeight="1">
      <c r="N1156" s="215"/>
      <c r="O1156" s="215"/>
      <c r="P1156" s="215"/>
      <c r="Q1156" s="216"/>
    </row>
    <row r="1157" spans="14:17" ht="37.15" customHeight="1">
      <c r="N1157" s="215"/>
      <c r="O1157" s="215"/>
      <c r="P1157" s="215"/>
      <c r="Q1157" s="216"/>
    </row>
    <row r="1158" spans="14:17" ht="37.15" customHeight="1">
      <c r="N1158" s="215"/>
      <c r="O1158" s="215"/>
      <c r="P1158" s="215"/>
      <c r="Q1158" s="216"/>
    </row>
    <row r="1159" spans="14:17" ht="37.15" customHeight="1">
      <c r="N1159" s="215"/>
      <c r="O1159" s="215"/>
      <c r="P1159" s="215"/>
      <c r="Q1159" s="216"/>
    </row>
    <row r="1160" spans="14:17" ht="37.15" customHeight="1">
      <c r="N1160" s="215"/>
      <c r="O1160" s="215"/>
      <c r="P1160" s="215"/>
      <c r="Q1160" s="216"/>
    </row>
    <row r="1161" spans="14:17" ht="37.15" customHeight="1">
      <c r="N1161" s="215"/>
      <c r="O1161" s="215"/>
      <c r="P1161" s="215"/>
      <c r="Q1161" s="216"/>
    </row>
    <row r="1162" spans="14:17" ht="37.15" customHeight="1">
      <c r="N1162" s="215"/>
      <c r="O1162" s="215"/>
      <c r="P1162" s="215"/>
      <c r="Q1162" s="216"/>
    </row>
    <row r="1163" spans="14:17" ht="37.15" customHeight="1">
      <c r="N1163" s="215"/>
      <c r="O1163" s="215"/>
      <c r="P1163" s="215"/>
      <c r="Q1163" s="216"/>
    </row>
    <row r="1164" spans="14:17" ht="37.15" customHeight="1">
      <c r="N1164" s="215"/>
      <c r="O1164" s="215"/>
      <c r="P1164" s="215"/>
      <c r="Q1164" s="216"/>
    </row>
    <row r="1165" spans="14:17" ht="37.15" customHeight="1">
      <c r="N1165" s="215"/>
      <c r="O1165" s="215"/>
      <c r="P1165" s="215"/>
      <c r="Q1165" s="216"/>
    </row>
    <row r="1166" spans="14:17" ht="37.15" customHeight="1">
      <c r="N1166" s="215"/>
      <c r="O1166" s="215"/>
      <c r="P1166" s="215"/>
      <c r="Q1166" s="216"/>
    </row>
    <row r="1167" spans="14:17" ht="37.15" customHeight="1">
      <c r="N1167" s="215"/>
      <c r="O1167" s="215"/>
      <c r="P1167" s="215"/>
      <c r="Q1167" s="216"/>
    </row>
    <row r="1168" spans="14:17" ht="37.15" customHeight="1">
      <c r="N1168" s="215"/>
      <c r="O1168" s="215"/>
      <c r="P1168" s="215"/>
      <c r="Q1168" s="216"/>
    </row>
    <row r="1169" spans="14:17" ht="37.15" customHeight="1">
      <c r="N1169" s="215"/>
      <c r="O1169" s="215"/>
      <c r="P1169" s="215"/>
      <c r="Q1169" s="216"/>
    </row>
    <row r="1170" spans="14:17" ht="37.15" customHeight="1">
      <c r="N1170" s="215"/>
      <c r="O1170" s="215"/>
      <c r="P1170" s="215"/>
      <c r="Q1170" s="216"/>
    </row>
    <row r="1171" spans="14:17" ht="37.15" customHeight="1">
      <c r="N1171" s="215"/>
      <c r="O1171" s="215"/>
      <c r="P1171" s="215"/>
      <c r="Q1171" s="216"/>
    </row>
    <row r="1172" spans="14:17" ht="37.15" customHeight="1">
      <c r="N1172" s="215"/>
      <c r="O1172" s="215"/>
      <c r="P1172" s="215"/>
      <c r="Q1172" s="216"/>
    </row>
    <row r="1173" spans="14:17" ht="37.15" customHeight="1">
      <c r="N1173" s="215"/>
      <c r="O1173" s="215"/>
      <c r="P1173" s="215"/>
      <c r="Q1173" s="216"/>
    </row>
    <row r="1174" spans="14:17" ht="37.15" customHeight="1">
      <c r="N1174" s="215"/>
      <c r="O1174" s="215"/>
      <c r="P1174" s="215"/>
      <c r="Q1174" s="216"/>
    </row>
    <row r="1175" spans="14:17" ht="37.15" customHeight="1">
      <c r="N1175" s="215"/>
      <c r="O1175" s="215"/>
      <c r="P1175" s="215"/>
      <c r="Q1175" s="216"/>
    </row>
    <row r="1176" spans="14:17" ht="37.15" customHeight="1">
      <c r="N1176" s="215"/>
      <c r="O1176" s="215"/>
      <c r="P1176" s="215"/>
      <c r="Q1176" s="216"/>
    </row>
    <row r="1177" spans="14:17" ht="37.15" customHeight="1">
      <c r="N1177" s="215"/>
      <c r="O1177" s="215"/>
      <c r="P1177" s="215"/>
      <c r="Q1177" s="216"/>
    </row>
    <row r="1178" spans="14:17" ht="37.15" customHeight="1">
      <c r="N1178" s="215"/>
      <c r="O1178" s="215"/>
      <c r="P1178" s="215"/>
      <c r="Q1178" s="216"/>
    </row>
    <row r="1179" spans="14:17" ht="37.15" customHeight="1">
      <c r="N1179" s="215"/>
      <c r="O1179" s="215"/>
      <c r="P1179" s="215"/>
      <c r="Q1179" s="216"/>
    </row>
    <row r="1180" spans="14:17" ht="37.15" customHeight="1">
      <c r="N1180" s="215"/>
      <c r="O1180" s="215"/>
      <c r="P1180" s="215"/>
      <c r="Q1180" s="216"/>
    </row>
    <row r="1181" spans="14:17" ht="37.15" customHeight="1">
      <c r="N1181" s="215"/>
      <c r="O1181" s="215"/>
      <c r="P1181" s="215"/>
      <c r="Q1181" s="216"/>
    </row>
    <row r="1182" spans="14:17" ht="37.15" customHeight="1">
      <c r="N1182" s="215"/>
      <c r="O1182" s="215"/>
      <c r="P1182" s="215"/>
      <c r="Q1182" s="216"/>
    </row>
    <row r="1183" spans="14:17" ht="37.15" customHeight="1">
      <c r="N1183" s="215"/>
      <c r="O1183" s="215"/>
      <c r="P1183" s="215"/>
      <c r="Q1183" s="216"/>
    </row>
    <row r="1184" spans="14:17" ht="37.15" customHeight="1">
      <c r="N1184" s="215"/>
      <c r="O1184" s="215"/>
      <c r="P1184" s="215"/>
      <c r="Q1184" s="216"/>
    </row>
    <row r="1185" spans="14:17" ht="37.15" customHeight="1">
      <c r="N1185" s="215"/>
      <c r="O1185" s="215"/>
      <c r="P1185" s="215"/>
      <c r="Q1185" s="216"/>
    </row>
    <row r="1186" spans="14:17" ht="37.15" customHeight="1">
      <c r="N1186" s="215"/>
      <c r="O1186" s="215"/>
      <c r="P1186" s="215"/>
      <c r="Q1186" s="216"/>
    </row>
    <row r="1187" spans="14:17" ht="37.15" customHeight="1">
      <c r="N1187" s="215"/>
      <c r="O1187" s="215"/>
      <c r="P1187" s="215"/>
      <c r="Q1187" s="216"/>
    </row>
    <row r="1188" spans="14:17" ht="37.15" customHeight="1">
      <c r="N1188" s="215"/>
      <c r="O1188" s="215"/>
      <c r="P1188" s="215"/>
      <c r="Q1188" s="216"/>
    </row>
    <row r="1189" spans="14:17" ht="37.15" customHeight="1">
      <c r="N1189" s="215"/>
      <c r="O1189" s="215"/>
      <c r="P1189" s="215"/>
      <c r="Q1189" s="216"/>
    </row>
    <row r="1190" spans="14:17" ht="37.15" customHeight="1">
      <c r="N1190" s="215"/>
      <c r="O1190" s="215"/>
      <c r="P1190" s="215"/>
      <c r="Q1190" s="216"/>
    </row>
    <row r="1191" spans="14:17" ht="37.15" customHeight="1">
      <c r="N1191" s="215"/>
      <c r="O1191" s="215"/>
      <c r="P1191" s="215"/>
      <c r="Q1191" s="216"/>
    </row>
    <row r="1192" spans="14:17" ht="37.15" customHeight="1">
      <c r="N1192" s="215"/>
      <c r="O1192" s="215"/>
      <c r="P1192" s="215"/>
      <c r="Q1192" s="216"/>
    </row>
    <row r="1193" spans="14:17" ht="37.15" customHeight="1">
      <c r="N1193" s="215"/>
      <c r="O1193" s="215"/>
      <c r="P1193" s="215"/>
      <c r="Q1193" s="216"/>
    </row>
    <row r="1194" spans="14:17" ht="37.15" customHeight="1">
      <c r="N1194" s="215"/>
      <c r="O1194" s="215"/>
      <c r="P1194" s="215"/>
      <c r="Q1194" s="216"/>
    </row>
    <row r="1195" spans="14:17" ht="37.15" customHeight="1">
      <c r="N1195" s="215"/>
      <c r="O1195" s="215"/>
      <c r="P1195" s="215"/>
      <c r="Q1195" s="216"/>
    </row>
    <row r="1196" spans="14:17" ht="37.15" customHeight="1">
      <c r="N1196" s="215"/>
      <c r="O1196" s="215"/>
      <c r="P1196" s="215"/>
      <c r="Q1196" s="216"/>
    </row>
    <row r="1197" spans="14:17" ht="37.15" customHeight="1">
      <c r="N1197" s="215"/>
      <c r="O1197" s="215"/>
      <c r="P1197" s="215"/>
      <c r="Q1197" s="216"/>
    </row>
    <row r="1198" spans="14:17" ht="37.15" customHeight="1">
      <c r="N1198" s="215"/>
      <c r="O1198" s="215"/>
      <c r="P1198" s="215"/>
      <c r="Q1198" s="216"/>
    </row>
    <row r="1199" spans="14:17" ht="37.15" customHeight="1">
      <c r="N1199" s="215"/>
      <c r="O1199" s="215"/>
      <c r="P1199" s="215"/>
      <c r="Q1199" s="216"/>
    </row>
    <row r="1200" spans="14:17" ht="37.15" customHeight="1">
      <c r="N1200" s="215"/>
      <c r="O1200" s="215"/>
      <c r="P1200" s="215"/>
      <c r="Q1200" s="216"/>
    </row>
    <row r="1201" spans="14:17" ht="37.15" customHeight="1">
      <c r="N1201" s="215"/>
      <c r="O1201" s="215"/>
      <c r="P1201" s="215"/>
      <c r="Q1201" s="216"/>
    </row>
    <row r="1202" spans="14:17" ht="37.15" customHeight="1">
      <c r="N1202" s="215"/>
      <c r="O1202" s="215"/>
      <c r="P1202" s="215"/>
      <c r="Q1202" s="216"/>
    </row>
    <row r="1203" spans="14:17" ht="37.15" customHeight="1">
      <c r="N1203" s="215"/>
      <c r="O1203" s="215"/>
      <c r="P1203" s="215"/>
      <c r="Q1203" s="216"/>
    </row>
    <row r="1204" spans="14:17" ht="37.15" customHeight="1">
      <c r="N1204" s="215"/>
      <c r="O1204" s="215"/>
      <c r="P1204" s="215"/>
      <c r="Q1204" s="216"/>
    </row>
    <row r="1205" spans="14:17" ht="37.15" customHeight="1">
      <c r="N1205" s="215"/>
      <c r="O1205" s="215"/>
      <c r="P1205" s="215"/>
      <c r="Q1205" s="216"/>
    </row>
    <row r="1206" spans="14:17" ht="37.15" customHeight="1">
      <c r="N1206" s="215"/>
      <c r="O1206" s="215"/>
      <c r="P1206" s="215"/>
      <c r="Q1206" s="216"/>
    </row>
    <row r="1207" spans="14:17" ht="37.15" customHeight="1">
      <c r="N1207" s="215"/>
      <c r="O1207" s="215"/>
      <c r="P1207" s="215"/>
      <c r="Q1207" s="216"/>
    </row>
    <row r="1208" spans="14:17" ht="37.15" customHeight="1">
      <c r="N1208" s="215"/>
      <c r="O1208" s="215"/>
      <c r="P1208" s="215"/>
      <c r="Q1208" s="216"/>
    </row>
    <row r="1209" spans="14:17" ht="37.15" customHeight="1">
      <c r="N1209" s="215"/>
      <c r="O1209" s="215"/>
      <c r="P1209" s="215"/>
      <c r="Q1209" s="216"/>
    </row>
    <row r="1210" spans="14:17" ht="37.15" customHeight="1">
      <c r="N1210" s="215"/>
      <c r="O1210" s="215"/>
      <c r="P1210" s="215"/>
      <c r="Q1210" s="216"/>
    </row>
    <row r="1211" spans="14:17" ht="37.15" customHeight="1">
      <c r="N1211" s="215"/>
      <c r="O1211" s="215"/>
      <c r="P1211" s="215"/>
      <c r="Q1211" s="216"/>
    </row>
    <row r="1212" spans="14:17" ht="37.15" customHeight="1">
      <c r="N1212" s="215"/>
      <c r="O1212" s="215"/>
      <c r="P1212" s="215"/>
      <c r="Q1212" s="216"/>
    </row>
    <row r="1213" spans="14:17" ht="37.15" customHeight="1">
      <c r="N1213" s="215"/>
      <c r="O1213" s="215"/>
      <c r="P1213" s="215"/>
      <c r="Q1213" s="216"/>
    </row>
    <row r="1214" spans="14:17" ht="37.15" customHeight="1">
      <c r="N1214" s="215"/>
      <c r="O1214" s="215"/>
      <c r="P1214" s="215"/>
      <c r="Q1214" s="216"/>
    </row>
    <row r="1215" spans="14:17" ht="37.15" customHeight="1">
      <c r="N1215" s="215"/>
      <c r="O1215" s="215"/>
      <c r="P1215" s="215"/>
      <c r="Q1215" s="216"/>
    </row>
    <row r="1216" spans="14:17" ht="37.15" customHeight="1">
      <c r="N1216" s="215"/>
      <c r="O1216" s="215"/>
      <c r="P1216" s="215"/>
      <c r="Q1216" s="216"/>
    </row>
    <row r="1217" spans="14:17" ht="37.15" customHeight="1">
      <c r="N1217" s="215"/>
      <c r="O1217" s="215"/>
      <c r="P1217" s="215"/>
      <c r="Q1217" s="216"/>
    </row>
    <row r="1218" spans="14:17" ht="37.15" customHeight="1">
      <c r="N1218" s="215"/>
      <c r="O1218" s="215"/>
      <c r="P1218" s="215"/>
      <c r="Q1218" s="216"/>
    </row>
    <row r="1219" spans="14:17" ht="37.15" customHeight="1">
      <c r="N1219" s="215"/>
      <c r="O1219" s="215"/>
      <c r="P1219" s="215"/>
      <c r="Q1219" s="216"/>
    </row>
    <row r="1220" spans="14:17" ht="37.15" customHeight="1">
      <c r="N1220" s="215"/>
      <c r="O1220" s="215"/>
      <c r="P1220" s="215"/>
      <c r="Q1220" s="216"/>
    </row>
    <row r="1221" spans="14:17" ht="37.15" customHeight="1">
      <c r="N1221" s="215"/>
      <c r="O1221" s="215"/>
      <c r="P1221" s="215"/>
      <c r="Q1221" s="216"/>
    </row>
    <row r="1222" spans="14:17" ht="37.15" customHeight="1">
      <c r="N1222" s="215"/>
      <c r="O1222" s="215"/>
      <c r="P1222" s="215"/>
      <c r="Q1222" s="216"/>
    </row>
    <row r="1223" spans="14:17" ht="37.15" customHeight="1">
      <c r="N1223" s="215"/>
      <c r="O1223" s="215"/>
      <c r="P1223" s="215"/>
      <c r="Q1223" s="216"/>
    </row>
    <row r="1224" spans="14:17" ht="37.15" customHeight="1">
      <c r="N1224" s="215"/>
      <c r="O1224" s="215"/>
      <c r="P1224" s="215"/>
      <c r="Q1224" s="216"/>
    </row>
    <row r="1225" spans="14:17" ht="37.15" customHeight="1">
      <c r="N1225" s="215"/>
      <c r="O1225" s="215"/>
      <c r="P1225" s="215"/>
      <c r="Q1225" s="216"/>
    </row>
    <row r="1226" spans="14:17" ht="37.15" customHeight="1">
      <c r="N1226" s="215"/>
      <c r="O1226" s="215"/>
      <c r="P1226" s="215"/>
      <c r="Q1226" s="216"/>
    </row>
    <row r="1227" spans="14:17" ht="37.15" customHeight="1">
      <c r="N1227" s="215"/>
      <c r="O1227" s="215"/>
      <c r="P1227" s="215"/>
      <c r="Q1227" s="216"/>
    </row>
    <row r="1228" spans="14:17" ht="37.15" customHeight="1">
      <c r="N1228" s="215"/>
      <c r="O1228" s="215"/>
      <c r="P1228" s="215"/>
      <c r="Q1228" s="216"/>
    </row>
    <row r="1229" spans="14:17" ht="37.15" customHeight="1">
      <c r="N1229" s="215"/>
      <c r="O1229" s="215"/>
      <c r="P1229" s="215"/>
      <c r="Q1229" s="216"/>
    </row>
    <row r="1230" spans="14:17" ht="37.15" customHeight="1">
      <c r="N1230" s="215"/>
      <c r="O1230" s="215"/>
      <c r="P1230" s="215"/>
      <c r="Q1230" s="216"/>
    </row>
    <row r="1231" spans="14:17" ht="37.15" customHeight="1">
      <c r="N1231" s="215"/>
      <c r="O1231" s="215"/>
      <c r="P1231" s="215"/>
      <c r="Q1231" s="216"/>
    </row>
    <row r="1232" spans="14:17" ht="37.15" customHeight="1">
      <c r="N1232" s="215"/>
      <c r="O1232" s="215"/>
      <c r="P1232" s="215"/>
      <c r="Q1232" s="216"/>
    </row>
    <row r="1233" spans="14:17" ht="37.15" customHeight="1">
      <c r="N1233" s="215"/>
      <c r="O1233" s="215"/>
      <c r="P1233" s="215"/>
      <c r="Q1233" s="216"/>
    </row>
    <row r="1234" spans="14:17" ht="37.15" customHeight="1">
      <c r="N1234" s="215"/>
      <c r="O1234" s="215"/>
      <c r="P1234" s="215"/>
      <c r="Q1234" s="216"/>
    </row>
    <row r="1235" spans="14:17" ht="37.15" customHeight="1">
      <c r="N1235" s="215"/>
      <c r="O1235" s="215"/>
      <c r="P1235" s="215"/>
      <c r="Q1235" s="216"/>
    </row>
    <row r="1236" spans="14:17" ht="37.15" customHeight="1">
      <c r="N1236" s="215"/>
      <c r="O1236" s="215"/>
      <c r="P1236" s="215"/>
      <c r="Q1236" s="216"/>
    </row>
    <row r="1237" spans="14:17" ht="37.15" customHeight="1">
      <c r="N1237" s="215"/>
      <c r="O1237" s="215"/>
      <c r="P1237" s="215"/>
      <c r="Q1237" s="216"/>
    </row>
    <row r="1238" spans="14:17" ht="37.15" customHeight="1">
      <c r="N1238" s="215"/>
      <c r="O1238" s="215"/>
      <c r="P1238" s="215"/>
      <c r="Q1238" s="216"/>
    </row>
    <row r="1239" spans="14:17" ht="37.15" customHeight="1">
      <c r="N1239" s="215"/>
      <c r="O1239" s="215"/>
      <c r="P1239" s="215"/>
      <c r="Q1239" s="216"/>
    </row>
    <row r="1240" spans="14:17" ht="37.15" customHeight="1">
      <c r="N1240" s="215"/>
      <c r="O1240" s="215"/>
      <c r="P1240" s="215"/>
      <c r="Q1240" s="216"/>
    </row>
    <row r="1241" spans="14:17" ht="37.15" customHeight="1">
      <c r="N1241" s="215"/>
      <c r="O1241" s="215"/>
      <c r="P1241" s="215"/>
    </row>
    <row r="1242" spans="14:17" ht="37.15" customHeight="1">
      <c r="N1242" s="215"/>
      <c r="O1242" s="215"/>
      <c r="P1242" s="215"/>
    </row>
    <row r="1243" spans="14:17" ht="37.15" customHeight="1">
      <c r="N1243" s="215"/>
      <c r="O1243" s="215"/>
      <c r="P1243" s="215"/>
    </row>
    <row r="1244" spans="14:17" ht="37.15" customHeight="1">
      <c r="N1244" s="215"/>
      <c r="O1244" s="215"/>
      <c r="P1244" s="215"/>
    </row>
    <row r="1245" spans="14:17" ht="37.15" customHeight="1">
      <c r="N1245" s="215"/>
      <c r="O1245" s="215"/>
      <c r="P1245" s="215"/>
    </row>
    <row r="1246" spans="14:17" ht="37.15" customHeight="1">
      <c r="N1246" s="215"/>
      <c r="O1246" s="215"/>
      <c r="P1246" s="215"/>
    </row>
    <row r="1247" spans="14:17" ht="37.15" customHeight="1">
      <c r="N1247" s="215"/>
      <c r="O1247" s="215"/>
      <c r="P1247" s="215"/>
    </row>
    <row r="1248" spans="14:17" ht="37.15" customHeight="1">
      <c r="N1248" s="215"/>
      <c r="O1248" s="215"/>
      <c r="P1248" s="215"/>
    </row>
    <row r="1249" spans="14:16" ht="37.15" customHeight="1">
      <c r="N1249" s="215"/>
      <c r="O1249" s="215"/>
      <c r="P1249" s="215"/>
    </row>
    <row r="1250" spans="14:16" ht="37.15" customHeight="1">
      <c r="N1250" s="215"/>
      <c r="O1250" s="215"/>
      <c r="P1250" s="215"/>
    </row>
    <row r="1251" spans="14:16" ht="37.15" customHeight="1">
      <c r="N1251" s="215"/>
      <c r="O1251" s="215"/>
      <c r="P1251" s="215"/>
    </row>
    <row r="1252" spans="14:16" ht="37.15" customHeight="1">
      <c r="N1252" s="215"/>
      <c r="O1252" s="215"/>
      <c r="P1252" s="215"/>
    </row>
    <row r="1253" spans="14:16" ht="37.15" customHeight="1">
      <c r="N1253" s="215"/>
      <c r="O1253" s="215"/>
      <c r="P1253" s="215"/>
    </row>
    <row r="1254" spans="14:16" ht="37.15" customHeight="1">
      <c r="N1254" s="215"/>
      <c r="O1254" s="215"/>
      <c r="P1254" s="215"/>
    </row>
    <row r="1255" spans="14:16" ht="37.15" customHeight="1">
      <c r="N1255" s="215"/>
      <c r="O1255" s="215"/>
      <c r="P1255" s="215"/>
    </row>
    <row r="1256" spans="14:16" ht="37.15" customHeight="1">
      <c r="N1256" s="215"/>
      <c r="O1256" s="215"/>
      <c r="P1256" s="215"/>
    </row>
    <row r="1257" spans="14:16" ht="37.15" customHeight="1">
      <c r="N1257" s="215"/>
      <c r="O1257" s="215"/>
      <c r="P1257" s="215"/>
    </row>
    <row r="1258" spans="14:16" ht="37.15" customHeight="1">
      <c r="N1258" s="215"/>
      <c r="O1258" s="215"/>
      <c r="P1258" s="215"/>
    </row>
    <row r="1259" spans="14:16" ht="37.15" customHeight="1">
      <c r="N1259" s="215"/>
      <c r="O1259" s="215"/>
      <c r="P1259" s="215"/>
    </row>
    <row r="1260" spans="14:16" ht="37.15" customHeight="1">
      <c r="N1260" s="215"/>
      <c r="O1260" s="215"/>
      <c r="P1260" s="215"/>
    </row>
    <row r="1261" spans="14:16" ht="37.15" customHeight="1">
      <c r="N1261" s="215"/>
      <c r="O1261" s="215"/>
      <c r="P1261" s="215"/>
    </row>
    <row r="1262" spans="14:16" ht="37.15" customHeight="1">
      <c r="N1262" s="215"/>
      <c r="O1262" s="215"/>
      <c r="P1262" s="215"/>
    </row>
    <row r="1263" spans="14:16" ht="37.15" customHeight="1">
      <c r="N1263" s="215"/>
      <c r="O1263" s="215"/>
      <c r="P1263" s="215"/>
    </row>
    <row r="1264" spans="14:16" ht="37.15" customHeight="1">
      <c r="N1264" s="215"/>
      <c r="O1264" s="215"/>
      <c r="P1264" s="215"/>
    </row>
    <row r="1265" spans="14:16" ht="37.15" customHeight="1">
      <c r="N1265" s="215"/>
      <c r="O1265" s="215"/>
      <c r="P1265" s="215"/>
    </row>
    <row r="1266" spans="14:16" ht="37.15" customHeight="1">
      <c r="N1266" s="215"/>
      <c r="O1266" s="215"/>
      <c r="P1266" s="215"/>
    </row>
    <row r="1267" spans="14:16" ht="37.15" customHeight="1">
      <c r="N1267" s="215"/>
      <c r="O1267" s="215"/>
      <c r="P1267" s="215"/>
    </row>
    <row r="1268" spans="14:16" ht="37.15" customHeight="1">
      <c r="N1268" s="215"/>
      <c r="O1268" s="215"/>
      <c r="P1268" s="215"/>
    </row>
    <row r="1269" spans="14:16" ht="37.15" customHeight="1">
      <c r="N1269" s="215"/>
      <c r="O1269" s="215"/>
      <c r="P1269" s="215"/>
    </row>
    <row r="1270" spans="14:16" ht="37.15" customHeight="1">
      <c r="N1270" s="215"/>
      <c r="O1270" s="215"/>
      <c r="P1270" s="215"/>
    </row>
    <row r="1271" spans="14:16" ht="37.15" customHeight="1">
      <c r="N1271" s="215"/>
      <c r="O1271" s="215"/>
      <c r="P1271" s="215"/>
    </row>
    <row r="1272" spans="14:16" ht="37.15" customHeight="1">
      <c r="N1272" s="215"/>
      <c r="O1272" s="215"/>
      <c r="P1272" s="215"/>
    </row>
    <row r="1273" spans="14:16" ht="37.15" customHeight="1">
      <c r="N1273" s="215"/>
      <c r="O1273" s="215"/>
      <c r="P1273" s="215"/>
    </row>
    <row r="1274" spans="14:16" ht="37.15" customHeight="1">
      <c r="N1274" s="215"/>
      <c r="O1274" s="215"/>
      <c r="P1274" s="215"/>
    </row>
    <row r="1275" spans="14:16" ht="37.15" customHeight="1">
      <c r="N1275" s="215"/>
      <c r="O1275" s="215"/>
      <c r="P1275" s="215"/>
    </row>
    <row r="1276" spans="14:16" ht="37.15" customHeight="1">
      <c r="N1276" s="215"/>
      <c r="O1276" s="215"/>
      <c r="P1276" s="215"/>
    </row>
    <row r="1277" spans="14:16" ht="37.15" customHeight="1">
      <c r="N1277" s="215"/>
      <c r="O1277" s="215"/>
      <c r="P1277" s="215"/>
    </row>
    <row r="1278" spans="14:16" ht="37.15" customHeight="1">
      <c r="N1278" s="215"/>
      <c r="O1278" s="215"/>
      <c r="P1278" s="215"/>
    </row>
    <row r="1279" spans="14:16" ht="37.15" customHeight="1">
      <c r="N1279" s="215"/>
      <c r="O1279" s="215"/>
      <c r="P1279" s="215"/>
    </row>
    <row r="1280" spans="14:16" ht="37.15" customHeight="1">
      <c r="N1280" s="215"/>
      <c r="O1280" s="215"/>
      <c r="P1280" s="215"/>
    </row>
    <row r="1281" spans="14:16" ht="37.15" customHeight="1">
      <c r="N1281" s="215"/>
      <c r="O1281" s="215"/>
      <c r="P1281" s="215"/>
    </row>
    <row r="1282" spans="14:16" ht="37.15" customHeight="1">
      <c r="N1282" s="215"/>
      <c r="O1282" s="215"/>
      <c r="P1282" s="215"/>
    </row>
    <row r="1283" spans="14:16" ht="37.15" customHeight="1">
      <c r="N1283" s="215"/>
      <c r="O1283" s="215"/>
      <c r="P1283" s="215"/>
    </row>
    <row r="1284" spans="14:16" ht="37.15" customHeight="1">
      <c r="N1284" s="215"/>
      <c r="O1284" s="215"/>
      <c r="P1284" s="215"/>
    </row>
    <row r="1285" spans="14:16" ht="37.15" customHeight="1">
      <c r="N1285" s="215"/>
      <c r="O1285" s="215"/>
      <c r="P1285" s="215"/>
    </row>
    <row r="1286" spans="14:16" ht="37.15" customHeight="1">
      <c r="N1286" s="215"/>
      <c r="O1286" s="215"/>
      <c r="P1286" s="215"/>
    </row>
    <row r="1287" spans="14:16" ht="37.15" customHeight="1">
      <c r="N1287" s="215"/>
      <c r="O1287" s="215"/>
      <c r="P1287" s="215"/>
    </row>
    <row r="1288" spans="14:16" ht="37.15" customHeight="1">
      <c r="N1288" s="215"/>
      <c r="O1288" s="215"/>
      <c r="P1288" s="215"/>
    </row>
    <row r="1289" spans="14:16" ht="37.15" customHeight="1">
      <c r="N1289" s="215"/>
      <c r="O1289" s="215"/>
      <c r="P1289" s="215"/>
    </row>
    <row r="1290" spans="14:16" ht="37.15" customHeight="1">
      <c r="N1290" s="215"/>
      <c r="O1290" s="215"/>
      <c r="P1290" s="215"/>
    </row>
    <row r="1291" spans="14:16" ht="37.15" customHeight="1">
      <c r="N1291" s="215"/>
      <c r="O1291" s="215"/>
      <c r="P1291" s="215"/>
    </row>
    <row r="1292" spans="14:16" ht="37.15" customHeight="1">
      <c r="N1292" s="215"/>
      <c r="O1292" s="215"/>
      <c r="P1292" s="215"/>
    </row>
    <row r="1293" spans="14:16" ht="37.15" customHeight="1">
      <c r="N1293" s="215"/>
      <c r="O1293" s="215"/>
      <c r="P1293" s="215"/>
    </row>
    <row r="1294" spans="14:16" ht="37.15" customHeight="1">
      <c r="N1294" s="215"/>
      <c r="O1294" s="215"/>
      <c r="P1294" s="215"/>
    </row>
    <row r="1295" spans="14:16" ht="37.15" customHeight="1">
      <c r="N1295" s="215"/>
      <c r="O1295" s="215"/>
      <c r="P1295" s="215"/>
    </row>
    <row r="1296" spans="14:16" ht="37.15" customHeight="1">
      <c r="N1296" s="215"/>
      <c r="O1296" s="215"/>
      <c r="P1296" s="215"/>
    </row>
    <row r="1297" spans="14:16" ht="37.15" customHeight="1">
      <c r="N1297" s="215"/>
      <c r="O1297" s="215"/>
      <c r="P1297" s="215"/>
    </row>
    <row r="1298" spans="14:16" ht="37.15" customHeight="1">
      <c r="N1298" s="215"/>
      <c r="O1298" s="215"/>
      <c r="P1298" s="215"/>
    </row>
    <row r="1299" spans="14:16" ht="37.15" customHeight="1">
      <c r="N1299" s="215"/>
      <c r="O1299" s="215"/>
      <c r="P1299" s="215"/>
    </row>
    <row r="1300" spans="14:16" ht="37.15" customHeight="1">
      <c r="N1300" s="215"/>
      <c r="O1300" s="215"/>
      <c r="P1300" s="215"/>
    </row>
    <row r="1301" spans="14:16" ht="37.15" customHeight="1">
      <c r="N1301" s="215"/>
      <c r="O1301" s="215"/>
      <c r="P1301" s="215"/>
    </row>
    <row r="1302" spans="14:16" ht="37.15" customHeight="1">
      <c r="N1302" s="215"/>
      <c r="O1302" s="215"/>
      <c r="P1302" s="215"/>
    </row>
    <row r="1303" spans="14:16" ht="37.15" customHeight="1">
      <c r="N1303" s="215"/>
      <c r="O1303" s="215"/>
      <c r="P1303" s="215"/>
    </row>
    <row r="1304" spans="14:16" ht="37.15" customHeight="1">
      <c r="N1304" s="215"/>
      <c r="O1304" s="215"/>
      <c r="P1304" s="215"/>
    </row>
    <row r="1305" spans="14:16" ht="37.15" customHeight="1">
      <c r="N1305" s="215"/>
      <c r="O1305" s="215"/>
      <c r="P1305" s="215"/>
    </row>
    <row r="1306" spans="14:16" ht="37.15" customHeight="1">
      <c r="N1306" s="215"/>
      <c r="O1306" s="215"/>
      <c r="P1306" s="215"/>
    </row>
    <row r="1307" spans="14:16" ht="37.15" customHeight="1">
      <c r="N1307" s="215"/>
      <c r="O1307" s="215"/>
      <c r="P1307" s="215"/>
    </row>
    <row r="1308" spans="14:16" ht="37.15" customHeight="1">
      <c r="N1308" s="215"/>
      <c r="O1308" s="215"/>
      <c r="P1308" s="215"/>
    </row>
    <row r="1309" spans="14:16" ht="37.15" customHeight="1">
      <c r="N1309" s="215"/>
      <c r="O1309" s="215"/>
      <c r="P1309" s="215"/>
    </row>
    <row r="1310" spans="14:16" ht="37.15" customHeight="1">
      <c r="N1310" s="215"/>
      <c r="O1310" s="215"/>
      <c r="P1310" s="215"/>
    </row>
    <row r="1311" spans="14:16" ht="37.15" customHeight="1">
      <c r="N1311" s="215"/>
      <c r="O1311" s="215"/>
      <c r="P1311" s="215"/>
    </row>
    <row r="1312" spans="14:16" ht="37.15" customHeight="1">
      <c r="N1312" s="215"/>
      <c r="O1312" s="215"/>
      <c r="P1312" s="215"/>
    </row>
    <row r="1313" spans="14:16" ht="37.15" customHeight="1">
      <c r="N1313" s="215"/>
      <c r="O1313" s="215"/>
      <c r="P1313" s="215"/>
    </row>
    <row r="1314" spans="14:16" ht="37.15" customHeight="1">
      <c r="N1314" s="215"/>
      <c r="O1314" s="215"/>
      <c r="P1314" s="215"/>
    </row>
    <row r="1315" spans="14:16" ht="37.15" customHeight="1">
      <c r="N1315" s="215"/>
      <c r="O1315" s="215"/>
      <c r="P1315" s="215"/>
    </row>
    <row r="1316" spans="14:16" ht="37.15" customHeight="1">
      <c r="N1316" s="215"/>
      <c r="O1316" s="215"/>
      <c r="P1316" s="215"/>
    </row>
    <row r="1317" spans="14:16" ht="37.15" customHeight="1">
      <c r="N1317" s="215"/>
      <c r="O1317" s="215"/>
      <c r="P1317" s="215"/>
    </row>
    <row r="1318" spans="14:16" ht="37.15" customHeight="1">
      <c r="N1318" s="215"/>
      <c r="O1318" s="215"/>
      <c r="P1318" s="215"/>
    </row>
    <row r="1319" spans="14:16" ht="37.15" customHeight="1">
      <c r="N1319" s="215"/>
      <c r="O1319" s="215"/>
      <c r="P1319" s="215"/>
    </row>
    <row r="1320" spans="14:16" ht="37.15" customHeight="1">
      <c r="N1320" s="215"/>
      <c r="O1320" s="215"/>
      <c r="P1320" s="215"/>
    </row>
    <row r="1321" spans="14:16" ht="37.15" customHeight="1">
      <c r="N1321" s="215"/>
      <c r="O1321" s="215"/>
      <c r="P1321" s="215"/>
    </row>
    <row r="1322" spans="14:16" ht="37.15" customHeight="1">
      <c r="N1322" s="215"/>
      <c r="O1322" s="215"/>
      <c r="P1322" s="215"/>
    </row>
    <row r="1323" spans="14:16" ht="37.15" customHeight="1">
      <c r="N1323" s="215"/>
      <c r="O1323" s="215"/>
      <c r="P1323" s="215"/>
    </row>
    <row r="1324" spans="14:16" ht="37.15" customHeight="1">
      <c r="N1324" s="215"/>
      <c r="O1324" s="215"/>
      <c r="P1324" s="215"/>
    </row>
    <row r="1325" spans="14:16" ht="37.15" customHeight="1">
      <c r="N1325" s="215"/>
      <c r="O1325" s="215"/>
      <c r="P1325" s="215"/>
    </row>
    <row r="1326" spans="14:16" ht="37.15" customHeight="1">
      <c r="N1326" s="215"/>
      <c r="O1326" s="215"/>
      <c r="P1326" s="215"/>
    </row>
    <row r="1327" spans="14:16" ht="37.15" customHeight="1">
      <c r="N1327" s="215"/>
      <c r="O1327" s="215"/>
      <c r="P1327" s="215"/>
    </row>
    <row r="1328" spans="14:16" ht="37.15" customHeight="1">
      <c r="N1328" s="215"/>
      <c r="O1328" s="215"/>
      <c r="P1328" s="215"/>
    </row>
    <row r="1329" spans="14:16" ht="37.15" customHeight="1">
      <c r="N1329" s="215"/>
      <c r="O1329" s="215"/>
      <c r="P1329" s="215"/>
    </row>
    <row r="1330" spans="14:16" ht="37.15" customHeight="1">
      <c r="N1330" s="215"/>
      <c r="O1330" s="215"/>
      <c r="P1330" s="215"/>
    </row>
    <row r="1331" spans="14:16" ht="37.15" customHeight="1">
      <c r="N1331" s="215"/>
      <c r="O1331" s="215"/>
      <c r="P1331" s="215"/>
    </row>
    <row r="1332" spans="14:16" ht="37.15" customHeight="1">
      <c r="N1332" s="215"/>
      <c r="O1332" s="215"/>
      <c r="P1332" s="215"/>
    </row>
    <row r="1333" spans="14:16" ht="37.15" customHeight="1">
      <c r="N1333" s="215"/>
      <c r="O1333" s="215"/>
      <c r="P1333" s="215"/>
    </row>
    <row r="1334" spans="14:16" ht="37.15" customHeight="1">
      <c r="N1334" s="215"/>
      <c r="O1334" s="215"/>
      <c r="P1334" s="215"/>
    </row>
    <row r="1335" spans="14:16" ht="37.15" customHeight="1">
      <c r="N1335" s="215"/>
      <c r="O1335" s="215"/>
      <c r="P1335" s="215"/>
    </row>
    <row r="1336" spans="14:16" ht="37.15" customHeight="1">
      <c r="N1336" s="215"/>
      <c r="O1336" s="215"/>
      <c r="P1336" s="215"/>
    </row>
    <row r="1337" spans="14:16" ht="37.15" customHeight="1">
      <c r="N1337" s="215"/>
      <c r="O1337" s="215"/>
      <c r="P1337" s="215"/>
    </row>
    <row r="1338" spans="14:16" ht="37.15" customHeight="1">
      <c r="N1338" s="215"/>
      <c r="O1338" s="215"/>
      <c r="P1338" s="215"/>
    </row>
    <row r="1339" spans="14:16" ht="37.15" customHeight="1">
      <c r="N1339" s="215"/>
      <c r="O1339" s="215"/>
      <c r="P1339" s="215"/>
    </row>
    <row r="1340" spans="14:16" ht="37.15" customHeight="1">
      <c r="N1340" s="215"/>
      <c r="O1340" s="215"/>
      <c r="P1340" s="215"/>
    </row>
    <row r="1341" spans="14:16" ht="37.15" customHeight="1">
      <c r="N1341" s="215"/>
      <c r="O1341" s="215"/>
      <c r="P1341" s="215"/>
    </row>
    <row r="1342" spans="14:16" ht="37.15" customHeight="1">
      <c r="N1342" s="215"/>
      <c r="O1342" s="215"/>
      <c r="P1342" s="215"/>
    </row>
    <row r="1343" spans="14:16" ht="37.15" customHeight="1">
      <c r="N1343" s="215"/>
      <c r="O1343" s="215"/>
      <c r="P1343" s="215"/>
    </row>
    <row r="1344" spans="14:16" ht="37.15" customHeight="1">
      <c r="N1344" s="215"/>
      <c r="O1344" s="215"/>
      <c r="P1344" s="215"/>
    </row>
    <row r="1345" spans="14:16" ht="37.15" customHeight="1">
      <c r="N1345" s="215"/>
      <c r="O1345" s="215"/>
      <c r="P1345" s="215"/>
    </row>
    <row r="1346" spans="14:16" ht="37.15" customHeight="1">
      <c r="N1346" s="215"/>
      <c r="O1346" s="215"/>
      <c r="P1346" s="215"/>
    </row>
    <row r="1347" spans="14:16" ht="37.15" customHeight="1">
      <c r="N1347" s="215"/>
      <c r="O1347" s="215"/>
      <c r="P1347" s="215"/>
    </row>
    <row r="1348" spans="14:16" ht="37.15" customHeight="1">
      <c r="N1348" s="215"/>
      <c r="O1348" s="215"/>
      <c r="P1348" s="215"/>
    </row>
    <row r="1349" spans="14:16" ht="37.15" customHeight="1">
      <c r="N1349" s="215"/>
      <c r="O1349" s="215"/>
      <c r="P1349" s="215"/>
    </row>
    <row r="1350" spans="14:16" ht="37.15" customHeight="1">
      <c r="N1350" s="215"/>
      <c r="O1350" s="215"/>
      <c r="P1350" s="215"/>
    </row>
    <row r="1351" spans="14:16" ht="37.15" customHeight="1">
      <c r="N1351" s="215"/>
      <c r="O1351" s="215"/>
      <c r="P1351" s="215"/>
    </row>
    <row r="1352" spans="14:16" ht="37.15" customHeight="1">
      <c r="N1352" s="215"/>
      <c r="O1352" s="215"/>
      <c r="P1352" s="215"/>
    </row>
    <row r="1353" spans="14:16" ht="37.15" customHeight="1">
      <c r="N1353" s="215"/>
      <c r="O1353" s="215"/>
      <c r="P1353" s="215"/>
    </row>
    <row r="1354" spans="14:16" ht="37.15" customHeight="1">
      <c r="N1354" s="215"/>
      <c r="O1354" s="215"/>
      <c r="P1354" s="215"/>
    </row>
    <row r="1355" spans="14:16" ht="37.15" customHeight="1">
      <c r="N1355" s="215"/>
      <c r="O1355" s="215"/>
      <c r="P1355" s="215"/>
    </row>
    <row r="1356" spans="14:16" ht="37.15" customHeight="1">
      <c r="N1356" s="215"/>
      <c r="O1356" s="215"/>
      <c r="P1356" s="215"/>
    </row>
    <row r="1357" spans="14:16" ht="37.15" customHeight="1">
      <c r="N1357" s="215"/>
      <c r="O1357" s="215"/>
      <c r="P1357" s="215"/>
    </row>
    <row r="1358" spans="14:16" ht="37.15" customHeight="1">
      <c r="N1358" s="215"/>
      <c r="O1358" s="215"/>
      <c r="P1358" s="215"/>
    </row>
    <row r="1359" spans="14:16" ht="37.15" customHeight="1">
      <c r="N1359" s="215"/>
      <c r="O1359" s="215"/>
      <c r="P1359" s="215"/>
    </row>
    <row r="1360" spans="14:16" ht="37.15" customHeight="1">
      <c r="N1360" s="215"/>
      <c r="O1360" s="215"/>
      <c r="P1360" s="215"/>
    </row>
    <row r="1361" spans="14:16" ht="37.15" customHeight="1">
      <c r="N1361" s="215"/>
      <c r="O1361" s="215"/>
      <c r="P1361" s="215"/>
    </row>
    <row r="1362" spans="14:16" ht="37.15" customHeight="1">
      <c r="N1362" s="215"/>
      <c r="O1362" s="215"/>
      <c r="P1362" s="215"/>
    </row>
    <row r="1363" spans="14:16" ht="37.15" customHeight="1">
      <c r="N1363" s="215"/>
      <c r="O1363" s="215"/>
      <c r="P1363" s="215"/>
    </row>
    <row r="1364" spans="14:16" ht="37.15" customHeight="1">
      <c r="N1364" s="215"/>
      <c r="O1364" s="215"/>
      <c r="P1364" s="215"/>
    </row>
    <row r="1365" spans="14:16" ht="37.15" customHeight="1">
      <c r="N1365" s="215"/>
      <c r="O1365" s="215"/>
      <c r="P1365" s="215"/>
    </row>
    <row r="1366" spans="14:16" ht="37.15" customHeight="1">
      <c r="N1366" s="215"/>
      <c r="O1366" s="215"/>
      <c r="P1366" s="215"/>
    </row>
    <row r="1367" spans="14:16" ht="37.15" customHeight="1">
      <c r="N1367" s="215"/>
      <c r="O1367" s="215"/>
      <c r="P1367" s="215"/>
    </row>
    <row r="1368" spans="14:16" ht="37.15" customHeight="1">
      <c r="N1368" s="215"/>
      <c r="O1368" s="215"/>
      <c r="P1368" s="215"/>
    </row>
    <row r="1369" spans="14:16" ht="37.15" customHeight="1">
      <c r="N1369" s="215"/>
      <c r="O1369" s="215"/>
      <c r="P1369" s="215"/>
    </row>
    <row r="1370" spans="14:16" ht="37.15" customHeight="1">
      <c r="N1370" s="215"/>
      <c r="O1370" s="215"/>
      <c r="P1370" s="215"/>
    </row>
    <row r="1371" spans="14:16" ht="37.15" customHeight="1">
      <c r="N1371" s="215"/>
      <c r="O1371" s="215"/>
      <c r="P1371" s="215"/>
    </row>
    <row r="1372" spans="14:16" ht="37.15" customHeight="1">
      <c r="N1372" s="215"/>
      <c r="O1372" s="215"/>
      <c r="P1372" s="215"/>
    </row>
    <row r="1373" spans="14:16" ht="37.15" customHeight="1">
      <c r="N1373" s="215"/>
      <c r="O1373" s="215"/>
      <c r="P1373" s="215"/>
    </row>
    <row r="1374" spans="14:16" ht="37.15" customHeight="1">
      <c r="N1374" s="215"/>
      <c r="O1374" s="215"/>
      <c r="P1374" s="215"/>
    </row>
    <row r="1375" spans="14:16" ht="37.15" customHeight="1">
      <c r="N1375" s="215"/>
      <c r="O1375" s="215"/>
      <c r="P1375" s="215"/>
    </row>
    <row r="1376" spans="14:16" ht="37.15" customHeight="1">
      <c r="N1376" s="215"/>
      <c r="O1376" s="215"/>
      <c r="P1376" s="215"/>
    </row>
    <row r="1377" spans="14:16" ht="37.15" customHeight="1">
      <c r="N1377" s="215"/>
      <c r="O1377" s="215"/>
      <c r="P1377" s="215"/>
    </row>
    <row r="1378" spans="14:16" ht="37.15" customHeight="1">
      <c r="N1378" s="215"/>
      <c r="O1378" s="215"/>
      <c r="P1378" s="215"/>
    </row>
    <row r="1379" spans="14:16" ht="37.15" customHeight="1">
      <c r="N1379" s="215"/>
      <c r="O1379" s="215"/>
      <c r="P1379" s="215"/>
    </row>
    <row r="1380" spans="14:16" ht="37.15" customHeight="1">
      <c r="N1380" s="215"/>
      <c r="O1380" s="215"/>
      <c r="P1380" s="215"/>
    </row>
    <row r="1381" spans="14:16" ht="37.15" customHeight="1">
      <c r="N1381" s="215"/>
      <c r="O1381" s="215"/>
      <c r="P1381" s="215"/>
    </row>
    <row r="1382" spans="14:16" ht="37.15" customHeight="1">
      <c r="N1382" s="215"/>
      <c r="O1382" s="215"/>
      <c r="P1382" s="215"/>
    </row>
    <row r="1383" spans="14:16" ht="37.15" customHeight="1">
      <c r="N1383" s="215"/>
      <c r="O1383" s="215"/>
      <c r="P1383" s="215"/>
    </row>
    <row r="1384" spans="14:16" ht="37.15" customHeight="1">
      <c r="N1384" s="215"/>
      <c r="O1384" s="215"/>
      <c r="P1384" s="215"/>
    </row>
    <row r="1385" spans="14:16" ht="37.15" customHeight="1">
      <c r="N1385" s="215"/>
      <c r="O1385" s="215"/>
      <c r="P1385" s="215"/>
    </row>
    <row r="1386" spans="14:16" ht="37.15" customHeight="1">
      <c r="N1386" s="215"/>
      <c r="O1386" s="215"/>
      <c r="P1386" s="215"/>
    </row>
    <row r="1387" spans="14:16" ht="37.15" customHeight="1">
      <c r="N1387" s="215"/>
      <c r="O1387" s="215"/>
      <c r="P1387" s="215"/>
    </row>
    <row r="1388" spans="14:16" ht="37.15" customHeight="1">
      <c r="N1388" s="215"/>
      <c r="O1388" s="215"/>
      <c r="P1388" s="215"/>
    </row>
    <row r="1389" spans="14:16" ht="37.15" customHeight="1">
      <c r="N1389" s="215"/>
      <c r="O1389" s="215"/>
      <c r="P1389" s="215"/>
    </row>
    <row r="1390" spans="14:16" ht="37.15" customHeight="1">
      <c r="N1390" s="215"/>
      <c r="O1390" s="215"/>
      <c r="P1390" s="215"/>
    </row>
    <row r="1391" spans="14:16" ht="37.15" customHeight="1">
      <c r="N1391" s="215"/>
      <c r="O1391" s="215"/>
      <c r="P1391" s="215"/>
    </row>
    <row r="1392" spans="14:16" ht="37.15" customHeight="1">
      <c r="N1392" s="215"/>
      <c r="O1392" s="215"/>
      <c r="P1392" s="215"/>
    </row>
    <row r="1393" spans="14:16" ht="37.15" customHeight="1">
      <c r="N1393" s="215"/>
      <c r="O1393" s="215"/>
      <c r="P1393" s="215"/>
    </row>
    <row r="1394" spans="14:16" ht="37.15" customHeight="1">
      <c r="N1394" s="215"/>
      <c r="O1394" s="215"/>
      <c r="P1394" s="215"/>
    </row>
    <row r="1395" spans="14:16" ht="37.15" customHeight="1">
      <c r="N1395" s="215"/>
      <c r="O1395" s="215"/>
      <c r="P1395" s="215"/>
    </row>
    <row r="1396" spans="14:16" ht="37.15" customHeight="1">
      <c r="N1396" s="215"/>
      <c r="O1396" s="215"/>
      <c r="P1396" s="215"/>
    </row>
    <row r="1397" spans="14:16" ht="37.15" customHeight="1">
      <c r="N1397" s="215"/>
      <c r="O1397" s="215"/>
      <c r="P1397" s="215"/>
    </row>
    <row r="1398" spans="14:16" ht="37.15" customHeight="1">
      <c r="N1398" s="215"/>
      <c r="O1398" s="215"/>
      <c r="P1398" s="215"/>
    </row>
    <row r="1399" spans="14:16" ht="37.15" customHeight="1">
      <c r="N1399" s="215"/>
      <c r="O1399" s="215"/>
      <c r="P1399" s="215"/>
    </row>
    <row r="1400" spans="14:16" ht="37.15" customHeight="1">
      <c r="N1400" s="215"/>
      <c r="O1400" s="215"/>
      <c r="P1400" s="215"/>
    </row>
    <row r="1401" spans="14:16" ht="37.15" customHeight="1">
      <c r="N1401" s="215"/>
      <c r="O1401" s="215"/>
      <c r="P1401" s="215"/>
    </row>
    <row r="1402" spans="14:16" ht="37.15" customHeight="1">
      <c r="N1402" s="215"/>
      <c r="O1402" s="215"/>
      <c r="P1402" s="215"/>
    </row>
    <row r="1403" spans="14:16" ht="37.15" customHeight="1">
      <c r="N1403" s="215"/>
      <c r="O1403" s="215"/>
      <c r="P1403" s="215"/>
    </row>
    <row r="1404" spans="14:16" ht="37.15" customHeight="1">
      <c r="N1404" s="215"/>
      <c r="O1404" s="215"/>
      <c r="P1404" s="215"/>
    </row>
    <row r="1405" spans="14:16" ht="37.15" customHeight="1">
      <c r="N1405" s="215"/>
      <c r="O1405" s="215"/>
      <c r="P1405" s="215"/>
    </row>
    <row r="1406" spans="14:16" ht="37.15" customHeight="1">
      <c r="N1406" s="215"/>
      <c r="O1406" s="215"/>
      <c r="P1406" s="215"/>
    </row>
    <row r="1407" spans="14:16" ht="37.15" customHeight="1">
      <c r="N1407" s="215"/>
      <c r="O1407" s="215"/>
      <c r="P1407" s="215"/>
    </row>
    <row r="1408" spans="14:16" ht="37.15" customHeight="1">
      <c r="N1408" s="215"/>
      <c r="O1408" s="215"/>
      <c r="P1408" s="215"/>
    </row>
    <row r="1409" spans="14:16" ht="37.15" customHeight="1">
      <c r="N1409" s="215"/>
      <c r="O1409" s="215"/>
      <c r="P1409" s="215"/>
    </row>
    <row r="1410" spans="14:16" ht="37.15" customHeight="1">
      <c r="N1410" s="215"/>
      <c r="O1410" s="215"/>
      <c r="P1410" s="215"/>
    </row>
    <row r="1411" spans="14:16" ht="37.15" customHeight="1">
      <c r="N1411" s="215"/>
      <c r="O1411" s="215"/>
      <c r="P1411" s="215"/>
    </row>
    <row r="1412" spans="14:16" ht="37.15" customHeight="1">
      <c r="N1412" s="215"/>
      <c r="O1412" s="215"/>
      <c r="P1412" s="215"/>
    </row>
    <row r="1413" spans="14:16" ht="37.15" customHeight="1">
      <c r="N1413" s="215"/>
      <c r="O1413" s="215"/>
      <c r="P1413" s="215"/>
    </row>
    <row r="1414" spans="14:16" ht="37.15" customHeight="1">
      <c r="N1414" s="215"/>
      <c r="O1414" s="215"/>
      <c r="P1414" s="215"/>
    </row>
    <row r="1415" spans="14:16" ht="37.15" customHeight="1">
      <c r="N1415" s="215"/>
      <c r="O1415" s="215"/>
      <c r="P1415" s="215"/>
    </row>
    <row r="1416" spans="14:16" ht="37.15" customHeight="1">
      <c r="N1416" s="215"/>
      <c r="O1416" s="215"/>
      <c r="P1416" s="215"/>
    </row>
    <row r="1417" spans="14:16" ht="37.15" customHeight="1">
      <c r="N1417" s="215"/>
      <c r="O1417" s="215"/>
      <c r="P1417" s="215"/>
    </row>
    <row r="1418" spans="14:16" ht="37.15" customHeight="1">
      <c r="N1418" s="215"/>
      <c r="O1418" s="215"/>
      <c r="P1418" s="215"/>
    </row>
    <row r="1419" spans="14:16" ht="37.15" customHeight="1">
      <c r="N1419" s="215"/>
      <c r="O1419" s="215"/>
      <c r="P1419" s="215"/>
    </row>
    <row r="1420" spans="14:16" ht="37.15" customHeight="1">
      <c r="N1420" s="215"/>
      <c r="O1420" s="215"/>
      <c r="P1420" s="215"/>
    </row>
    <row r="1421" spans="14:16" ht="37.15" customHeight="1">
      <c r="N1421" s="215"/>
      <c r="O1421" s="215"/>
      <c r="P1421" s="215"/>
    </row>
    <row r="1422" spans="14:16" ht="37.15" customHeight="1">
      <c r="N1422" s="215"/>
      <c r="O1422" s="215"/>
      <c r="P1422" s="215"/>
    </row>
    <row r="1423" spans="14:16" ht="37.15" customHeight="1">
      <c r="N1423" s="215"/>
      <c r="O1423" s="215"/>
      <c r="P1423" s="215"/>
    </row>
    <row r="1424" spans="14:16" ht="37.15" customHeight="1">
      <c r="N1424" s="215"/>
      <c r="O1424" s="215"/>
      <c r="P1424" s="215"/>
    </row>
    <row r="1425" spans="14:16" ht="37.15" customHeight="1">
      <c r="N1425" s="215"/>
      <c r="O1425" s="215"/>
      <c r="P1425" s="215"/>
    </row>
    <row r="1426" spans="14:16" ht="37.15" customHeight="1">
      <c r="N1426" s="215"/>
      <c r="O1426" s="215"/>
      <c r="P1426" s="215"/>
    </row>
    <row r="1427" spans="14:16" ht="37.15" customHeight="1">
      <c r="N1427" s="215"/>
      <c r="O1427" s="215"/>
      <c r="P1427" s="215"/>
    </row>
    <row r="1428" spans="14:16" ht="37.15" customHeight="1">
      <c r="N1428" s="215"/>
      <c r="O1428" s="215"/>
      <c r="P1428" s="215"/>
    </row>
    <row r="1429" spans="14:16" ht="37.15" customHeight="1">
      <c r="N1429" s="215"/>
      <c r="O1429" s="215"/>
      <c r="P1429" s="215"/>
    </row>
    <row r="1430" spans="14:16" ht="37.15" customHeight="1">
      <c r="N1430" s="215"/>
      <c r="O1430" s="215"/>
      <c r="P1430" s="215"/>
    </row>
    <row r="1431" spans="14:16" ht="37.15" customHeight="1">
      <c r="N1431" s="215"/>
      <c r="O1431" s="215"/>
      <c r="P1431" s="215"/>
    </row>
    <row r="1432" spans="14:16" ht="37.15" customHeight="1">
      <c r="N1432" s="215"/>
      <c r="O1432" s="215"/>
      <c r="P1432" s="215"/>
    </row>
    <row r="1433" spans="14:16" ht="37.15" customHeight="1">
      <c r="N1433" s="215"/>
      <c r="O1433" s="215"/>
      <c r="P1433" s="215"/>
    </row>
    <row r="1434" spans="14:16" ht="37.15" customHeight="1">
      <c r="N1434" s="215"/>
      <c r="O1434" s="215"/>
      <c r="P1434" s="215"/>
    </row>
    <row r="1435" spans="14:16" ht="37.15" customHeight="1">
      <c r="N1435" s="215"/>
      <c r="O1435" s="215"/>
      <c r="P1435" s="215"/>
    </row>
    <row r="1436" spans="14:16" ht="37.15" customHeight="1">
      <c r="N1436" s="215"/>
      <c r="O1436" s="215"/>
      <c r="P1436" s="215"/>
    </row>
    <row r="1437" spans="14:16" ht="37.15" customHeight="1">
      <c r="N1437" s="215"/>
      <c r="O1437" s="215"/>
      <c r="P1437" s="215"/>
    </row>
    <row r="1438" spans="14:16" ht="37.15" customHeight="1">
      <c r="N1438" s="215"/>
      <c r="O1438" s="215"/>
      <c r="P1438" s="215"/>
    </row>
    <row r="1439" spans="14:16" ht="37.15" customHeight="1">
      <c r="N1439" s="215"/>
      <c r="O1439" s="215"/>
      <c r="P1439" s="215"/>
    </row>
    <row r="1440" spans="14:16" ht="37.15" customHeight="1">
      <c r="N1440" s="215"/>
      <c r="O1440" s="215"/>
      <c r="P1440" s="215"/>
    </row>
    <row r="1441" spans="14:16" ht="37.15" customHeight="1">
      <c r="N1441" s="215"/>
      <c r="O1441" s="215"/>
      <c r="P1441" s="215"/>
    </row>
    <row r="1442" spans="14:16" ht="37.15" customHeight="1">
      <c r="N1442" s="215"/>
      <c r="O1442" s="215"/>
      <c r="P1442" s="215"/>
    </row>
    <row r="1443" spans="14:16" ht="37.15" customHeight="1">
      <c r="N1443" s="215"/>
      <c r="O1443" s="215"/>
      <c r="P1443" s="215"/>
    </row>
    <row r="1444" spans="14:16" ht="37.15" customHeight="1">
      <c r="N1444" s="215"/>
      <c r="O1444" s="215"/>
      <c r="P1444" s="215"/>
    </row>
    <row r="1445" spans="14:16" ht="37.15" customHeight="1">
      <c r="N1445" s="215"/>
      <c r="O1445" s="215"/>
      <c r="P1445" s="215"/>
    </row>
    <row r="1446" spans="14:16" ht="37.15" customHeight="1">
      <c r="N1446" s="215"/>
      <c r="O1446" s="215"/>
      <c r="P1446" s="215"/>
    </row>
    <row r="1447" spans="14:16" ht="37.15" customHeight="1">
      <c r="N1447" s="215"/>
      <c r="O1447" s="215"/>
      <c r="P1447" s="215"/>
    </row>
    <row r="1448" spans="14:16" ht="37.15" customHeight="1">
      <c r="N1448" s="215"/>
      <c r="O1448" s="215"/>
      <c r="P1448" s="215"/>
    </row>
    <row r="1449" spans="14:16" ht="37.15" customHeight="1">
      <c r="N1449" s="215"/>
      <c r="O1449" s="215"/>
      <c r="P1449" s="215"/>
    </row>
    <row r="1450" spans="14:16" ht="37.15" customHeight="1">
      <c r="N1450" s="215"/>
      <c r="O1450" s="215"/>
      <c r="P1450" s="215"/>
    </row>
    <row r="1451" spans="14:16" ht="37.15" customHeight="1">
      <c r="N1451" s="215"/>
      <c r="O1451" s="215"/>
      <c r="P1451" s="215"/>
    </row>
    <row r="1452" spans="14:16" ht="37.15" customHeight="1">
      <c r="N1452" s="215"/>
      <c r="O1452" s="215"/>
      <c r="P1452" s="215"/>
    </row>
    <row r="1453" spans="14:16" ht="37.15" customHeight="1">
      <c r="N1453" s="215"/>
      <c r="O1453" s="215"/>
      <c r="P1453" s="215"/>
    </row>
    <row r="1454" spans="14:16" ht="37.15" customHeight="1">
      <c r="N1454" s="215"/>
      <c r="O1454" s="215"/>
      <c r="P1454" s="215"/>
    </row>
    <row r="1455" spans="14:16" ht="37.15" customHeight="1">
      <c r="N1455" s="215"/>
      <c r="O1455" s="215"/>
      <c r="P1455" s="215"/>
    </row>
    <row r="1456" spans="14:16" ht="37.15" customHeight="1">
      <c r="N1456" s="215"/>
      <c r="O1456" s="215"/>
      <c r="P1456" s="215"/>
    </row>
    <row r="1457" spans="14:16" ht="37.15" customHeight="1">
      <c r="N1457" s="215"/>
      <c r="O1457" s="215"/>
      <c r="P1457" s="215"/>
    </row>
    <row r="1458" spans="14:16" ht="37.15" customHeight="1">
      <c r="N1458" s="215"/>
      <c r="O1458" s="215"/>
      <c r="P1458" s="215"/>
    </row>
    <row r="1459" spans="14:16" ht="37.15" customHeight="1">
      <c r="N1459" s="215"/>
      <c r="O1459" s="215"/>
      <c r="P1459" s="215"/>
    </row>
    <row r="1460" spans="14:16" ht="37.15" customHeight="1">
      <c r="N1460" s="215"/>
      <c r="O1460" s="215"/>
      <c r="P1460" s="215"/>
    </row>
    <row r="1461" spans="14:16" ht="37.15" customHeight="1">
      <c r="N1461" s="215"/>
      <c r="O1461" s="215"/>
      <c r="P1461" s="215"/>
    </row>
    <row r="1462" spans="14:16" ht="37.15" customHeight="1">
      <c r="N1462" s="215"/>
      <c r="O1462" s="215"/>
      <c r="P1462" s="215"/>
    </row>
    <row r="1463" spans="14:16" ht="37.15" customHeight="1">
      <c r="N1463" s="215"/>
      <c r="O1463" s="215"/>
      <c r="P1463" s="215"/>
    </row>
    <row r="1464" spans="14:16" ht="37.15" customHeight="1">
      <c r="N1464" s="215"/>
      <c r="O1464" s="215"/>
      <c r="P1464" s="215"/>
    </row>
    <row r="1465" spans="14:16" ht="37.15" customHeight="1">
      <c r="N1465" s="215"/>
      <c r="O1465" s="215"/>
      <c r="P1465" s="215"/>
    </row>
    <row r="1466" spans="14:16" ht="37.15" customHeight="1">
      <c r="N1466" s="215"/>
      <c r="O1466" s="215"/>
      <c r="P1466" s="215"/>
    </row>
    <row r="1467" spans="14:16" ht="37.15" customHeight="1">
      <c r="N1467" s="215"/>
      <c r="O1467" s="215"/>
      <c r="P1467" s="215"/>
    </row>
    <row r="1468" spans="14:16" ht="37.15" customHeight="1">
      <c r="N1468" s="215"/>
      <c r="O1468" s="215"/>
      <c r="P1468" s="215"/>
    </row>
    <row r="1469" spans="14:16" ht="37.15" customHeight="1">
      <c r="N1469" s="215"/>
      <c r="O1469" s="215"/>
      <c r="P1469" s="215"/>
    </row>
    <row r="1470" spans="14:16" ht="37.15" customHeight="1">
      <c r="N1470" s="215"/>
      <c r="O1470" s="215"/>
      <c r="P1470" s="215"/>
    </row>
    <row r="1471" spans="14:16" ht="37.15" customHeight="1">
      <c r="N1471" s="215"/>
      <c r="O1471" s="215"/>
      <c r="P1471" s="215"/>
    </row>
    <row r="1472" spans="14:16" ht="37.15" customHeight="1">
      <c r="N1472" s="215"/>
      <c r="O1472" s="215"/>
      <c r="P1472" s="215"/>
    </row>
    <row r="1473" spans="14:16" ht="37.15" customHeight="1">
      <c r="N1473" s="215"/>
      <c r="O1473" s="215"/>
      <c r="P1473" s="215"/>
    </row>
    <row r="1474" spans="14:16" ht="37.15" customHeight="1">
      <c r="N1474" s="215"/>
      <c r="O1474" s="215"/>
      <c r="P1474" s="215"/>
    </row>
    <row r="1475" spans="14:16" ht="37.15" customHeight="1">
      <c r="N1475" s="215"/>
      <c r="O1475" s="215"/>
      <c r="P1475" s="215"/>
    </row>
    <row r="1476" spans="14:16" ht="37.15" customHeight="1">
      <c r="N1476" s="215"/>
      <c r="O1476" s="215"/>
      <c r="P1476" s="215"/>
    </row>
    <row r="1477" spans="14:16" ht="37.15" customHeight="1">
      <c r="N1477" s="215"/>
      <c r="O1477" s="215"/>
      <c r="P1477" s="215"/>
    </row>
    <row r="1478" spans="14:16" ht="37.15" customHeight="1">
      <c r="N1478" s="215"/>
      <c r="O1478" s="215"/>
      <c r="P1478" s="215"/>
    </row>
    <row r="1479" spans="14:16" ht="37.15" customHeight="1">
      <c r="N1479" s="215"/>
      <c r="O1479" s="215"/>
      <c r="P1479" s="215"/>
    </row>
    <row r="1480" spans="14:16" ht="37.15" customHeight="1">
      <c r="N1480" s="215"/>
      <c r="O1480" s="215"/>
      <c r="P1480" s="215"/>
    </row>
    <row r="1481" spans="14:16" ht="37.15" customHeight="1">
      <c r="N1481" s="215"/>
      <c r="O1481" s="215"/>
      <c r="P1481" s="215"/>
    </row>
    <row r="1482" spans="14:16" ht="37.15" customHeight="1">
      <c r="N1482" s="215"/>
      <c r="O1482" s="215"/>
      <c r="P1482" s="215"/>
    </row>
    <row r="1483" spans="14:16" ht="37.15" customHeight="1">
      <c r="N1483" s="215"/>
      <c r="O1483" s="215"/>
      <c r="P1483" s="215"/>
    </row>
    <row r="1484" spans="14:16" ht="37.15" customHeight="1">
      <c r="N1484" s="215"/>
      <c r="O1484" s="215"/>
      <c r="P1484" s="215"/>
    </row>
    <row r="1485" spans="14:16" ht="37.15" customHeight="1">
      <c r="N1485" s="215"/>
      <c r="O1485" s="215"/>
      <c r="P1485" s="215"/>
    </row>
    <row r="1486" spans="14:16" ht="37.15" customHeight="1">
      <c r="N1486" s="215"/>
      <c r="O1486" s="215"/>
      <c r="P1486" s="215"/>
    </row>
    <row r="1487" spans="14:16" ht="37.15" customHeight="1">
      <c r="N1487" s="215"/>
      <c r="O1487" s="215"/>
      <c r="P1487" s="215"/>
    </row>
    <row r="1488" spans="14:16" ht="37.15" customHeight="1">
      <c r="N1488" s="215"/>
      <c r="O1488" s="215"/>
      <c r="P1488" s="215"/>
    </row>
    <row r="1489" spans="14:16" ht="37.15" customHeight="1">
      <c r="N1489" s="215"/>
      <c r="O1489" s="215"/>
      <c r="P1489" s="215"/>
    </row>
    <row r="1490" spans="14:16" ht="37.15" customHeight="1">
      <c r="N1490" s="215"/>
      <c r="O1490" s="215"/>
      <c r="P1490" s="215"/>
    </row>
    <row r="1491" spans="14:16" ht="37.15" customHeight="1">
      <c r="N1491" s="215"/>
      <c r="O1491" s="215"/>
      <c r="P1491" s="215"/>
    </row>
    <row r="1492" spans="14:16" ht="37.15" customHeight="1">
      <c r="N1492" s="215"/>
      <c r="O1492" s="215"/>
      <c r="P1492" s="215"/>
    </row>
    <row r="1493" spans="14:16" ht="37.15" customHeight="1">
      <c r="N1493" s="215"/>
      <c r="O1493" s="215"/>
      <c r="P1493" s="215"/>
    </row>
    <row r="1494" spans="14:16" ht="37.15" customHeight="1">
      <c r="N1494" s="215"/>
      <c r="O1494" s="215"/>
      <c r="P1494" s="215"/>
    </row>
    <row r="1495" spans="14:16" ht="37.15" customHeight="1">
      <c r="N1495" s="215"/>
      <c r="O1495" s="215"/>
      <c r="P1495" s="215"/>
    </row>
    <row r="1496" spans="14:16" ht="37.15" customHeight="1">
      <c r="N1496" s="215"/>
      <c r="O1496" s="215"/>
      <c r="P1496" s="215"/>
    </row>
    <row r="1497" spans="14:16" ht="37.15" customHeight="1">
      <c r="N1497" s="215"/>
      <c r="O1497" s="215"/>
      <c r="P1497" s="215"/>
    </row>
    <row r="1498" spans="14:16" ht="37.15" customHeight="1">
      <c r="N1498" s="215"/>
      <c r="O1498" s="215"/>
      <c r="P1498" s="215"/>
    </row>
    <row r="1499" spans="14:16" ht="37.15" customHeight="1">
      <c r="N1499" s="215"/>
      <c r="O1499" s="215"/>
      <c r="P1499" s="215"/>
    </row>
    <row r="1500" spans="14:16" ht="37.15" customHeight="1">
      <c r="N1500" s="215"/>
      <c r="O1500" s="215"/>
      <c r="P1500" s="215"/>
    </row>
    <row r="1501" spans="14:16" ht="37.15" customHeight="1">
      <c r="N1501" s="215"/>
      <c r="O1501" s="215"/>
      <c r="P1501" s="215"/>
    </row>
    <row r="1502" spans="14:16" ht="37.15" customHeight="1">
      <c r="N1502" s="215"/>
      <c r="O1502" s="215"/>
      <c r="P1502" s="215"/>
    </row>
    <row r="1503" spans="14:16" ht="37.15" customHeight="1">
      <c r="N1503" s="215"/>
      <c r="O1503" s="215"/>
      <c r="P1503" s="215"/>
    </row>
    <row r="1504" spans="14:16" ht="37.15" customHeight="1">
      <c r="N1504" s="215"/>
      <c r="O1504" s="215"/>
      <c r="P1504" s="215"/>
    </row>
    <row r="1505" spans="14:16" ht="37.15" customHeight="1">
      <c r="N1505" s="215"/>
      <c r="O1505" s="215"/>
      <c r="P1505" s="215"/>
    </row>
    <row r="1506" spans="14:16" ht="37.15" customHeight="1">
      <c r="N1506" s="215"/>
      <c r="O1506" s="215"/>
      <c r="P1506" s="215"/>
    </row>
    <row r="1507" spans="14:16" ht="37.15" customHeight="1">
      <c r="N1507" s="215"/>
      <c r="O1507" s="215"/>
      <c r="P1507" s="215"/>
    </row>
    <row r="1508" spans="14:16" ht="37.15" customHeight="1">
      <c r="N1508" s="215"/>
      <c r="O1508" s="215"/>
      <c r="P1508" s="215"/>
    </row>
    <row r="1509" spans="14:16" ht="37.15" customHeight="1">
      <c r="N1509" s="215"/>
      <c r="O1509" s="215"/>
      <c r="P1509" s="215"/>
    </row>
    <row r="1510" spans="14:16" ht="37.15" customHeight="1">
      <c r="N1510" s="215"/>
      <c r="O1510" s="215"/>
      <c r="P1510" s="215"/>
    </row>
    <row r="1511" spans="14:16" ht="37.15" customHeight="1">
      <c r="N1511" s="215"/>
      <c r="O1511" s="215"/>
      <c r="P1511" s="215"/>
    </row>
    <row r="1512" spans="14:16" ht="37.15" customHeight="1">
      <c r="N1512" s="215"/>
      <c r="O1512" s="215"/>
      <c r="P1512" s="215"/>
    </row>
    <row r="1513" spans="14:16" ht="37.15" customHeight="1">
      <c r="N1513" s="215"/>
      <c r="O1513" s="215"/>
      <c r="P1513" s="215"/>
    </row>
    <row r="1514" spans="14:16" ht="37.15" customHeight="1">
      <c r="N1514" s="215"/>
      <c r="O1514" s="215"/>
      <c r="P1514" s="215"/>
    </row>
    <row r="1515" spans="14:16" ht="37.15" customHeight="1">
      <c r="N1515" s="215"/>
      <c r="O1515" s="215"/>
      <c r="P1515" s="215"/>
    </row>
    <row r="1516" spans="14:16" ht="37.15" customHeight="1">
      <c r="N1516" s="215"/>
      <c r="O1516" s="215"/>
      <c r="P1516" s="215"/>
    </row>
    <row r="1517" spans="14:16" ht="37.15" customHeight="1">
      <c r="N1517" s="215"/>
      <c r="O1517" s="215"/>
      <c r="P1517" s="215"/>
    </row>
    <row r="1518" spans="14:16" ht="37.15" customHeight="1">
      <c r="N1518" s="215"/>
      <c r="O1518" s="215"/>
      <c r="P1518" s="215"/>
    </row>
    <row r="1519" spans="14:16" ht="37.15" customHeight="1">
      <c r="N1519" s="215"/>
      <c r="O1519" s="215"/>
      <c r="P1519" s="215"/>
    </row>
    <row r="1520" spans="14:16" ht="37.15" customHeight="1">
      <c r="N1520" s="215"/>
      <c r="O1520" s="215"/>
      <c r="P1520" s="215"/>
    </row>
    <row r="1521" spans="14:16" ht="37.15" customHeight="1">
      <c r="N1521" s="215"/>
      <c r="O1521" s="215"/>
      <c r="P1521" s="215"/>
    </row>
    <row r="1522" spans="14:16" ht="37.15" customHeight="1">
      <c r="N1522" s="215"/>
      <c r="O1522" s="215"/>
      <c r="P1522" s="215"/>
    </row>
    <row r="1523" spans="14:16" ht="37.15" customHeight="1">
      <c r="N1523" s="215"/>
      <c r="O1523" s="215"/>
      <c r="P1523" s="215"/>
    </row>
    <row r="1524" spans="14:16" ht="37.15" customHeight="1">
      <c r="N1524" s="215"/>
      <c r="O1524" s="215"/>
      <c r="P1524" s="215"/>
    </row>
    <row r="1525" spans="14:16" ht="37.15" customHeight="1">
      <c r="N1525" s="215"/>
      <c r="O1525" s="215"/>
      <c r="P1525" s="215"/>
    </row>
    <row r="1526" spans="14:16" ht="37.15" customHeight="1">
      <c r="N1526" s="215"/>
      <c r="O1526" s="215"/>
      <c r="P1526" s="215"/>
    </row>
    <row r="1527" spans="14:16" ht="37.15" customHeight="1">
      <c r="N1527" s="215"/>
      <c r="O1527" s="215"/>
      <c r="P1527" s="215"/>
    </row>
    <row r="1528" spans="14:16" ht="37.15" customHeight="1">
      <c r="N1528" s="215"/>
      <c r="O1528" s="215"/>
      <c r="P1528" s="215"/>
    </row>
    <row r="1529" spans="14:16" ht="37.15" customHeight="1">
      <c r="N1529" s="215"/>
      <c r="O1529" s="215"/>
      <c r="P1529" s="215"/>
    </row>
    <row r="1530" spans="14:16" ht="37.15" customHeight="1">
      <c r="N1530" s="215"/>
      <c r="O1530" s="215"/>
      <c r="P1530" s="215"/>
    </row>
    <row r="1531" spans="14:16" ht="37.15" customHeight="1">
      <c r="N1531" s="215"/>
      <c r="O1531" s="215"/>
      <c r="P1531" s="215"/>
    </row>
    <row r="1532" spans="14:16" ht="37.15" customHeight="1">
      <c r="N1532" s="215"/>
      <c r="O1532" s="215"/>
      <c r="P1532" s="215"/>
    </row>
    <row r="1533" spans="14:16" ht="37.15" customHeight="1">
      <c r="N1533" s="215"/>
      <c r="O1533" s="215"/>
      <c r="P1533" s="215"/>
    </row>
    <row r="1534" spans="14:16" ht="37.15" customHeight="1">
      <c r="N1534" s="215"/>
      <c r="O1534" s="215"/>
      <c r="P1534" s="215"/>
    </row>
    <row r="1535" spans="14:16" ht="37.15" customHeight="1">
      <c r="N1535" s="215"/>
      <c r="O1535" s="215"/>
      <c r="P1535" s="215"/>
    </row>
    <row r="1536" spans="14:16" ht="37.15" customHeight="1">
      <c r="N1536" s="215"/>
      <c r="O1536" s="215"/>
      <c r="P1536" s="215"/>
    </row>
    <row r="1537" spans="14:16" ht="37.15" customHeight="1">
      <c r="N1537" s="215"/>
      <c r="O1537" s="215"/>
      <c r="P1537" s="215"/>
    </row>
    <row r="1538" spans="14:16" ht="37.15" customHeight="1">
      <c r="N1538" s="215"/>
      <c r="O1538" s="215"/>
      <c r="P1538" s="215"/>
    </row>
    <row r="1539" spans="14:16" ht="37.15" customHeight="1">
      <c r="N1539" s="215"/>
      <c r="O1539" s="215"/>
      <c r="P1539" s="215"/>
    </row>
    <row r="1540" spans="14:16" ht="37.15" customHeight="1">
      <c r="N1540" s="215"/>
      <c r="O1540" s="215"/>
      <c r="P1540" s="215"/>
    </row>
    <row r="1541" spans="14:16" ht="37.15" customHeight="1">
      <c r="N1541" s="215"/>
      <c r="O1541" s="215"/>
      <c r="P1541" s="215"/>
    </row>
    <row r="1542" spans="14:16" ht="37.15" customHeight="1">
      <c r="N1542" s="215"/>
      <c r="O1542" s="215"/>
      <c r="P1542" s="215"/>
    </row>
    <row r="1543" spans="14:16" ht="37.15" customHeight="1">
      <c r="N1543" s="215"/>
      <c r="O1543" s="215"/>
      <c r="P1543" s="215"/>
    </row>
    <row r="1544" spans="14:16" ht="37.15" customHeight="1">
      <c r="N1544" s="215"/>
      <c r="O1544" s="215"/>
      <c r="P1544" s="215"/>
    </row>
    <row r="1545" spans="14:16" ht="37.15" customHeight="1">
      <c r="N1545" s="215"/>
      <c r="O1545" s="215"/>
      <c r="P1545" s="215"/>
    </row>
    <row r="1546" spans="14:16" ht="37.15" customHeight="1">
      <c r="N1546" s="215"/>
      <c r="O1546" s="215"/>
      <c r="P1546" s="215"/>
    </row>
    <row r="1547" spans="14:16" ht="37.15" customHeight="1">
      <c r="N1547" s="215"/>
      <c r="O1547" s="215"/>
      <c r="P1547" s="215"/>
    </row>
    <row r="1548" spans="14:16" ht="37.15" customHeight="1">
      <c r="N1548" s="215"/>
      <c r="O1548" s="215"/>
      <c r="P1548" s="215"/>
    </row>
    <row r="1549" spans="14:16" ht="37.15" customHeight="1">
      <c r="N1549" s="215"/>
      <c r="O1549" s="215"/>
      <c r="P1549" s="215"/>
    </row>
    <row r="1550" spans="14:16" ht="37.15" customHeight="1">
      <c r="N1550" s="215"/>
      <c r="O1550" s="215"/>
      <c r="P1550" s="215"/>
    </row>
    <row r="1551" spans="14:16" ht="37.15" customHeight="1">
      <c r="N1551" s="215"/>
      <c r="O1551" s="215"/>
      <c r="P1551" s="215"/>
    </row>
    <row r="1552" spans="14:16" ht="37.15" customHeight="1">
      <c r="N1552" s="215"/>
      <c r="O1552" s="215"/>
      <c r="P1552" s="215"/>
    </row>
    <row r="1553" spans="14:16" ht="37.15" customHeight="1">
      <c r="N1553" s="215"/>
      <c r="O1553" s="215"/>
      <c r="P1553" s="215"/>
    </row>
    <row r="1554" spans="14:16" ht="37.15" customHeight="1">
      <c r="N1554" s="215"/>
      <c r="O1554" s="215"/>
      <c r="P1554" s="215"/>
    </row>
    <row r="1555" spans="14:16" ht="37.15" customHeight="1">
      <c r="N1555" s="215"/>
      <c r="O1555" s="215"/>
      <c r="P1555" s="215"/>
    </row>
    <row r="1556" spans="14:16" ht="37.15" customHeight="1">
      <c r="N1556" s="215"/>
      <c r="O1556" s="215"/>
      <c r="P1556" s="215"/>
    </row>
    <row r="1557" spans="14:16" ht="37.15" customHeight="1">
      <c r="N1557" s="215"/>
      <c r="O1557" s="215"/>
      <c r="P1557" s="215"/>
    </row>
    <row r="1558" spans="14:16" ht="37.15" customHeight="1">
      <c r="N1558" s="215"/>
      <c r="O1558" s="215"/>
      <c r="P1558" s="215"/>
    </row>
    <row r="1559" spans="14:16" ht="37.15" customHeight="1">
      <c r="N1559" s="215"/>
      <c r="O1559" s="215"/>
      <c r="P1559" s="215"/>
    </row>
    <row r="1560" spans="14:16" ht="37.15" customHeight="1">
      <c r="N1560" s="215"/>
      <c r="O1560" s="215"/>
      <c r="P1560" s="215"/>
    </row>
    <row r="1561" spans="14:16" ht="37.15" customHeight="1">
      <c r="N1561" s="215"/>
      <c r="O1561" s="215"/>
      <c r="P1561" s="215"/>
    </row>
    <row r="1562" spans="14:16" ht="37.15" customHeight="1">
      <c r="N1562" s="215"/>
      <c r="O1562" s="215"/>
      <c r="P1562" s="215"/>
    </row>
    <row r="1563" spans="14:16" ht="37.15" customHeight="1">
      <c r="N1563" s="215"/>
      <c r="O1563" s="215"/>
      <c r="P1563" s="215"/>
    </row>
    <row r="1564" spans="14:16" ht="37.15" customHeight="1">
      <c r="N1564" s="215"/>
      <c r="O1564" s="215"/>
      <c r="P1564" s="215"/>
    </row>
    <row r="1565" spans="14:16" ht="37.15" customHeight="1">
      <c r="N1565" s="215"/>
      <c r="O1565" s="215"/>
      <c r="P1565" s="215"/>
    </row>
    <row r="1566" spans="14:16" ht="37.15" customHeight="1">
      <c r="N1566" s="215"/>
      <c r="O1566" s="215"/>
      <c r="P1566" s="215"/>
    </row>
    <row r="1567" spans="14:16" ht="37.15" customHeight="1">
      <c r="N1567" s="215"/>
      <c r="O1567" s="215"/>
      <c r="P1567" s="215"/>
    </row>
    <row r="1568" spans="14:16" ht="37.15" customHeight="1">
      <c r="N1568" s="215"/>
      <c r="O1568" s="215"/>
      <c r="P1568" s="215"/>
    </row>
    <row r="1569" spans="14:16" ht="37.15" customHeight="1">
      <c r="N1569" s="215"/>
      <c r="O1569" s="215"/>
      <c r="P1569" s="215"/>
    </row>
    <row r="1570" spans="14:16" ht="37.15" customHeight="1">
      <c r="N1570" s="215"/>
      <c r="O1570" s="215"/>
      <c r="P1570" s="215"/>
    </row>
    <row r="1571" spans="14:16" ht="37.15" customHeight="1">
      <c r="N1571" s="215"/>
      <c r="O1571" s="215"/>
      <c r="P1571" s="215"/>
    </row>
    <row r="1572" spans="14:16" ht="37.15" customHeight="1">
      <c r="N1572" s="215"/>
      <c r="O1572" s="215"/>
      <c r="P1572" s="215"/>
    </row>
    <row r="1573" spans="14:16" ht="37.15" customHeight="1">
      <c r="N1573" s="215"/>
      <c r="O1573" s="215"/>
      <c r="P1573" s="215"/>
    </row>
    <row r="1574" spans="14:16" ht="37.15" customHeight="1">
      <c r="N1574" s="215"/>
      <c r="O1574" s="215"/>
      <c r="P1574" s="215"/>
    </row>
    <row r="1575" spans="14:16" ht="37.15" customHeight="1">
      <c r="N1575" s="215"/>
      <c r="O1575" s="215"/>
      <c r="P1575" s="215"/>
    </row>
    <row r="1576" spans="14:16" ht="37.15" customHeight="1">
      <c r="N1576" s="215"/>
      <c r="O1576" s="215"/>
      <c r="P1576" s="215"/>
    </row>
    <row r="1577" spans="14:16" ht="37.15" customHeight="1">
      <c r="N1577" s="215"/>
      <c r="O1577" s="215"/>
      <c r="P1577" s="215"/>
    </row>
    <row r="1578" spans="14:16" ht="37.15" customHeight="1">
      <c r="N1578" s="215"/>
      <c r="O1578" s="215"/>
      <c r="P1578" s="215"/>
    </row>
    <row r="1579" spans="14:16" ht="37.15" customHeight="1">
      <c r="N1579" s="215"/>
      <c r="O1579" s="215"/>
      <c r="P1579" s="215"/>
    </row>
    <row r="1580" spans="14:16" ht="37.15" customHeight="1">
      <c r="N1580" s="215"/>
      <c r="O1580" s="215"/>
      <c r="P1580" s="215"/>
    </row>
    <row r="1581" spans="14:16" ht="37.15" customHeight="1">
      <c r="N1581" s="215"/>
      <c r="O1581" s="215"/>
      <c r="P1581" s="215"/>
    </row>
    <row r="1582" spans="14:16" ht="37.15" customHeight="1">
      <c r="N1582" s="215"/>
      <c r="O1582" s="215"/>
      <c r="P1582" s="215"/>
    </row>
    <row r="1583" spans="14:16" ht="37.15" customHeight="1">
      <c r="N1583" s="215"/>
      <c r="O1583" s="215"/>
      <c r="P1583" s="215"/>
    </row>
    <row r="1584" spans="14:16" ht="37.15" customHeight="1">
      <c r="N1584" s="215"/>
      <c r="O1584" s="215"/>
      <c r="P1584" s="215"/>
    </row>
    <row r="1585" spans="14:16" ht="37.15" customHeight="1">
      <c r="N1585" s="215"/>
      <c r="O1585" s="215"/>
      <c r="P1585" s="215"/>
    </row>
    <row r="1586" spans="14:16" ht="37.15" customHeight="1">
      <c r="N1586" s="215"/>
      <c r="O1586" s="215"/>
      <c r="P1586" s="215"/>
    </row>
    <row r="1587" spans="14:16" ht="37.15" customHeight="1">
      <c r="N1587" s="215"/>
      <c r="O1587" s="215"/>
      <c r="P1587" s="215"/>
    </row>
    <row r="1588" spans="14:16" ht="37.15" customHeight="1">
      <c r="N1588" s="215"/>
      <c r="O1588" s="215"/>
      <c r="P1588" s="215"/>
    </row>
    <row r="1589" spans="14:16" ht="37.15" customHeight="1">
      <c r="N1589" s="215"/>
      <c r="O1589" s="215"/>
      <c r="P1589" s="215"/>
    </row>
    <row r="1590" spans="14:16" ht="37.15" customHeight="1">
      <c r="N1590" s="215"/>
      <c r="O1590" s="215"/>
      <c r="P1590" s="215"/>
    </row>
    <row r="1591" spans="14:16" ht="37.15" customHeight="1">
      <c r="N1591" s="215"/>
      <c r="O1591" s="215"/>
      <c r="P1591" s="215"/>
    </row>
    <row r="1592" spans="14:16" ht="37.15" customHeight="1">
      <c r="N1592" s="215"/>
      <c r="O1592" s="215"/>
      <c r="P1592" s="215"/>
    </row>
    <row r="1593" spans="14:16" ht="37.15" customHeight="1">
      <c r="N1593" s="215"/>
      <c r="O1593" s="215"/>
      <c r="P1593" s="215"/>
    </row>
    <row r="1594" spans="14:16" ht="37.15" customHeight="1">
      <c r="N1594" s="215"/>
      <c r="O1594" s="215"/>
      <c r="P1594" s="215"/>
    </row>
    <row r="1595" spans="14:16" ht="37.15" customHeight="1">
      <c r="N1595" s="215"/>
      <c r="O1595" s="215"/>
      <c r="P1595" s="215"/>
    </row>
    <row r="1596" spans="14:16" ht="37.15" customHeight="1">
      <c r="N1596" s="215"/>
      <c r="O1596" s="215"/>
      <c r="P1596" s="215"/>
    </row>
    <row r="1597" spans="14:16" ht="37.15" customHeight="1">
      <c r="N1597" s="215"/>
      <c r="O1597" s="215"/>
      <c r="P1597" s="215"/>
    </row>
    <row r="1598" spans="14:16" ht="37.15" customHeight="1">
      <c r="N1598" s="215"/>
      <c r="O1598" s="215"/>
      <c r="P1598" s="215"/>
    </row>
    <row r="1599" spans="14:16" ht="37.15" customHeight="1">
      <c r="N1599" s="215"/>
      <c r="O1599" s="215"/>
      <c r="P1599" s="215"/>
    </row>
    <row r="1600" spans="14:16" ht="37.15" customHeight="1">
      <c r="N1600" s="215"/>
      <c r="O1600" s="215"/>
      <c r="P1600" s="215"/>
    </row>
    <row r="1601" spans="14:16" ht="37.15" customHeight="1">
      <c r="N1601" s="215"/>
      <c r="O1601" s="215"/>
      <c r="P1601" s="215"/>
    </row>
    <row r="1602" spans="14:16" ht="37.15" customHeight="1">
      <c r="N1602" s="215"/>
      <c r="O1602" s="215"/>
      <c r="P1602" s="215"/>
    </row>
    <row r="1603" spans="14:16" ht="37.15" customHeight="1">
      <c r="N1603" s="215"/>
      <c r="O1603" s="215"/>
      <c r="P1603" s="215"/>
    </row>
    <row r="1604" spans="14:16" ht="37.15" customHeight="1">
      <c r="N1604" s="215"/>
      <c r="O1604" s="215"/>
      <c r="P1604" s="215"/>
    </row>
    <row r="1605" spans="14:16" ht="37.15" customHeight="1">
      <c r="N1605" s="215"/>
      <c r="O1605" s="215"/>
      <c r="P1605" s="215"/>
    </row>
    <row r="1606" spans="14:16" ht="37.15" customHeight="1">
      <c r="N1606" s="215"/>
      <c r="O1606" s="215"/>
      <c r="P1606" s="215"/>
    </row>
    <row r="1607" spans="14:16" ht="37.15" customHeight="1">
      <c r="N1607" s="215"/>
      <c r="O1607" s="215"/>
      <c r="P1607" s="215"/>
    </row>
    <row r="1608" spans="14:16" ht="37.15" customHeight="1">
      <c r="N1608" s="215"/>
      <c r="O1608" s="215"/>
      <c r="P1608" s="215"/>
    </row>
    <row r="1609" spans="14:16" ht="37.15" customHeight="1">
      <c r="N1609" s="215"/>
      <c r="O1609" s="215"/>
      <c r="P1609" s="215"/>
    </row>
    <row r="1610" spans="14:16" ht="37.15" customHeight="1">
      <c r="N1610" s="215"/>
      <c r="O1610" s="215"/>
      <c r="P1610" s="215"/>
    </row>
    <row r="1611" spans="14:16" ht="37.15" customHeight="1">
      <c r="N1611" s="215"/>
      <c r="O1611" s="215"/>
      <c r="P1611" s="215"/>
    </row>
    <row r="1612" spans="14:16" ht="37.15" customHeight="1">
      <c r="N1612" s="215"/>
      <c r="O1612" s="215"/>
      <c r="P1612" s="215"/>
    </row>
    <row r="1613" spans="14:16" ht="37.15" customHeight="1">
      <c r="N1613" s="215"/>
      <c r="O1613" s="215"/>
      <c r="P1613" s="215"/>
    </row>
    <row r="1614" spans="14:16" ht="37.15" customHeight="1">
      <c r="N1614" s="215"/>
      <c r="O1614" s="215"/>
      <c r="P1614" s="215"/>
    </row>
    <row r="1615" spans="14:16" ht="37.15" customHeight="1">
      <c r="N1615" s="215"/>
      <c r="O1615" s="215"/>
      <c r="P1615" s="215"/>
    </row>
    <row r="1616" spans="14:16" ht="37.15" customHeight="1">
      <c r="N1616" s="215"/>
      <c r="O1616" s="215"/>
      <c r="P1616" s="215"/>
    </row>
    <row r="1617" spans="14:16" ht="37.15" customHeight="1">
      <c r="N1617" s="215"/>
      <c r="O1617" s="215"/>
      <c r="P1617" s="215"/>
    </row>
    <row r="1618" spans="14:16" ht="37.15" customHeight="1">
      <c r="N1618" s="215"/>
      <c r="O1618" s="215"/>
      <c r="P1618" s="215"/>
    </row>
    <row r="1619" spans="14:16" ht="37.15" customHeight="1">
      <c r="N1619" s="215"/>
      <c r="O1619" s="215"/>
      <c r="P1619" s="215"/>
    </row>
    <row r="1620" spans="14:16" ht="37.15" customHeight="1">
      <c r="N1620" s="215"/>
      <c r="O1620" s="215"/>
      <c r="P1620" s="215"/>
    </row>
    <row r="1621" spans="14:16" ht="37.15" customHeight="1">
      <c r="N1621" s="215"/>
      <c r="O1621" s="215"/>
      <c r="P1621" s="215"/>
    </row>
    <row r="1622" spans="14:16" ht="37.15" customHeight="1">
      <c r="N1622" s="215"/>
      <c r="O1622" s="215"/>
      <c r="P1622" s="215"/>
    </row>
    <row r="1623" spans="14:16" ht="37.15" customHeight="1">
      <c r="N1623" s="215"/>
      <c r="O1623" s="215"/>
      <c r="P1623" s="215"/>
    </row>
    <row r="1624" spans="14:16" ht="37.15" customHeight="1">
      <c r="N1624" s="215"/>
      <c r="O1624" s="215"/>
      <c r="P1624" s="215"/>
    </row>
    <row r="1625" spans="14:16" ht="37.15" customHeight="1">
      <c r="N1625" s="215"/>
      <c r="O1625" s="215"/>
      <c r="P1625" s="215"/>
    </row>
    <row r="1626" spans="14:16" ht="37.15" customHeight="1">
      <c r="N1626" s="215"/>
      <c r="O1626" s="215"/>
      <c r="P1626" s="215"/>
    </row>
    <row r="1627" spans="14:16" ht="37.15" customHeight="1">
      <c r="N1627" s="215"/>
      <c r="O1627" s="215"/>
      <c r="P1627" s="215"/>
    </row>
    <row r="1628" spans="14:16" ht="37.15" customHeight="1">
      <c r="N1628" s="215"/>
      <c r="O1628" s="215"/>
      <c r="P1628" s="215"/>
    </row>
    <row r="1629" spans="14:16" ht="37.15" customHeight="1">
      <c r="N1629" s="215"/>
      <c r="O1629" s="215"/>
      <c r="P1629" s="215"/>
    </row>
    <row r="1630" spans="14:16" ht="37.15" customHeight="1">
      <c r="N1630" s="215"/>
      <c r="O1630" s="215"/>
      <c r="P1630" s="215"/>
    </row>
    <row r="1631" spans="14:16" ht="37.15" customHeight="1">
      <c r="N1631" s="215"/>
      <c r="O1631" s="215"/>
      <c r="P1631" s="215"/>
    </row>
    <row r="1632" spans="14:16" ht="37.15" customHeight="1">
      <c r="N1632" s="215"/>
      <c r="O1632" s="215"/>
      <c r="P1632" s="215"/>
    </row>
    <row r="1633" spans="14:16" ht="37.15" customHeight="1">
      <c r="N1633" s="215"/>
      <c r="O1633" s="215"/>
      <c r="P1633" s="215"/>
    </row>
    <row r="1634" spans="14:16" ht="37.15" customHeight="1">
      <c r="N1634" s="215"/>
      <c r="O1634" s="215"/>
      <c r="P1634" s="215"/>
    </row>
    <row r="1635" spans="14:16" ht="37.15" customHeight="1">
      <c r="N1635" s="215"/>
      <c r="O1635" s="215"/>
      <c r="P1635" s="215"/>
    </row>
    <row r="1636" spans="14:16" ht="37.15" customHeight="1">
      <c r="N1636" s="215"/>
      <c r="O1636" s="215"/>
      <c r="P1636" s="215"/>
    </row>
    <row r="1637" spans="14:16" ht="37.15" customHeight="1">
      <c r="N1637" s="215"/>
      <c r="O1637" s="215"/>
      <c r="P1637" s="215"/>
    </row>
    <row r="1638" spans="14:16" ht="37.15" customHeight="1">
      <c r="N1638" s="215"/>
      <c r="O1638" s="215"/>
      <c r="P1638" s="215"/>
    </row>
    <row r="1639" spans="14:16" ht="37.15" customHeight="1">
      <c r="N1639" s="215"/>
      <c r="O1639" s="215"/>
      <c r="P1639" s="215"/>
    </row>
    <row r="1640" spans="14:16" ht="37.15" customHeight="1">
      <c r="N1640" s="215"/>
      <c r="O1640" s="215"/>
      <c r="P1640" s="215"/>
    </row>
    <row r="1641" spans="14:16" ht="37.15" customHeight="1">
      <c r="N1641" s="215"/>
      <c r="O1641" s="215"/>
      <c r="P1641" s="215"/>
    </row>
    <row r="1642" spans="14:16" ht="37.15" customHeight="1">
      <c r="N1642" s="215"/>
      <c r="O1642" s="215"/>
      <c r="P1642" s="215"/>
    </row>
    <row r="1643" spans="14:16" ht="37.15" customHeight="1">
      <c r="N1643" s="215"/>
      <c r="O1643" s="215"/>
      <c r="P1643" s="215"/>
    </row>
    <row r="1644" spans="14:16" ht="37.15" customHeight="1">
      <c r="N1644" s="215"/>
      <c r="O1644" s="215"/>
      <c r="P1644" s="215"/>
    </row>
    <row r="1645" spans="14:16" ht="37.15" customHeight="1">
      <c r="N1645" s="215"/>
      <c r="O1645" s="215"/>
      <c r="P1645" s="215"/>
    </row>
    <row r="1646" spans="14:16" ht="37.15" customHeight="1">
      <c r="N1646" s="215"/>
      <c r="O1646" s="215"/>
      <c r="P1646" s="215"/>
    </row>
    <row r="1647" spans="14:16" ht="37.15" customHeight="1">
      <c r="N1647" s="215"/>
      <c r="O1647" s="215"/>
      <c r="P1647" s="215"/>
    </row>
    <row r="1648" spans="14:16" ht="37.15" customHeight="1">
      <c r="N1648" s="215"/>
      <c r="O1648" s="215"/>
      <c r="P1648" s="215"/>
    </row>
    <row r="1649" spans="14:16" ht="37.15" customHeight="1">
      <c r="N1649" s="215"/>
      <c r="O1649" s="215"/>
      <c r="P1649" s="215"/>
    </row>
    <row r="1650" spans="14:16" ht="37.15" customHeight="1">
      <c r="N1650" s="215"/>
      <c r="O1650" s="215"/>
      <c r="P1650" s="215"/>
    </row>
    <row r="1651" spans="14:16" ht="37.15" customHeight="1">
      <c r="N1651" s="215"/>
      <c r="O1651" s="215"/>
      <c r="P1651" s="215"/>
    </row>
    <row r="1652" spans="14:16" ht="37.15" customHeight="1">
      <c r="N1652" s="215"/>
      <c r="O1652" s="215"/>
      <c r="P1652" s="215"/>
    </row>
    <row r="1653" spans="14:16" ht="37.15" customHeight="1">
      <c r="N1653" s="215"/>
      <c r="O1653" s="215"/>
      <c r="P1653" s="215"/>
    </row>
    <row r="1654" spans="14:16" ht="37.15" customHeight="1">
      <c r="N1654" s="215"/>
      <c r="O1654" s="215"/>
      <c r="P1654" s="215"/>
    </row>
    <row r="1655" spans="14:16" ht="37.15" customHeight="1">
      <c r="N1655" s="215"/>
      <c r="O1655" s="215"/>
      <c r="P1655" s="215"/>
    </row>
    <row r="1656" spans="14:16" ht="37.15" customHeight="1">
      <c r="N1656" s="215"/>
      <c r="O1656" s="215"/>
      <c r="P1656" s="215"/>
    </row>
    <row r="1657" spans="14:16" ht="37.15" customHeight="1">
      <c r="N1657" s="215"/>
      <c r="O1657" s="215"/>
      <c r="P1657" s="215"/>
    </row>
    <row r="1658" spans="14:16" ht="37.15" customHeight="1">
      <c r="N1658" s="215"/>
      <c r="O1658" s="215"/>
      <c r="P1658" s="215"/>
    </row>
    <row r="1659" spans="14:16" ht="37.15" customHeight="1">
      <c r="N1659" s="215"/>
      <c r="O1659" s="215"/>
      <c r="P1659" s="215"/>
    </row>
    <row r="1660" spans="14:16" ht="37.15" customHeight="1">
      <c r="N1660" s="215"/>
      <c r="O1660" s="215"/>
      <c r="P1660" s="215"/>
    </row>
    <row r="1661" spans="14:16" ht="37.15" customHeight="1">
      <c r="N1661" s="215"/>
      <c r="O1661" s="215"/>
      <c r="P1661" s="215"/>
    </row>
    <row r="1662" spans="14:16" ht="37.15" customHeight="1">
      <c r="N1662" s="215"/>
      <c r="O1662" s="215"/>
      <c r="P1662" s="215"/>
    </row>
    <row r="1663" spans="14:16" ht="37.15" customHeight="1">
      <c r="N1663" s="215"/>
      <c r="O1663" s="215"/>
      <c r="P1663" s="215"/>
    </row>
    <row r="1664" spans="14:16" ht="37.15" customHeight="1">
      <c r="N1664" s="215"/>
      <c r="O1664" s="215"/>
      <c r="P1664" s="215"/>
    </row>
    <row r="1665" spans="14:16" ht="37.15" customHeight="1">
      <c r="N1665" s="215"/>
      <c r="O1665" s="215"/>
      <c r="P1665" s="215"/>
    </row>
    <row r="1666" spans="14:16" ht="37.15" customHeight="1">
      <c r="N1666" s="215"/>
      <c r="O1666" s="215"/>
      <c r="P1666" s="215"/>
    </row>
    <row r="1667" spans="14:16" ht="37.15" customHeight="1">
      <c r="N1667" s="215"/>
      <c r="O1667" s="215"/>
      <c r="P1667" s="215"/>
    </row>
    <row r="1668" spans="14:16" ht="37.15" customHeight="1">
      <c r="N1668" s="215"/>
      <c r="O1668" s="215"/>
      <c r="P1668" s="215"/>
    </row>
    <row r="1669" spans="14:16" ht="37.15" customHeight="1">
      <c r="N1669" s="215"/>
      <c r="O1669" s="215"/>
      <c r="P1669" s="215"/>
    </row>
    <row r="1670" spans="14:16" ht="37.15" customHeight="1">
      <c r="N1670" s="215"/>
      <c r="O1670" s="215"/>
      <c r="P1670" s="215"/>
    </row>
    <row r="1671" spans="14:16" ht="37.15" customHeight="1">
      <c r="N1671" s="215"/>
      <c r="O1671" s="215"/>
      <c r="P1671" s="215"/>
    </row>
    <row r="1672" spans="14:16" ht="37.15" customHeight="1">
      <c r="N1672" s="215"/>
      <c r="O1672" s="215"/>
      <c r="P1672" s="215"/>
    </row>
    <row r="1673" spans="14:16" ht="37.15" customHeight="1">
      <c r="N1673" s="215"/>
      <c r="O1673" s="215"/>
      <c r="P1673" s="215"/>
    </row>
    <row r="1674" spans="14:16" ht="37.15" customHeight="1">
      <c r="N1674" s="215"/>
      <c r="O1674" s="215"/>
      <c r="P1674" s="215"/>
    </row>
    <row r="1675" spans="14:16" ht="37.15" customHeight="1">
      <c r="N1675" s="215"/>
      <c r="O1675" s="215"/>
      <c r="P1675" s="215"/>
    </row>
    <row r="1676" spans="14:16" ht="37.15" customHeight="1">
      <c r="N1676" s="215"/>
      <c r="O1676" s="215"/>
      <c r="P1676" s="215"/>
    </row>
    <row r="1677" spans="14:16" ht="37.15" customHeight="1">
      <c r="N1677" s="215"/>
      <c r="O1677" s="215"/>
      <c r="P1677" s="215"/>
    </row>
    <row r="1678" spans="14:16" ht="37.15" customHeight="1">
      <c r="N1678" s="215"/>
      <c r="O1678" s="215"/>
      <c r="P1678" s="215"/>
    </row>
    <row r="1679" spans="14:16" ht="37.15" customHeight="1">
      <c r="N1679" s="215"/>
      <c r="O1679" s="215"/>
      <c r="P1679" s="215"/>
    </row>
    <row r="1680" spans="14:16" ht="37.15" customHeight="1">
      <c r="N1680" s="215"/>
      <c r="O1680" s="215"/>
      <c r="P1680" s="215"/>
    </row>
    <row r="1681" spans="14:16" ht="37.15" customHeight="1">
      <c r="N1681" s="215"/>
      <c r="O1681" s="215"/>
      <c r="P1681" s="215"/>
    </row>
    <row r="1682" spans="14:16" ht="37.15" customHeight="1">
      <c r="N1682" s="215"/>
      <c r="O1682" s="215"/>
      <c r="P1682" s="215"/>
    </row>
    <row r="1683" spans="14:16" ht="37.15" customHeight="1">
      <c r="N1683" s="215"/>
      <c r="O1683" s="215"/>
      <c r="P1683" s="215"/>
    </row>
    <row r="1684" spans="14:16" ht="37.15" customHeight="1">
      <c r="N1684" s="215"/>
      <c r="O1684" s="215"/>
      <c r="P1684" s="215"/>
    </row>
    <row r="1685" spans="14:16" ht="37.15" customHeight="1">
      <c r="N1685" s="215"/>
      <c r="O1685" s="215"/>
      <c r="P1685" s="215"/>
    </row>
    <row r="1686" spans="14:16" ht="37.15" customHeight="1">
      <c r="N1686" s="215"/>
      <c r="O1686" s="215"/>
      <c r="P1686" s="215"/>
    </row>
    <row r="1687" spans="14:16" ht="37.15" customHeight="1">
      <c r="N1687" s="215"/>
      <c r="O1687" s="215"/>
      <c r="P1687" s="215"/>
    </row>
    <row r="1688" spans="14:16" ht="37.15" customHeight="1">
      <c r="N1688" s="215"/>
      <c r="O1688" s="215"/>
      <c r="P1688" s="215"/>
    </row>
    <row r="1689" spans="14:16" ht="37.15" customHeight="1">
      <c r="N1689" s="215"/>
      <c r="O1689" s="215"/>
      <c r="P1689" s="215"/>
    </row>
    <row r="1690" spans="14:16" ht="37.15" customHeight="1">
      <c r="N1690" s="215"/>
      <c r="O1690" s="215"/>
      <c r="P1690" s="215"/>
    </row>
    <row r="1691" spans="14:16" ht="37.15" customHeight="1">
      <c r="N1691" s="215"/>
      <c r="O1691" s="215"/>
      <c r="P1691" s="215"/>
    </row>
    <row r="1692" spans="14:16" ht="37.15" customHeight="1">
      <c r="N1692" s="215"/>
      <c r="O1692" s="215"/>
      <c r="P1692" s="215"/>
    </row>
    <row r="1693" spans="14:16" ht="37.15" customHeight="1">
      <c r="N1693" s="215"/>
      <c r="O1693" s="215"/>
      <c r="P1693" s="215"/>
    </row>
    <row r="1694" spans="14:16" ht="37.15" customHeight="1">
      <c r="N1694" s="215"/>
      <c r="O1694" s="215"/>
      <c r="P1694" s="215"/>
    </row>
    <row r="1695" spans="14:16" ht="37.15" customHeight="1">
      <c r="N1695" s="215"/>
      <c r="O1695" s="215"/>
      <c r="P1695" s="215"/>
    </row>
    <row r="1696" spans="14:16" ht="37.15" customHeight="1">
      <c r="N1696" s="215"/>
      <c r="O1696" s="215"/>
      <c r="P1696" s="215"/>
    </row>
    <row r="1697" spans="14:16" ht="37.15" customHeight="1">
      <c r="N1697" s="215"/>
      <c r="O1697" s="215"/>
      <c r="P1697" s="215"/>
    </row>
    <row r="1698" spans="14:16" ht="37.15" customHeight="1">
      <c r="N1698" s="215"/>
      <c r="O1698" s="215"/>
      <c r="P1698" s="215"/>
    </row>
    <row r="1699" spans="14:16" ht="37.15" customHeight="1">
      <c r="N1699" s="215"/>
      <c r="O1699" s="215"/>
      <c r="P1699" s="215"/>
    </row>
    <row r="1700" spans="14:16" ht="37.15" customHeight="1">
      <c r="N1700" s="215"/>
      <c r="O1700" s="215"/>
      <c r="P1700" s="215"/>
    </row>
    <row r="1701" spans="14:16" ht="37.15" customHeight="1">
      <c r="N1701" s="215"/>
      <c r="O1701" s="215"/>
      <c r="P1701" s="215"/>
    </row>
    <row r="1702" spans="14:16" ht="37.15" customHeight="1">
      <c r="N1702" s="215"/>
      <c r="O1702" s="215"/>
      <c r="P1702" s="215"/>
    </row>
    <row r="1703" spans="14:16" ht="37.15" customHeight="1">
      <c r="N1703" s="215"/>
      <c r="O1703" s="215"/>
      <c r="P1703" s="215"/>
    </row>
    <row r="1704" spans="14:16" ht="37.15" customHeight="1">
      <c r="N1704" s="215"/>
      <c r="O1704" s="215"/>
      <c r="P1704" s="215"/>
    </row>
    <row r="1705" spans="14:16" ht="37.15" customHeight="1">
      <c r="N1705" s="215"/>
      <c r="O1705" s="215"/>
      <c r="P1705" s="215"/>
    </row>
    <row r="1706" spans="14:16" ht="37.15" customHeight="1">
      <c r="N1706" s="215"/>
      <c r="O1706" s="215"/>
      <c r="P1706" s="215"/>
    </row>
    <row r="1707" spans="14:16" ht="37.15" customHeight="1">
      <c r="N1707" s="215"/>
      <c r="O1707" s="215"/>
      <c r="P1707" s="215"/>
    </row>
    <row r="1708" spans="14:16" ht="37.15" customHeight="1">
      <c r="N1708" s="215"/>
      <c r="O1708" s="215"/>
      <c r="P1708" s="215"/>
    </row>
    <row r="1709" spans="14:16" ht="37.15" customHeight="1">
      <c r="N1709" s="215"/>
      <c r="O1709" s="215"/>
      <c r="P1709" s="215"/>
    </row>
    <row r="1710" spans="14:16" ht="37.15" customHeight="1">
      <c r="N1710" s="215"/>
      <c r="O1710" s="215"/>
      <c r="P1710" s="215"/>
    </row>
    <row r="1711" spans="14:16" ht="37.15" customHeight="1">
      <c r="N1711" s="215"/>
      <c r="O1711" s="215"/>
      <c r="P1711" s="215"/>
    </row>
    <row r="1712" spans="14:16" ht="37.15" customHeight="1">
      <c r="N1712" s="215"/>
      <c r="O1712" s="215"/>
      <c r="P1712" s="215"/>
    </row>
    <row r="1713" spans="14:16" ht="37.15" customHeight="1">
      <c r="N1713" s="215"/>
      <c r="O1713" s="215"/>
      <c r="P1713" s="215"/>
    </row>
    <row r="1714" spans="14:16" ht="37.15" customHeight="1">
      <c r="N1714" s="215"/>
      <c r="O1714" s="215"/>
      <c r="P1714" s="215"/>
    </row>
    <row r="1715" spans="14:16" ht="37.15" customHeight="1">
      <c r="N1715" s="215"/>
      <c r="O1715" s="215"/>
      <c r="P1715" s="215"/>
    </row>
    <row r="1716" spans="14:16" ht="37.15" customHeight="1">
      <c r="N1716" s="215"/>
      <c r="O1716" s="215"/>
      <c r="P1716" s="215"/>
    </row>
    <row r="1717" spans="14:16" ht="37.15" customHeight="1">
      <c r="N1717" s="215"/>
      <c r="O1717" s="215"/>
      <c r="P1717" s="215"/>
    </row>
    <row r="1718" spans="14:16" ht="37.15" customHeight="1">
      <c r="N1718" s="215"/>
      <c r="O1718" s="215"/>
      <c r="P1718" s="215"/>
    </row>
    <row r="1719" spans="14:16" ht="37.15" customHeight="1">
      <c r="N1719" s="215"/>
      <c r="O1719" s="215"/>
      <c r="P1719" s="215"/>
    </row>
    <row r="1720" spans="14:16" ht="37.15" customHeight="1">
      <c r="N1720" s="215"/>
      <c r="O1720" s="215"/>
      <c r="P1720" s="215"/>
    </row>
    <row r="1721" spans="14:16" ht="37.15" customHeight="1">
      <c r="N1721" s="215"/>
      <c r="O1721" s="215"/>
      <c r="P1721" s="215"/>
    </row>
    <row r="1722" spans="14:16" ht="37.15" customHeight="1">
      <c r="N1722" s="215"/>
      <c r="O1722" s="215"/>
      <c r="P1722" s="215"/>
    </row>
    <row r="1723" spans="14:16" ht="37.15" customHeight="1">
      <c r="N1723" s="215"/>
      <c r="O1723" s="215"/>
      <c r="P1723" s="215"/>
    </row>
    <row r="1724" spans="14:16" ht="37.15" customHeight="1">
      <c r="N1724" s="215"/>
      <c r="O1724" s="215"/>
      <c r="P1724" s="215"/>
    </row>
    <row r="1725" spans="14:16" ht="37.15" customHeight="1">
      <c r="N1725" s="215"/>
      <c r="O1725" s="215"/>
      <c r="P1725" s="215"/>
    </row>
    <row r="1726" spans="14:16" ht="37.15" customHeight="1">
      <c r="N1726" s="215"/>
      <c r="O1726" s="215"/>
      <c r="P1726" s="215"/>
    </row>
    <row r="1727" spans="14:16" ht="37.15" customHeight="1">
      <c r="N1727" s="215"/>
      <c r="O1727" s="215"/>
      <c r="P1727" s="215"/>
    </row>
    <row r="1728" spans="14:16" ht="37.15" customHeight="1">
      <c r="N1728" s="215"/>
      <c r="O1728" s="215"/>
      <c r="P1728" s="215"/>
    </row>
    <row r="1729" spans="14:16" ht="37.15" customHeight="1">
      <c r="N1729" s="215"/>
      <c r="O1729" s="215"/>
      <c r="P1729" s="215"/>
    </row>
    <row r="1730" spans="14:16" ht="37.15" customHeight="1">
      <c r="N1730" s="215"/>
      <c r="O1730" s="215"/>
      <c r="P1730" s="215"/>
    </row>
    <row r="1731" spans="14:16" ht="37.15" customHeight="1">
      <c r="N1731" s="215"/>
      <c r="O1731" s="215"/>
      <c r="P1731" s="215"/>
    </row>
    <row r="1732" spans="14:16" ht="37.15" customHeight="1">
      <c r="N1732" s="215"/>
      <c r="O1732" s="215"/>
      <c r="P1732" s="215"/>
    </row>
    <row r="1733" spans="14:16" ht="37.15" customHeight="1">
      <c r="N1733" s="215"/>
      <c r="O1733" s="215"/>
      <c r="P1733" s="215"/>
    </row>
    <row r="1734" spans="14:16" ht="37.15" customHeight="1">
      <c r="N1734" s="215"/>
      <c r="O1734" s="215"/>
      <c r="P1734" s="215"/>
    </row>
    <row r="1735" spans="14:16" ht="37.15" customHeight="1">
      <c r="N1735" s="215"/>
      <c r="O1735" s="215"/>
      <c r="P1735" s="215"/>
    </row>
    <row r="1736" spans="14:16" ht="37.15" customHeight="1">
      <c r="N1736" s="215"/>
      <c r="O1736" s="215"/>
      <c r="P1736" s="215"/>
    </row>
    <row r="1737" spans="14:16" ht="37.15" customHeight="1">
      <c r="N1737" s="215"/>
      <c r="O1737" s="215"/>
      <c r="P1737" s="215"/>
    </row>
    <row r="1738" spans="14:16" ht="37.15" customHeight="1">
      <c r="N1738" s="215"/>
      <c r="O1738" s="215"/>
      <c r="P1738" s="215"/>
    </row>
    <row r="1739" spans="14:16" ht="37.15" customHeight="1">
      <c r="N1739" s="215"/>
      <c r="O1739" s="215"/>
      <c r="P1739" s="215"/>
    </row>
    <row r="1740" spans="14:16" ht="37.15" customHeight="1">
      <c r="N1740" s="215"/>
      <c r="O1740" s="215"/>
      <c r="P1740" s="215"/>
    </row>
    <row r="1741" spans="14:16" ht="37.15" customHeight="1">
      <c r="N1741" s="215"/>
      <c r="O1741" s="215"/>
      <c r="P1741" s="215"/>
    </row>
    <row r="1742" spans="14:16" ht="37.15" customHeight="1">
      <c r="N1742" s="215"/>
      <c r="O1742" s="215"/>
      <c r="P1742" s="215"/>
    </row>
    <row r="1743" spans="14:16" ht="37.15" customHeight="1">
      <c r="N1743" s="215"/>
      <c r="O1743" s="215"/>
      <c r="P1743" s="215"/>
    </row>
    <row r="1744" spans="14:16" ht="37.15" customHeight="1">
      <c r="N1744" s="215"/>
      <c r="O1744" s="215"/>
      <c r="P1744" s="215"/>
    </row>
    <row r="1745" spans="14:16" ht="37.15" customHeight="1">
      <c r="N1745" s="215"/>
      <c r="O1745" s="215"/>
      <c r="P1745" s="215"/>
    </row>
    <row r="1746" spans="14:16" ht="37.15" customHeight="1">
      <c r="N1746" s="215"/>
      <c r="O1746" s="215"/>
      <c r="P1746" s="215"/>
    </row>
    <row r="1747" spans="14:16" ht="37.15" customHeight="1">
      <c r="N1747" s="215"/>
      <c r="O1747" s="215"/>
      <c r="P1747" s="215"/>
    </row>
    <row r="1748" spans="14:16" ht="37.15" customHeight="1">
      <c r="N1748" s="215"/>
      <c r="O1748" s="215"/>
      <c r="P1748" s="215"/>
    </row>
    <row r="1749" spans="14:16" ht="37.15" customHeight="1">
      <c r="N1749" s="215"/>
      <c r="O1749" s="215"/>
      <c r="P1749" s="215"/>
    </row>
    <row r="1750" spans="14:16" ht="37.15" customHeight="1">
      <c r="N1750" s="215"/>
      <c r="O1750" s="215"/>
      <c r="P1750" s="215"/>
    </row>
    <row r="1751" spans="14:16" ht="37.15" customHeight="1">
      <c r="N1751" s="215"/>
      <c r="O1751" s="215"/>
      <c r="P1751" s="215"/>
    </row>
    <row r="1752" spans="14:16" ht="37.15" customHeight="1">
      <c r="N1752" s="215"/>
      <c r="O1752" s="215"/>
      <c r="P1752" s="215"/>
    </row>
    <row r="1753" spans="14:16" ht="37.15" customHeight="1">
      <c r="N1753" s="215"/>
      <c r="O1753" s="215"/>
      <c r="P1753" s="215"/>
    </row>
    <row r="1754" spans="14:16" ht="37.15" customHeight="1">
      <c r="N1754" s="215"/>
      <c r="O1754" s="215"/>
      <c r="P1754" s="215"/>
    </row>
    <row r="1755" spans="14:16" ht="37.15" customHeight="1">
      <c r="N1755" s="215"/>
      <c r="O1755" s="215"/>
      <c r="P1755" s="215"/>
    </row>
    <row r="1756" spans="14:16" ht="37.15" customHeight="1">
      <c r="N1756" s="215"/>
      <c r="O1756" s="215"/>
      <c r="P1756" s="215"/>
    </row>
    <row r="1757" spans="14:16" ht="37.15" customHeight="1">
      <c r="N1757" s="215"/>
      <c r="O1757" s="215"/>
      <c r="P1757" s="215"/>
    </row>
    <row r="1758" spans="14:16" ht="37.15" customHeight="1">
      <c r="N1758" s="215"/>
      <c r="O1758" s="215"/>
      <c r="P1758" s="215"/>
    </row>
    <row r="1759" spans="14:16" ht="37.15" customHeight="1">
      <c r="N1759" s="215"/>
      <c r="O1759" s="215"/>
      <c r="P1759" s="215"/>
    </row>
    <row r="1760" spans="14:16" ht="37.15" customHeight="1">
      <c r="N1760" s="215"/>
      <c r="O1760" s="215"/>
      <c r="P1760" s="215"/>
    </row>
    <row r="1761" spans="14:16" ht="37.15" customHeight="1">
      <c r="N1761" s="215"/>
      <c r="O1761" s="215"/>
      <c r="P1761" s="215"/>
    </row>
    <row r="1762" spans="14:16" ht="37.15" customHeight="1">
      <c r="N1762" s="215"/>
      <c r="O1762" s="215"/>
      <c r="P1762" s="215"/>
    </row>
    <row r="1763" spans="14:16" ht="37.15" customHeight="1">
      <c r="N1763" s="215"/>
      <c r="O1763" s="215"/>
      <c r="P1763" s="215"/>
    </row>
    <row r="1764" spans="14:16" ht="37.15" customHeight="1">
      <c r="N1764" s="215"/>
      <c r="O1764" s="215"/>
      <c r="P1764" s="215"/>
    </row>
    <row r="1765" spans="14:16" ht="37.15" customHeight="1">
      <c r="N1765" s="215"/>
      <c r="O1765" s="215"/>
      <c r="P1765" s="215"/>
    </row>
    <row r="1766" spans="14:16" ht="37.15" customHeight="1">
      <c r="N1766" s="215"/>
      <c r="O1766" s="215"/>
      <c r="P1766" s="215"/>
    </row>
    <row r="1767" spans="14:16" ht="37.15" customHeight="1">
      <c r="N1767" s="215"/>
      <c r="O1767" s="215"/>
      <c r="P1767" s="215"/>
    </row>
    <row r="1768" spans="14:16" ht="37.15" customHeight="1">
      <c r="N1768" s="215"/>
      <c r="O1768" s="215"/>
      <c r="P1768" s="215"/>
    </row>
    <row r="1769" spans="14:16" ht="37.15" customHeight="1">
      <c r="N1769" s="215"/>
      <c r="O1769" s="215"/>
      <c r="P1769" s="215"/>
    </row>
    <row r="1770" spans="14:16" ht="37.15" customHeight="1">
      <c r="N1770" s="215"/>
      <c r="O1770" s="215"/>
      <c r="P1770" s="215"/>
    </row>
    <row r="1771" spans="14:16" ht="37.15" customHeight="1">
      <c r="N1771" s="215"/>
      <c r="O1771" s="215"/>
      <c r="P1771" s="215"/>
    </row>
    <row r="1772" spans="14:16" ht="37.15" customHeight="1">
      <c r="N1772" s="215"/>
      <c r="O1772" s="215"/>
      <c r="P1772" s="215"/>
    </row>
    <row r="1773" spans="14:16" ht="37.15" customHeight="1">
      <c r="N1773" s="215"/>
      <c r="O1773" s="215"/>
      <c r="P1773" s="215"/>
    </row>
    <row r="1774" spans="14:16" ht="37.15" customHeight="1">
      <c r="N1774" s="215"/>
      <c r="O1774" s="215"/>
      <c r="P1774" s="215"/>
    </row>
    <row r="1775" spans="14:16" ht="37.15" customHeight="1">
      <c r="N1775" s="215"/>
      <c r="O1775" s="215"/>
      <c r="P1775" s="215"/>
    </row>
    <row r="1776" spans="14:16" ht="37.15" customHeight="1">
      <c r="N1776" s="215"/>
      <c r="O1776" s="215"/>
      <c r="P1776" s="215"/>
    </row>
    <row r="1777" spans="14:16" ht="37.15" customHeight="1">
      <c r="N1777" s="215"/>
      <c r="O1777" s="215"/>
      <c r="P1777" s="215"/>
    </row>
    <row r="1778" spans="14:16" ht="37.15" customHeight="1">
      <c r="N1778" s="215"/>
      <c r="O1778" s="215"/>
      <c r="P1778" s="215"/>
    </row>
    <row r="1779" spans="14:16" ht="37.15" customHeight="1">
      <c r="N1779" s="215"/>
      <c r="O1779" s="215"/>
      <c r="P1779" s="215"/>
    </row>
    <row r="1780" spans="14:16" ht="37.15" customHeight="1">
      <c r="N1780" s="215"/>
      <c r="O1780" s="215"/>
      <c r="P1780" s="215"/>
    </row>
    <row r="1781" spans="14:16" ht="37.15" customHeight="1">
      <c r="N1781" s="215"/>
      <c r="O1781" s="215"/>
      <c r="P1781" s="215"/>
    </row>
    <row r="1782" spans="14:16" ht="37.15" customHeight="1">
      <c r="N1782" s="215"/>
      <c r="O1782" s="215"/>
      <c r="P1782" s="215"/>
    </row>
    <row r="1783" spans="14:16" ht="37.15" customHeight="1">
      <c r="N1783" s="215"/>
      <c r="O1783" s="215"/>
      <c r="P1783" s="215"/>
    </row>
    <row r="1784" spans="14:16" ht="37.15" customHeight="1">
      <c r="N1784" s="215"/>
      <c r="O1784" s="215"/>
      <c r="P1784" s="215"/>
    </row>
    <row r="1785" spans="14:16" ht="37.15" customHeight="1">
      <c r="N1785" s="215"/>
      <c r="O1785" s="215"/>
      <c r="P1785" s="215"/>
    </row>
    <row r="1786" spans="14:16" ht="37.15" customHeight="1">
      <c r="N1786" s="215"/>
      <c r="O1786" s="215"/>
      <c r="P1786" s="215"/>
    </row>
    <row r="1787" spans="14:16" ht="37.15" customHeight="1">
      <c r="N1787" s="215"/>
      <c r="O1787" s="215"/>
      <c r="P1787" s="215"/>
    </row>
    <row r="1788" spans="14:16" ht="37.15" customHeight="1">
      <c r="N1788" s="215"/>
      <c r="O1788" s="215"/>
      <c r="P1788" s="215"/>
    </row>
    <row r="1789" spans="14:16" ht="37.15" customHeight="1">
      <c r="N1789" s="215"/>
      <c r="O1789" s="215"/>
      <c r="P1789" s="215"/>
    </row>
    <row r="1790" spans="14:16" ht="37.15" customHeight="1">
      <c r="N1790" s="215"/>
      <c r="O1790" s="215"/>
      <c r="P1790" s="215"/>
    </row>
    <row r="1791" spans="14:16" ht="37.15" customHeight="1">
      <c r="N1791" s="215"/>
      <c r="O1791" s="215"/>
      <c r="P1791" s="215"/>
    </row>
    <row r="1792" spans="14:16" ht="37.15" customHeight="1">
      <c r="N1792" s="215"/>
      <c r="O1792" s="215"/>
      <c r="P1792" s="215"/>
    </row>
    <row r="1793" spans="14:16" ht="37.15" customHeight="1">
      <c r="N1793" s="215"/>
      <c r="O1793" s="215"/>
      <c r="P1793" s="215"/>
    </row>
    <row r="1794" spans="14:16" ht="37.15" customHeight="1">
      <c r="N1794" s="215"/>
      <c r="O1794" s="215"/>
      <c r="P1794" s="215"/>
    </row>
    <row r="1795" spans="14:16" ht="37.15" customHeight="1">
      <c r="N1795" s="215"/>
      <c r="O1795" s="215"/>
      <c r="P1795" s="215"/>
    </row>
    <row r="1796" spans="14:16" ht="37.15" customHeight="1">
      <c r="N1796" s="215"/>
      <c r="O1796" s="215"/>
      <c r="P1796" s="215"/>
    </row>
    <row r="1797" spans="14:16" ht="37.15" customHeight="1">
      <c r="N1797" s="215"/>
      <c r="O1797" s="215"/>
      <c r="P1797" s="215"/>
    </row>
    <row r="1798" spans="14:16" ht="37.15" customHeight="1">
      <c r="N1798" s="215"/>
      <c r="O1798" s="215"/>
      <c r="P1798" s="215"/>
    </row>
    <row r="1799" spans="14:16" ht="37.15" customHeight="1">
      <c r="N1799" s="215"/>
      <c r="O1799" s="215"/>
      <c r="P1799" s="215"/>
    </row>
    <row r="1800" spans="14:16" ht="37.15" customHeight="1">
      <c r="N1800" s="215"/>
      <c r="O1800" s="215"/>
      <c r="P1800" s="215"/>
    </row>
    <row r="1801" spans="14:16" ht="37.15" customHeight="1">
      <c r="N1801" s="215"/>
      <c r="O1801" s="215"/>
      <c r="P1801" s="215"/>
    </row>
    <row r="1802" spans="14:16" ht="37.15" customHeight="1">
      <c r="N1802" s="215"/>
      <c r="O1802" s="215"/>
      <c r="P1802" s="215"/>
    </row>
    <row r="1803" spans="14:16" ht="37.15" customHeight="1">
      <c r="N1803" s="215"/>
      <c r="O1803" s="215"/>
      <c r="P1803" s="215"/>
    </row>
    <row r="1804" spans="14:16" ht="37.15" customHeight="1">
      <c r="N1804" s="215"/>
      <c r="O1804" s="215"/>
      <c r="P1804" s="215"/>
    </row>
    <row r="1805" spans="14:16" ht="37.15" customHeight="1">
      <c r="N1805" s="215"/>
      <c r="O1805" s="215"/>
      <c r="P1805" s="215"/>
    </row>
    <row r="1806" spans="14:16" ht="37.15" customHeight="1">
      <c r="N1806" s="215"/>
      <c r="O1806" s="215"/>
      <c r="P1806" s="215"/>
    </row>
    <row r="1807" spans="14:16" ht="37.15" customHeight="1">
      <c r="N1807" s="215"/>
      <c r="O1807" s="215"/>
      <c r="P1807" s="215"/>
    </row>
    <row r="1808" spans="14:16" ht="37.15" customHeight="1">
      <c r="N1808" s="215"/>
      <c r="O1808" s="215"/>
      <c r="P1808" s="215"/>
    </row>
    <row r="1809" spans="14:16" ht="37.15" customHeight="1">
      <c r="N1809" s="215"/>
      <c r="O1809" s="215"/>
      <c r="P1809" s="215"/>
    </row>
    <row r="1810" spans="14:16" ht="37.15" customHeight="1">
      <c r="N1810" s="215"/>
      <c r="O1810" s="215"/>
      <c r="P1810" s="215"/>
    </row>
    <row r="1811" spans="14:16" ht="37.15" customHeight="1">
      <c r="N1811" s="215"/>
      <c r="O1811" s="215"/>
      <c r="P1811" s="215"/>
    </row>
    <row r="1812" spans="14:16" ht="37.15" customHeight="1">
      <c r="N1812" s="215"/>
      <c r="O1812" s="215"/>
      <c r="P1812" s="215"/>
    </row>
    <row r="1813" spans="14:16" ht="37.15" customHeight="1">
      <c r="N1813" s="215"/>
      <c r="O1813" s="215"/>
      <c r="P1813" s="215"/>
    </row>
    <row r="1814" spans="14:16" ht="37.15" customHeight="1">
      <c r="N1814" s="215"/>
      <c r="O1814" s="215"/>
      <c r="P1814" s="215"/>
    </row>
    <row r="1815" spans="14:16" ht="37.15" customHeight="1">
      <c r="N1815" s="215"/>
      <c r="O1815" s="215"/>
      <c r="P1815" s="215"/>
    </row>
    <row r="1816" spans="14:16" ht="37.15" customHeight="1">
      <c r="N1816" s="215"/>
      <c r="O1816" s="215"/>
      <c r="P1816" s="215"/>
    </row>
    <row r="1817" spans="14:16" ht="37.15" customHeight="1">
      <c r="N1817" s="215"/>
      <c r="O1817" s="215"/>
      <c r="P1817" s="215"/>
    </row>
    <row r="1818" spans="14:16" ht="37.15" customHeight="1">
      <c r="N1818" s="215"/>
      <c r="O1818" s="215"/>
      <c r="P1818" s="215"/>
    </row>
    <row r="1819" spans="14:16" ht="37.15" customHeight="1">
      <c r="N1819" s="215"/>
      <c r="O1819" s="215"/>
      <c r="P1819" s="215"/>
    </row>
    <row r="1820" spans="14:16" ht="37.15" customHeight="1">
      <c r="N1820" s="215"/>
      <c r="O1820" s="215"/>
      <c r="P1820" s="215"/>
    </row>
    <row r="1821" spans="14:16" ht="37.15" customHeight="1">
      <c r="N1821" s="215"/>
      <c r="O1821" s="215"/>
      <c r="P1821" s="215"/>
    </row>
    <row r="1822" spans="14:16" ht="37.15" customHeight="1">
      <c r="N1822" s="215"/>
      <c r="O1822" s="215"/>
      <c r="P1822" s="215"/>
    </row>
    <row r="1823" spans="14:16" ht="37.15" customHeight="1">
      <c r="N1823" s="215"/>
      <c r="O1823" s="215"/>
      <c r="P1823" s="215"/>
    </row>
    <row r="1824" spans="14:16" ht="37.15" customHeight="1">
      <c r="N1824" s="215"/>
      <c r="O1824" s="215"/>
      <c r="P1824" s="215"/>
    </row>
    <row r="1825" spans="14:16" ht="37.15" customHeight="1">
      <c r="N1825" s="215"/>
      <c r="O1825" s="215"/>
      <c r="P1825" s="215"/>
    </row>
    <row r="1826" spans="14:16" ht="37.15" customHeight="1">
      <c r="N1826" s="215"/>
      <c r="O1826" s="215"/>
      <c r="P1826" s="215"/>
    </row>
    <row r="1827" spans="14:16" ht="37.15" customHeight="1">
      <c r="N1827" s="215"/>
      <c r="O1827" s="215"/>
      <c r="P1827" s="215"/>
    </row>
    <row r="1828" spans="14:16" ht="37.15" customHeight="1">
      <c r="N1828" s="215"/>
      <c r="O1828" s="215"/>
      <c r="P1828" s="215"/>
    </row>
    <row r="1829" spans="14:16" ht="37.15" customHeight="1">
      <c r="N1829" s="215"/>
      <c r="O1829" s="215"/>
      <c r="P1829" s="215"/>
    </row>
    <row r="1830" spans="14:16" ht="37.15" customHeight="1">
      <c r="N1830" s="215"/>
      <c r="O1830" s="215"/>
      <c r="P1830" s="215"/>
    </row>
    <row r="1831" spans="14:16" ht="37.15" customHeight="1">
      <c r="N1831" s="215"/>
      <c r="O1831" s="215"/>
      <c r="P1831" s="215"/>
    </row>
    <row r="1832" spans="14:16" ht="37.15" customHeight="1">
      <c r="N1832" s="215"/>
      <c r="O1832" s="215"/>
      <c r="P1832" s="215"/>
    </row>
    <row r="1833" spans="14:16" ht="37.15" customHeight="1">
      <c r="N1833" s="215"/>
      <c r="O1833" s="215"/>
      <c r="P1833" s="215"/>
    </row>
    <row r="1834" spans="14:16" ht="37.15" customHeight="1">
      <c r="N1834" s="215"/>
      <c r="O1834" s="215"/>
      <c r="P1834" s="215"/>
    </row>
    <row r="1835" spans="14:16" ht="37.15" customHeight="1">
      <c r="N1835" s="215"/>
      <c r="O1835" s="215"/>
      <c r="P1835" s="215"/>
    </row>
    <row r="1836" spans="14:16" ht="37.15" customHeight="1">
      <c r="N1836" s="215"/>
      <c r="O1836" s="215"/>
      <c r="P1836" s="215"/>
    </row>
    <row r="1837" spans="14:16" ht="37.15" customHeight="1">
      <c r="N1837" s="215"/>
      <c r="O1837" s="215"/>
      <c r="P1837" s="215"/>
    </row>
    <row r="1838" spans="14:16" ht="37.15" customHeight="1">
      <c r="N1838" s="215"/>
      <c r="O1838" s="215"/>
      <c r="P1838" s="215"/>
    </row>
    <row r="1839" spans="14:16" ht="37.15" customHeight="1">
      <c r="N1839" s="215"/>
      <c r="O1839" s="215"/>
      <c r="P1839" s="215"/>
    </row>
    <row r="1840" spans="14:16" ht="37.15" customHeight="1">
      <c r="N1840" s="215"/>
      <c r="O1840" s="215"/>
      <c r="P1840" s="215"/>
    </row>
    <row r="1841" spans="14:16" ht="37.15" customHeight="1">
      <c r="N1841" s="215"/>
      <c r="O1841" s="215"/>
      <c r="P1841" s="215"/>
    </row>
    <row r="1842" spans="14:16" ht="37.15" customHeight="1">
      <c r="N1842" s="215"/>
      <c r="O1842" s="215"/>
      <c r="P1842" s="215"/>
    </row>
    <row r="1843" spans="14:16" ht="37.15" customHeight="1">
      <c r="N1843" s="215"/>
      <c r="O1843" s="215"/>
      <c r="P1843" s="215"/>
    </row>
    <row r="1844" spans="14:16" ht="37.15" customHeight="1">
      <c r="N1844" s="215"/>
      <c r="O1844" s="215"/>
      <c r="P1844" s="215"/>
    </row>
    <row r="1845" spans="14:16" ht="37.15" customHeight="1">
      <c r="N1845" s="215"/>
      <c r="O1845" s="215"/>
      <c r="P1845" s="215"/>
    </row>
    <row r="1846" spans="14:16" ht="37.15" customHeight="1">
      <c r="N1846" s="215"/>
      <c r="O1846" s="215"/>
      <c r="P1846" s="215"/>
    </row>
    <row r="1847" spans="14:16" ht="37.15" customHeight="1">
      <c r="N1847" s="215"/>
      <c r="O1847" s="215"/>
      <c r="P1847" s="215"/>
    </row>
    <row r="1848" spans="14:16" ht="37.15" customHeight="1">
      <c r="N1848" s="215"/>
      <c r="O1848" s="215"/>
      <c r="P1848" s="215"/>
    </row>
    <row r="1849" spans="14:16" ht="37.15" customHeight="1">
      <c r="N1849" s="215"/>
      <c r="O1849" s="215"/>
      <c r="P1849" s="215"/>
    </row>
    <row r="1850" spans="14:16" ht="37.15" customHeight="1">
      <c r="N1850" s="215"/>
      <c r="O1850" s="215"/>
      <c r="P1850" s="215"/>
    </row>
    <row r="1851" spans="14:16" ht="37.15" customHeight="1">
      <c r="N1851" s="215"/>
      <c r="O1851" s="215"/>
      <c r="P1851" s="215"/>
    </row>
    <row r="1852" spans="14:16" ht="37.15" customHeight="1">
      <c r="N1852" s="215"/>
      <c r="O1852" s="215"/>
      <c r="P1852" s="215"/>
    </row>
    <row r="1853" spans="14:16" ht="37.15" customHeight="1">
      <c r="N1853" s="215"/>
      <c r="O1853" s="215"/>
      <c r="P1853" s="215"/>
    </row>
    <row r="1854" spans="14:16" ht="37.15" customHeight="1">
      <c r="N1854" s="215"/>
      <c r="O1854" s="215"/>
      <c r="P1854" s="215"/>
    </row>
    <row r="1855" spans="14:16" ht="37.15" customHeight="1">
      <c r="N1855" s="215"/>
      <c r="O1855" s="215"/>
      <c r="P1855" s="215"/>
    </row>
    <row r="1856" spans="14:16" ht="37.15" customHeight="1">
      <c r="N1856" s="215"/>
      <c r="O1856" s="215"/>
      <c r="P1856" s="215"/>
    </row>
    <row r="1857" spans="14:16" ht="37.15" customHeight="1">
      <c r="N1857" s="215"/>
      <c r="O1857" s="215"/>
      <c r="P1857" s="215"/>
    </row>
    <row r="1858" spans="14:16" ht="37.15" customHeight="1">
      <c r="N1858" s="215"/>
      <c r="O1858" s="215"/>
      <c r="P1858" s="215"/>
    </row>
    <row r="1859" spans="14:16" ht="37.15" customHeight="1">
      <c r="N1859" s="215"/>
      <c r="O1859" s="215"/>
      <c r="P1859" s="215"/>
    </row>
    <row r="1860" spans="14:16" ht="37.15" customHeight="1">
      <c r="N1860" s="215"/>
      <c r="O1860" s="215"/>
      <c r="P1860" s="215"/>
    </row>
  </sheetData>
  <sheetProtection selectLockedCells="1" autoFilter="0"/>
  <mergeCells count="29">
    <mergeCell ref="G6:G8"/>
    <mergeCell ref="B6:B8"/>
    <mergeCell ref="C6:C8"/>
    <mergeCell ref="D6:D8"/>
    <mergeCell ref="E6:E8"/>
    <mergeCell ref="F6:F8"/>
    <mergeCell ref="N6:P7"/>
    <mergeCell ref="B22:B24"/>
    <mergeCell ref="C22:C24"/>
    <mergeCell ref="D22:D24"/>
    <mergeCell ref="E22:E24"/>
    <mergeCell ref="F22:F24"/>
    <mergeCell ref="G22:G24"/>
    <mergeCell ref="H22:H24"/>
    <mergeCell ref="I22:I24"/>
    <mergeCell ref="J22:J24"/>
    <mergeCell ref="H6:H8"/>
    <mergeCell ref="I6:I8"/>
    <mergeCell ref="J6:J8"/>
    <mergeCell ref="K6:K8"/>
    <mergeCell ref="L6:L8"/>
    <mergeCell ref="M6:M8"/>
    <mergeCell ref="S22:S24"/>
    <mergeCell ref="K22:K24"/>
    <mergeCell ref="L22:L24"/>
    <mergeCell ref="M22:M24"/>
    <mergeCell ref="N22:P23"/>
    <mergeCell ref="Q22:Q24"/>
    <mergeCell ref="R22:R24"/>
  </mergeCells>
  <printOptions horizontalCentered="1"/>
  <pageMargins left="0.23622047244094491" right="0.23622047244094491" top="0.74803149606299213" bottom="0.74803149606299213" header="0.31496062992125984" footer="0.31496062992125984"/>
  <pageSetup paperSize="14" scale="35" fitToHeight="0" orientation="portrait" useFirstPageNumber="1" r:id="rId1"/>
  <headerFooter>
    <oddFooter>&amp;CPágina &amp;P&amp;R
ESTRUCTURA PROGRAMATICA PRESUPUESTAL FOFISP 2024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1869B"/>
  </sheetPr>
  <dimension ref="A1:P200"/>
  <sheetViews>
    <sheetView zoomScale="85" zoomScaleNormal="85" zoomScaleSheetLayoutView="85" workbookViewId="0">
      <selection activeCell="F64" sqref="F64"/>
    </sheetView>
  </sheetViews>
  <sheetFormatPr baseColWidth="10" defaultColWidth="11.42578125" defaultRowHeight="15"/>
  <cols>
    <col min="1" max="1" width="14" style="229" bestFit="1" customWidth="1"/>
    <col min="2" max="2" width="13.7109375" style="229" customWidth="1"/>
    <col min="3" max="3" width="18.5703125" style="229" customWidth="1"/>
    <col min="4" max="4" width="7.85546875" style="229" customWidth="1"/>
    <col min="5" max="5" width="16.42578125" style="229" customWidth="1"/>
    <col min="6" max="6" width="11.85546875" style="229" customWidth="1"/>
    <col min="7" max="9" width="16.7109375" style="229" customWidth="1"/>
    <col min="10" max="10" width="6" style="229" customWidth="1"/>
    <col min="11" max="11" width="14" style="229" customWidth="1"/>
    <col min="12" max="12" width="18.5703125" style="229" customWidth="1"/>
    <col min="13" max="13" width="7.85546875" style="229" customWidth="1"/>
    <col min="14" max="14" width="16.42578125" style="229" customWidth="1"/>
    <col min="15" max="15" width="11.85546875" style="229" customWidth="1"/>
    <col min="16" max="18" width="16.7109375" style="229" customWidth="1"/>
    <col min="19" max="16384" width="11.42578125" style="229"/>
  </cols>
  <sheetData>
    <row r="1" spans="1:16" ht="23.45" customHeight="1">
      <c r="B1" s="551" t="s">
        <v>286</v>
      </c>
      <c r="C1" s="551"/>
      <c r="D1" s="551"/>
      <c r="E1" s="551"/>
      <c r="F1" s="551"/>
      <c r="G1" s="551"/>
      <c r="H1" s="551"/>
      <c r="I1" s="551"/>
      <c r="J1" s="551"/>
      <c r="K1" s="551"/>
      <c r="L1" s="551"/>
      <c r="M1" s="551"/>
      <c r="N1" s="551"/>
      <c r="O1" s="551"/>
      <c r="P1" s="551"/>
    </row>
    <row r="2" spans="1:16" ht="18.600000000000001" customHeight="1">
      <c r="B2" s="551" t="s">
        <v>287</v>
      </c>
      <c r="C2" s="551"/>
      <c r="D2" s="551"/>
      <c r="E2" s="551"/>
      <c r="F2" s="551"/>
      <c r="G2" s="551"/>
      <c r="H2" s="551"/>
      <c r="I2" s="551"/>
      <c r="J2" s="551"/>
      <c r="K2" s="551"/>
      <c r="L2" s="551"/>
      <c r="M2" s="551"/>
      <c r="N2" s="551"/>
      <c r="O2" s="551"/>
      <c r="P2" s="551"/>
    </row>
    <row r="3" spans="1:16" ht="19.149999999999999" customHeight="1">
      <c r="B3" s="552" t="str">
        <f>+'AFF OAX'!B19</f>
        <v>ENTIDAD FEDERATIVA: OAXACA</v>
      </c>
      <c r="C3" s="552"/>
      <c r="D3" s="552"/>
      <c r="E3" s="552"/>
      <c r="F3" s="552"/>
      <c r="G3" s="552"/>
      <c r="H3" s="552"/>
      <c r="I3" s="552"/>
      <c r="J3" s="552"/>
      <c r="K3" s="552"/>
      <c r="L3" s="552"/>
      <c r="M3" s="552"/>
      <c r="N3" s="552"/>
      <c r="O3" s="552"/>
      <c r="P3" s="552"/>
    </row>
    <row r="4" spans="1:16" ht="19.149999999999999" customHeight="1">
      <c r="B4" s="553" t="s">
        <v>2</v>
      </c>
      <c r="C4" s="553"/>
      <c r="D4" s="553"/>
      <c r="E4" s="553"/>
      <c r="F4" s="553"/>
      <c r="G4" s="553"/>
      <c r="H4" s="553"/>
      <c r="I4" s="553"/>
      <c r="J4" s="553"/>
      <c r="K4" s="553"/>
      <c r="L4" s="553"/>
      <c r="M4" s="553"/>
      <c r="N4" s="553"/>
      <c r="O4" s="553"/>
      <c r="P4" s="553"/>
    </row>
    <row r="5" spans="1:16" ht="19.149999999999999" customHeight="1" thickBot="1">
      <c r="B5" s="554" t="str">
        <f>+'AFF OAX'!B21</f>
        <v>FECHA DE CORTE: MAYO</v>
      </c>
      <c r="C5" s="554"/>
      <c r="D5" s="554"/>
      <c r="E5" s="554"/>
      <c r="F5" s="554"/>
      <c r="G5" s="554"/>
      <c r="H5" s="555"/>
      <c r="I5" s="555"/>
      <c r="J5" s="556"/>
      <c r="K5" s="556"/>
      <c r="L5" s="230"/>
      <c r="M5" s="230"/>
      <c r="N5" s="230"/>
      <c r="O5" s="230"/>
      <c r="P5" s="230"/>
    </row>
    <row r="6" spans="1:16" ht="18.600000000000001" customHeight="1" thickTop="1" thickBot="1">
      <c r="A6" s="231" t="s">
        <v>288</v>
      </c>
      <c r="B6" s="544" t="s">
        <v>289</v>
      </c>
      <c r="C6" s="545"/>
      <c r="D6" s="545"/>
      <c r="E6" s="545"/>
      <c r="F6" s="545"/>
      <c r="G6" s="545"/>
      <c r="H6" s="545"/>
      <c r="I6" s="545"/>
      <c r="J6" s="545"/>
      <c r="K6" s="545"/>
      <c r="L6" s="545"/>
      <c r="M6" s="545"/>
      <c r="N6" s="545"/>
      <c r="O6" s="545"/>
      <c r="P6" s="545"/>
    </row>
    <row r="7" spans="1:16" ht="19.149999999999999" customHeight="1" thickTop="1" thickBot="1">
      <c r="B7" s="230"/>
      <c r="C7" s="230"/>
      <c r="D7" s="230"/>
      <c r="E7" s="230"/>
      <c r="F7" s="230"/>
      <c r="G7" s="230"/>
      <c r="H7" s="230"/>
      <c r="I7" s="230"/>
      <c r="J7" s="230"/>
      <c r="K7" s="230"/>
      <c r="L7" s="230"/>
      <c r="M7" s="230"/>
      <c r="N7" s="230"/>
      <c r="O7" s="230"/>
      <c r="P7" s="230"/>
    </row>
    <row r="8" spans="1:16" ht="19.149999999999999" customHeight="1" thickBot="1">
      <c r="B8" s="546" t="s">
        <v>290</v>
      </c>
      <c r="C8" s="547"/>
      <c r="D8" s="547"/>
      <c r="E8" s="548"/>
      <c r="F8" s="232"/>
      <c r="K8" s="546" t="s">
        <v>24</v>
      </c>
      <c r="L8" s="547"/>
      <c r="M8" s="547"/>
      <c r="N8" s="548"/>
      <c r="O8" s="230"/>
      <c r="P8" s="230"/>
    </row>
    <row r="9" spans="1:16" ht="72.599999999999994" customHeight="1" thickBot="1">
      <c r="B9" s="549" t="s">
        <v>291</v>
      </c>
      <c r="C9" s="550"/>
      <c r="D9" s="540">
        <f>+C43</f>
        <v>23579633.699999999</v>
      </c>
      <c r="E9" s="541"/>
      <c r="F9" s="230"/>
      <c r="G9" s="230"/>
      <c r="H9" s="230"/>
      <c r="I9" s="230"/>
      <c r="J9" s="230"/>
      <c r="K9" s="549" t="s">
        <v>292</v>
      </c>
      <c r="L9" s="550"/>
      <c r="M9" s="540">
        <f>+L43</f>
        <v>0</v>
      </c>
      <c r="N9" s="541"/>
      <c r="O9" s="230"/>
      <c r="P9" s="230"/>
    </row>
    <row r="10" spans="1:16" ht="19.149999999999999" customHeight="1">
      <c r="B10" s="230"/>
      <c r="C10" s="230"/>
      <c r="D10" s="230"/>
      <c r="E10" s="230"/>
      <c r="F10" s="230"/>
      <c r="G10" s="230"/>
      <c r="H10" s="230"/>
      <c r="I10" s="230"/>
      <c r="J10" s="230"/>
      <c r="K10" s="230"/>
      <c r="L10" s="230"/>
      <c r="M10" s="230"/>
      <c r="N10" s="230"/>
      <c r="O10" s="230"/>
      <c r="P10" s="230"/>
    </row>
    <row r="11" spans="1:16" ht="19.149999999999999" customHeight="1" thickBot="1">
      <c r="B11" s="230"/>
      <c r="C11" s="230"/>
      <c r="D11" s="230"/>
      <c r="E11" s="230"/>
      <c r="F11" s="230"/>
      <c r="G11" s="230"/>
      <c r="H11" s="230"/>
      <c r="I11" s="230"/>
      <c r="J11" s="230"/>
      <c r="K11" s="230"/>
      <c r="L11" s="230"/>
      <c r="M11" s="230"/>
      <c r="N11" s="230"/>
      <c r="O11" s="230"/>
      <c r="P11" s="230"/>
    </row>
    <row r="12" spans="1:16" ht="41.45" customHeight="1" thickBot="1">
      <c r="B12" s="538" t="s">
        <v>293</v>
      </c>
      <c r="C12" s="539"/>
      <c r="D12" s="540">
        <f>+G43+G75+G106+G137+G168+G199</f>
        <v>25387.41</v>
      </c>
      <c r="E12" s="541"/>
      <c r="F12" s="230"/>
      <c r="G12" s="230"/>
      <c r="H12" s="230"/>
      <c r="I12" s="230"/>
      <c r="J12" s="230"/>
      <c r="K12" s="538" t="s">
        <v>293</v>
      </c>
      <c r="L12" s="539"/>
      <c r="M12" s="540">
        <f>+P43+P75+P106+P137+P168+P199</f>
        <v>0</v>
      </c>
      <c r="N12" s="541"/>
      <c r="O12" s="230"/>
      <c r="P12" s="230"/>
    </row>
    <row r="13" spans="1:16" ht="19.149999999999999" customHeight="1">
      <c r="B13" s="542" t="s">
        <v>294</v>
      </c>
      <c r="C13" s="543"/>
      <c r="D13" s="542" t="s">
        <v>295</v>
      </c>
      <c r="E13" s="543"/>
      <c r="F13" s="230"/>
      <c r="G13" s="230"/>
      <c r="H13" s="230"/>
      <c r="I13" s="230"/>
      <c r="J13" s="230"/>
      <c r="K13" s="542" t="s">
        <v>294</v>
      </c>
      <c r="L13" s="543"/>
      <c r="M13" s="542" t="s">
        <v>295</v>
      </c>
      <c r="N13" s="543"/>
      <c r="O13" s="230"/>
      <c r="P13" s="230"/>
    </row>
    <row r="14" spans="1:16" ht="19.149999999999999" customHeight="1" thickBot="1">
      <c r="B14" s="535">
        <f>+'AVANCE RENDIMIENTOS FINANCIEROS'!N25</f>
        <v>0</v>
      </c>
      <c r="C14" s="535"/>
      <c r="D14" s="535">
        <f>+D12-B14</f>
        <v>25387.41</v>
      </c>
      <c r="E14" s="535"/>
      <c r="F14" s="230"/>
      <c r="G14" s="230"/>
      <c r="H14" s="230"/>
      <c r="I14" s="230"/>
      <c r="J14" s="230"/>
      <c r="K14" s="535">
        <f>+'AVANCE RENDIMIENTOS FINANCIEROS'!O25</f>
        <v>0</v>
      </c>
      <c r="L14" s="535"/>
      <c r="M14" s="535">
        <f>+M12-K14</f>
        <v>0</v>
      </c>
      <c r="N14" s="535"/>
      <c r="O14" s="230"/>
      <c r="P14" s="230"/>
    </row>
    <row r="15" spans="1:16" ht="19.149999999999999" customHeight="1" thickBot="1">
      <c r="B15" s="230"/>
      <c r="C15" s="230"/>
      <c r="D15" s="230"/>
      <c r="E15" s="230"/>
      <c r="F15" s="230"/>
      <c r="G15" s="230"/>
      <c r="H15" s="230"/>
      <c r="I15" s="230"/>
      <c r="J15" s="230"/>
      <c r="K15" s="230"/>
      <c r="L15" s="230"/>
      <c r="M15" s="230"/>
      <c r="N15" s="230"/>
      <c r="O15" s="230"/>
      <c r="P15" s="230"/>
    </row>
    <row r="16" spans="1:16" ht="18.600000000000001" customHeight="1" thickTop="1" thickBot="1">
      <c r="A16" s="233" t="s">
        <v>296</v>
      </c>
      <c r="B16" s="536" t="s">
        <v>511</v>
      </c>
      <c r="C16" s="537"/>
      <c r="D16" s="537"/>
      <c r="E16" s="537"/>
      <c r="F16" s="537"/>
      <c r="G16" s="537"/>
      <c r="H16" s="537"/>
      <c r="I16" s="537"/>
      <c r="J16" s="537"/>
      <c r="K16" s="537"/>
      <c r="L16" s="537"/>
      <c r="M16" s="537"/>
      <c r="N16" s="537"/>
      <c r="O16" s="537"/>
      <c r="P16" s="537"/>
    </row>
    <row r="17" spans="1:16" ht="18.600000000000001" customHeight="1" thickTop="1" thickBot="1">
      <c r="B17" s="230"/>
      <c r="C17" s="230"/>
      <c r="D17" s="230"/>
      <c r="E17" s="230"/>
      <c r="F17" s="230"/>
      <c r="G17" s="230"/>
      <c r="H17" s="230"/>
      <c r="I17" s="230"/>
      <c r="J17" s="230"/>
      <c r="K17" s="230"/>
      <c r="L17" s="230"/>
      <c r="M17" s="230"/>
      <c r="N17" s="230"/>
      <c r="O17" s="230"/>
      <c r="P17" s="230"/>
    </row>
    <row r="18" spans="1:16" ht="21.75" thickBot="1">
      <c r="B18" s="530" t="s">
        <v>290</v>
      </c>
      <c r="C18" s="531"/>
      <c r="D18" s="531"/>
      <c r="E18" s="532"/>
      <c r="F18" s="232"/>
      <c r="K18" s="530" t="s">
        <v>24</v>
      </c>
      <c r="L18" s="531"/>
      <c r="M18" s="531"/>
      <c r="N18" s="532"/>
      <c r="O18" s="232"/>
    </row>
    <row r="19" spans="1:16" ht="15.75" thickBot="1">
      <c r="B19" s="523" t="s">
        <v>298</v>
      </c>
      <c r="C19" s="524"/>
      <c r="D19" s="533" t="s">
        <v>512</v>
      </c>
      <c r="E19" s="534"/>
      <c r="F19" s="234"/>
      <c r="K19" s="523" t="s">
        <v>298</v>
      </c>
      <c r="L19" s="524"/>
      <c r="M19" s="533" t="s">
        <v>512</v>
      </c>
      <c r="N19" s="534"/>
      <c r="O19" s="234"/>
    </row>
    <row r="20" spans="1:16" ht="15.75" thickBot="1">
      <c r="B20" s="523" t="s">
        <v>299</v>
      </c>
      <c r="C20" s="524"/>
      <c r="D20" s="525" t="s">
        <v>513</v>
      </c>
      <c r="E20" s="526"/>
      <c r="F20" s="235"/>
      <c r="K20" s="523" t="s">
        <v>299</v>
      </c>
      <c r="L20" s="524"/>
      <c r="M20" s="525" t="s">
        <v>517</v>
      </c>
      <c r="N20" s="526"/>
      <c r="O20" s="235"/>
    </row>
    <row r="21" spans="1:16" ht="15.75" thickBot="1">
      <c r="B21" s="523" t="s">
        <v>300</v>
      </c>
      <c r="C21" s="524"/>
      <c r="D21" s="525" t="s">
        <v>514</v>
      </c>
      <c r="E21" s="526"/>
      <c r="F21" s="235"/>
      <c r="K21" s="523" t="s">
        <v>300</v>
      </c>
      <c r="L21" s="524"/>
      <c r="M21" s="525" t="s">
        <v>518</v>
      </c>
      <c r="N21" s="526"/>
      <c r="O21" s="235"/>
    </row>
    <row r="22" spans="1:16" ht="15.75" thickBot="1">
      <c r="B22" s="523" t="s">
        <v>301</v>
      </c>
      <c r="C22" s="524"/>
      <c r="D22" s="525" t="s">
        <v>515</v>
      </c>
      <c r="E22" s="526"/>
      <c r="F22" s="235"/>
      <c r="K22" s="523" t="s">
        <v>301</v>
      </c>
      <c r="L22" s="524"/>
      <c r="M22" s="525" t="s">
        <v>515</v>
      </c>
      <c r="N22" s="526"/>
      <c r="O22" s="235"/>
    </row>
    <row r="23" spans="1:16" ht="15.75" thickBot="1">
      <c r="B23" s="523" t="s">
        <v>302</v>
      </c>
      <c r="C23" s="524"/>
      <c r="D23" s="527" t="s">
        <v>516</v>
      </c>
      <c r="E23" s="528"/>
      <c r="F23" s="236"/>
      <c r="G23" s="237"/>
      <c r="H23" s="237"/>
      <c r="I23" s="237"/>
      <c r="K23" s="523" t="s">
        <v>302</v>
      </c>
      <c r="L23" s="524"/>
      <c r="M23" s="527" t="s">
        <v>519</v>
      </c>
      <c r="N23" s="528"/>
      <c r="O23" s="236"/>
      <c r="P23" s="237"/>
    </row>
    <row r="24" spans="1:16" ht="15.75" customHeight="1" thickBot="1">
      <c r="B24" s="521" t="s">
        <v>303</v>
      </c>
      <c r="C24" s="522"/>
      <c r="D24" s="522"/>
      <c r="E24" s="522"/>
      <c r="F24" s="522"/>
      <c r="G24" s="522"/>
      <c r="H24"/>
      <c r="I24"/>
      <c r="K24" s="521" t="s">
        <v>303</v>
      </c>
      <c r="L24" s="522"/>
      <c r="M24" s="522"/>
      <c r="N24" s="522"/>
      <c r="O24" s="522"/>
      <c r="P24" s="522"/>
    </row>
    <row r="25" spans="1:16" ht="56.45" customHeight="1" thickBot="1">
      <c r="A25" s="238"/>
      <c r="B25" s="239" t="s">
        <v>304</v>
      </c>
      <c r="C25" s="240" t="s">
        <v>305</v>
      </c>
      <c r="D25" s="241" t="s">
        <v>306</v>
      </c>
      <c r="E25" s="242" t="s">
        <v>307</v>
      </c>
      <c r="F25" s="243" t="s">
        <v>308</v>
      </c>
      <c r="G25" s="244" t="s">
        <v>309</v>
      </c>
      <c r="H25"/>
      <c r="I25"/>
      <c r="K25" s="239" t="s">
        <v>304</v>
      </c>
      <c r="L25" s="240" t="s">
        <v>310</v>
      </c>
      <c r="M25" s="245" t="s">
        <v>311</v>
      </c>
      <c r="N25" s="242" t="s">
        <v>307</v>
      </c>
      <c r="O25" s="243" t="s">
        <v>308</v>
      </c>
      <c r="P25" s="244" t="s">
        <v>309</v>
      </c>
    </row>
    <row r="26" spans="1:16" ht="15.75" thickBot="1">
      <c r="A26" s="246"/>
      <c r="B26" s="247"/>
      <c r="C26" s="248"/>
      <c r="D26" s="249"/>
      <c r="E26" s="250"/>
      <c r="F26" s="251"/>
      <c r="G26" s="252"/>
      <c r="H26"/>
      <c r="I26"/>
      <c r="K26" s="247"/>
      <c r="L26" s="248"/>
      <c r="M26" s="253"/>
      <c r="N26" s="250"/>
      <c r="O26" s="251"/>
      <c r="P26" s="252"/>
    </row>
    <row r="27" spans="1:16" ht="20.25" customHeight="1" thickBot="1">
      <c r="A27" s="254"/>
      <c r="B27" s="247" t="s">
        <v>312</v>
      </c>
      <c r="C27" s="255">
        <v>0</v>
      </c>
      <c r="D27" s="256">
        <v>45322</v>
      </c>
      <c r="E27" s="257">
        <v>0</v>
      </c>
      <c r="F27" s="258">
        <v>0</v>
      </c>
      <c r="G27" s="259">
        <f>+E27-F27</f>
        <v>0</v>
      </c>
      <c r="H27"/>
      <c r="I27"/>
      <c r="K27" s="247" t="s">
        <v>312</v>
      </c>
      <c r="L27" s="255">
        <v>0</v>
      </c>
      <c r="M27" s="260">
        <v>45322</v>
      </c>
      <c r="N27" s="257">
        <v>0</v>
      </c>
      <c r="O27" s="258">
        <v>0</v>
      </c>
      <c r="P27" s="259">
        <f>+N27-O27</f>
        <v>0</v>
      </c>
    </row>
    <row r="28" spans="1:16" ht="15.75" thickBot="1">
      <c r="A28" s="261"/>
      <c r="B28" s="247" t="s">
        <v>313</v>
      </c>
      <c r="C28" s="262">
        <v>0</v>
      </c>
      <c r="D28" s="263">
        <v>45351</v>
      </c>
      <c r="E28" s="264">
        <v>0</v>
      </c>
      <c r="F28" s="265">
        <v>0</v>
      </c>
      <c r="G28" s="266">
        <f t="shared" ref="G28:G42" si="0">+E28-F28</f>
        <v>0</v>
      </c>
      <c r="H28"/>
      <c r="I28"/>
      <c r="K28" s="247" t="s">
        <v>313</v>
      </c>
      <c r="L28" s="262">
        <v>0</v>
      </c>
      <c r="M28" s="267">
        <v>45351</v>
      </c>
      <c r="N28" s="264">
        <v>0</v>
      </c>
      <c r="O28" s="265">
        <v>0</v>
      </c>
      <c r="P28" s="266">
        <f t="shared" ref="P28:P42" si="1">+N28-O28</f>
        <v>0</v>
      </c>
    </row>
    <row r="29" spans="1:16" ht="15.75" thickBot="1">
      <c r="A29" s="261"/>
      <c r="B29" s="247" t="s">
        <v>314</v>
      </c>
      <c r="C29" s="262">
        <v>0</v>
      </c>
      <c r="D29" s="263">
        <v>45382</v>
      </c>
      <c r="E29" s="264">
        <v>0</v>
      </c>
      <c r="F29" s="265">
        <v>0</v>
      </c>
      <c r="G29" s="266">
        <f t="shared" si="0"/>
        <v>0</v>
      </c>
      <c r="H29"/>
      <c r="I29"/>
      <c r="K29" s="247" t="s">
        <v>314</v>
      </c>
      <c r="L29" s="262">
        <v>0</v>
      </c>
      <c r="M29" s="267">
        <v>45382</v>
      </c>
      <c r="N29" s="264">
        <v>0</v>
      </c>
      <c r="O29" s="265">
        <v>0</v>
      </c>
      <c r="P29" s="266">
        <f t="shared" si="1"/>
        <v>0</v>
      </c>
    </row>
    <row r="30" spans="1:16" ht="15.75" thickBot="1">
      <c r="A30" s="261"/>
      <c r="B30" s="247" t="s">
        <v>315</v>
      </c>
      <c r="C30" s="262">
        <v>0</v>
      </c>
      <c r="D30" s="263">
        <v>45412</v>
      </c>
      <c r="E30" s="264">
        <v>0</v>
      </c>
      <c r="F30" s="265">
        <v>0</v>
      </c>
      <c r="G30" s="266">
        <f t="shared" si="0"/>
        <v>0</v>
      </c>
      <c r="H30"/>
      <c r="I30"/>
      <c r="K30" s="247" t="s">
        <v>315</v>
      </c>
      <c r="L30" s="262">
        <v>0</v>
      </c>
      <c r="M30" s="267">
        <v>45412</v>
      </c>
      <c r="N30" s="264">
        <v>0</v>
      </c>
      <c r="O30" s="265">
        <v>0</v>
      </c>
      <c r="P30" s="266">
        <f t="shared" si="1"/>
        <v>0</v>
      </c>
    </row>
    <row r="31" spans="1:16" ht="15.75" thickBot="1">
      <c r="A31" s="261"/>
      <c r="B31" s="268" t="s">
        <v>316</v>
      </c>
      <c r="C31" s="422">
        <v>23579633.699999999</v>
      </c>
      <c r="D31" s="423">
        <v>45415</v>
      </c>
      <c r="E31" s="425">
        <v>78.599999999999994</v>
      </c>
      <c r="F31" s="426">
        <v>0</v>
      </c>
      <c r="G31" s="427">
        <f t="shared" si="0"/>
        <v>78.599999999999994</v>
      </c>
      <c r="H31"/>
      <c r="I31"/>
      <c r="K31" s="268" t="s">
        <v>316</v>
      </c>
      <c r="L31" s="422">
        <v>0</v>
      </c>
      <c r="M31" s="424">
        <v>45443</v>
      </c>
      <c r="N31" s="425">
        <v>0</v>
      </c>
      <c r="O31" s="426">
        <v>0</v>
      </c>
      <c r="P31" s="427">
        <f t="shared" si="1"/>
        <v>0</v>
      </c>
    </row>
    <row r="32" spans="1:16" ht="15.75" thickBot="1">
      <c r="A32" s="261"/>
      <c r="B32" s="268" t="s">
        <v>317</v>
      </c>
      <c r="C32" s="262" t="s">
        <v>534</v>
      </c>
      <c r="D32" s="263"/>
      <c r="E32" s="264"/>
      <c r="F32" s="265"/>
      <c r="G32" s="266">
        <f t="shared" si="0"/>
        <v>0</v>
      </c>
      <c r="H32"/>
      <c r="I32"/>
      <c r="K32" s="268" t="s">
        <v>317</v>
      </c>
      <c r="L32" s="262"/>
      <c r="M32" s="267"/>
      <c r="N32" s="264"/>
      <c r="O32" s="265"/>
      <c r="P32" s="266">
        <f t="shared" si="1"/>
        <v>0</v>
      </c>
    </row>
    <row r="33" spans="1:16" ht="15.75" thickBot="1">
      <c r="A33" s="261"/>
      <c r="B33" s="268" t="s">
        <v>318</v>
      </c>
      <c r="C33" s="262"/>
      <c r="D33" s="263"/>
      <c r="E33" s="264"/>
      <c r="F33" s="265"/>
      <c r="G33" s="266">
        <f t="shared" si="0"/>
        <v>0</v>
      </c>
      <c r="H33"/>
      <c r="I33"/>
      <c r="K33" s="268" t="s">
        <v>318</v>
      </c>
      <c r="L33" s="262"/>
      <c r="M33" s="267"/>
      <c r="N33" s="264"/>
      <c r="O33" s="265"/>
      <c r="P33" s="266">
        <f t="shared" si="1"/>
        <v>0</v>
      </c>
    </row>
    <row r="34" spans="1:16" ht="15.75" thickBot="1">
      <c r="A34" s="261"/>
      <c r="B34" s="268" t="s">
        <v>319</v>
      </c>
      <c r="C34" s="262"/>
      <c r="D34" s="263"/>
      <c r="E34" s="264"/>
      <c r="F34" s="265"/>
      <c r="G34" s="266">
        <f t="shared" si="0"/>
        <v>0</v>
      </c>
      <c r="H34"/>
      <c r="I34"/>
      <c r="K34" s="268" t="s">
        <v>319</v>
      </c>
      <c r="L34" s="262"/>
      <c r="M34" s="267"/>
      <c r="N34" s="264"/>
      <c r="O34" s="265"/>
      <c r="P34" s="266">
        <f t="shared" si="1"/>
        <v>0</v>
      </c>
    </row>
    <row r="35" spans="1:16" ht="15.75" thickBot="1">
      <c r="A35" s="261"/>
      <c r="B35" s="268" t="s">
        <v>320</v>
      </c>
      <c r="C35" s="262"/>
      <c r="D35" s="263"/>
      <c r="E35" s="264"/>
      <c r="F35" s="265"/>
      <c r="G35" s="266">
        <f t="shared" si="0"/>
        <v>0</v>
      </c>
      <c r="H35"/>
      <c r="I35"/>
      <c r="K35" s="268" t="s">
        <v>320</v>
      </c>
      <c r="L35" s="262"/>
      <c r="M35" s="267"/>
      <c r="N35" s="264"/>
      <c r="O35" s="265"/>
      <c r="P35" s="266">
        <f t="shared" si="1"/>
        <v>0</v>
      </c>
    </row>
    <row r="36" spans="1:16" ht="15.75" thickBot="1">
      <c r="A36" s="261"/>
      <c r="B36" s="268" t="s">
        <v>321</v>
      </c>
      <c r="C36" s="262"/>
      <c r="D36" s="263"/>
      <c r="E36" s="264"/>
      <c r="F36" s="265"/>
      <c r="G36" s="266">
        <f t="shared" si="0"/>
        <v>0</v>
      </c>
      <c r="H36"/>
      <c r="I36"/>
      <c r="K36" s="268" t="s">
        <v>321</v>
      </c>
      <c r="L36" s="262"/>
      <c r="M36" s="267"/>
      <c r="N36" s="264"/>
      <c r="O36" s="265"/>
      <c r="P36" s="266">
        <f t="shared" si="1"/>
        <v>0</v>
      </c>
    </row>
    <row r="37" spans="1:16" ht="15.75" thickBot="1">
      <c r="B37" s="268" t="s">
        <v>322</v>
      </c>
      <c r="C37" s="269"/>
      <c r="D37" s="263"/>
      <c r="E37" s="264"/>
      <c r="F37" s="265"/>
      <c r="G37" s="266">
        <f t="shared" si="0"/>
        <v>0</v>
      </c>
      <c r="H37"/>
      <c r="I37"/>
      <c r="K37" s="268" t="s">
        <v>322</v>
      </c>
      <c r="L37" s="269"/>
      <c r="M37" s="267"/>
      <c r="N37" s="264"/>
      <c r="O37" s="265"/>
      <c r="P37" s="266">
        <f t="shared" si="1"/>
        <v>0</v>
      </c>
    </row>
    <row r="38" spans="1:16" ht="15.75" thickBot="1">
      <c r="B38" s="268" t="s">
        <v>323</v>
      </c>
      <c r="C38" s="269"/>
      <c r="D38" s="263"/>
      <c r="E38" s="264"/>
      <c r="F38" s="265"/>
      <c r="G38" s="266">
        <f t="shared" si="0"/>
        <v>0</v>
      </c>
      <c r="H38"/>
      <c r="I38"/>
      <c r="K38" s="268" t="s">
        <v>323</v>
      </c>
      <c r="L38" s="269"/>
      <c r="M38" s="267"/>
      <c r="N38" s="264"/>
      <c r="O38" s="265"/>
      <c r="P38" s="266">
        <f t="shared" si="1"/>
        <v>0</v>
      </c>
    </row>
    <row r="39" spans="1:16" ht="15.75" thickBot="1">
      <c r="B39" s="270" t="s">
        <v>324</v>
      </c>
      <c r="C39" s="269"/>
      <c r="D39" s="263"/>
      <c r="E39" s="264"/>
      <c r="F39" s="265"/>
      <c r="G39" s="266">
        <f t="shared" si="0"/>
        <v>0</v>
      </c>
      <c r="H39"/>
      <c r="I39"/>
      <c r="K39" s="270" t="s">
        <v>324</v>
      </c>
      <c r="L39" s="269"/>
      <c r="M39" s="267"/>
      <c r="N39" s="264"/>
      <c r="O39" s="265"/>
      <c r="P39" s="266">
        <f t="shared" si="1"/>
        <v>0</v>
      </c>
    </row>
    <row r="40" spans="1:16" ht="15.75" thickBot="1">
      <c r="B40" s="270" t="s">
        <v>325</v>
      </c>
      <c r="C40" s="269"/>
      <c r="D40" s="263"/>
      <c r="E40" s="264"/>
      <c r="F40" s="265"/>
      <c r="G40" s="266">
        <f t="shared" si="0"/>
        <v>0</v>
      </c>
      <c r="H40"/>
      <c r="I40"/>
      <c r="K40" s="270" t="s">
        <v>325</v>
      </c>
      <c r="L40" s="269"/>
      <c r="M40" s="267"/>
      <c r="N40" s="264"/>
      <c r="O40" s="265"/>
      <c r="P40" s="266">
        <f t="shared" si="1"/>
        <v>0</v>
      </c>
    </row>
    <row r="41" spans="1:16" ht="15.75" thickBot="1">
      <c r="B41" s="270" t="s">
        <v>326</v>
      </c>
      <c r="C41" s="269"/>
      <c r="D41" s="263"/>
      <c r="E41" s="264"/>
      <c r="F41" s="265"/>
      <c r="G41" s="266">
        <f t="shared" si="0"/>
        <v>0</v>
      </c>
      <c r="H41"/>
      <c r="I41"/>
      <c r="K41" s="270" t="s">
        <v>326</v>
      </c>
      <c r="L41" s="269"/>
      <c r="M41" s="267"/>
      <c r="N41" s="264"/>
      <c r="O41" s="265"/>
      <c r="P41" s="266">
        <f t="shared" si="1"/>
        <v>0</v>
      </c>
    </row>
    <row r="42" spans="1:16" ht="15.75" thickBot="1">
      <c r="B42" s="270" t="s">
        <v>327</v>
      </c>
      <c r="C42" s="269"/>
      <c r="D42" s="263"/>
      <c r="E42" s="271"/>
      <c r="F42" s="272"/>
      <c r="G42" s="273">
        <f t="shared" si="0"/>
        <v>0</v>
      </c>
      <c r="H42"/>
      <c r="I42"/>
      <c r="K42" s="270" t="s">
        <v>327</v>
      </c>
      <c r="L42" s="269"/>
      <c r="M42" s="267"/>
      <c r="N42" s="271"/>
      <c r="O42" s="272"/>
      <c r="P42" s="273">
        <f t="shared" si="1"/>
        <v>0</v>
      </c>
    </row>
    <row r="43" spans="1:16">
      <c r="B43" s="274" t="s">
        <v>328</v>
      </c>
      <c r="C43" s="275">
        <f>SUM(C27:C42)</f>
        <v>23579633.699999999</v>
      </c>
      <c r="D43" s="276"/>
      <c r="E43" s="275">
        <f>SUM(E27:E42)</f>
        <v>78.599999999999994</v>
      </c>
      <c r="F43" s="275">
        <f t="shared" ref="F43:G43" si="2">SUM(F27:F42)</f>
        <v>0</v>
      </c>
      <c r="G43" s="275">
        <f t="shared" si="2"/>
        <v>78.599999999999994</v>
      </c>
      <c r="H43"/>
      <c r="I43"/>
      <c r="K43" s="274" t="s">
        <v>328</v>
      </c>
      <c r="L43" s="275">
        <f>SUM(L27:L42)</f>
        <v>0</v>
      </c>
      <c r="M43" s="276"/>
      <c r="N43" s="275">
        <f>SUM(N27:N42)</f>
        <v>0</v>
      </c>
      <c r="O43" s="275">
        <f t="shared" ref="O43:P43" si="3">SUM(O27:O42)</f>
        <v>0</v>
      </c>
      <c r="P43" s="275">
        <f t="shared" si="3"/>
        <v>0</v>
      </c>
    </row>
    <row r="44" spans="1:16" s="277" customFormat="1">
      <c r="B44" s="278"/>
      <c r="C44" s="279"/>
      <c r="D44" s="280"/>
      <c r="E44" s="279"/>
      <c r="F44" s="281"/>
      <c r="G44" s="282"/>
      <c r="H44" s="282"/>
      <c r="I44" s="282"/>
      <c r="J44" s="282"/>
      <c r="L44" s="280"/>
      <c r="M44" s="279"/>
      <c r="N44" s="281"/>
      <c r="O44" s="282"/>
    </row>
    <row r="45" spans="1:16">
      <c r="C45" s="283"/>
      <c r="D45" s="284"/>
      <c r="E45" s="283"/>
      <c r="F45" s="284"/>
      <c r="L45" s="283"/>
      <c r="M45" s="284"/>
    </row>
    <row r="46" spans="1:16">
      <c r="C46" s="283"/>
      <c r="D46" s="284"/>
      <c r="E46" s="283"/>
      <c r="F46" s="284"/>
      <c r="L46" s="283"/>
      <c r="M46" s="284"/>
      <c r="N46" s="283"/>
      <c r="O46" s="284"/>
    </row>
    <row r="47" spans="1:16" ht="19.149999999999999" customHeight="1" thickBot="1">
      <c r="B47" s="230"/>
      <c r="C47" s="230"/>
      <c r="D47" s="230"/>
      <c r="E47" s="230"/>
      <c r="F47" s="230"/>
      <c r="G47" s="230"/>
      <c r="H47" s="230"/>
      <c r="I47" s="230"/>
      <c r="J47" s="230"/>
      <c r="K47" s="230"/>
      <c r="L47" s="230"/>
      <c r="M47" s="230"/>
      <c r="N47" s="230"/>
      <c r="O47" s="230"/>
      <c r="P47" s="230"/>
    </row>
    <row r="48" spans="1:16" ht="18.600000000000001" customHeight="1" thickTop="1" thickBot="1">
      <c r="A48" s="231" t="s">
        <v>329</v>
      </c>
      <c r="B48" s="529" t="s">
        <v>510</v>
      </c>
      <c r="C48" s="529"/>
      <c r="D48" s="529"/>
      <c r="E48" s="529"/>
      <c r="F48" s="529"/>
      <c r="G48" s="529"/>
      <c r="H48" s="529"/>
      <c r="I48" s="529"/>
      <c r="J48" s="529"/>
      <c r="K48" s="529"/>
      <c r="L48" s="529"/>
      <c r="M48" s="529"/>
      <c r="N48" s="529"/>
      <c r="O48" s="529"/>
      <c r="P48" s="529"/>
    </row>
    <row r="49" spans="1:16" ht="18.600000000000001" customHeight="1" thickTop="1" thickBot="1">
      <c r="B49" s="230"/>
      <c r="C49" s="230"/>
      <c r="D49" s="230"/>
      <c r="E49" s="230"/>
      <c r="F49" s="230"/>
      <c r="G49" s="230"/>
      <c r="H49" s="230"/>
      <c r="I49" s="230"/>
      <c r="J49" s="230"/>
      <c r="K49" s="230"/>
      <c r="L49" s="230"/>
      <c r="M49" s="230"/>
      <c r="N49" s="230"/>
      <c r="O49" s="230"/>
      <c r="P49" s="230"/>
    </row>
    <row r="50" spans="1:16" ht="21.75" thickBot="1">
      <c r="B50" s="530" t="s">
        <v>290</v>
      </c>
      <c r="C50" s="531"/>
      <c r="D50" s="531"/>
      <c r="E50" s="532"/>
      <c r="F50" s="232"/>
      <c r="K50" s="530" t="s">
        <v>24</v>
      </c>
      <c r="L50" s="531"/>
      <c r="M50" s="531"/>
      <c r="N50" s="532"/>
      <c r="O50" s="232"/>
    </row>
    <row r="51" spans="1:16" ht="15.75" thickBot="1">
      <c r="B51" s="523" t="s">
        <v>298</v>
      </c>
      <c r="C51" s="524"/>
      <c r="D51" s="533" t="s">
        <v>520</v>
      </c>
      <c r="E51" s="534"/>
      <c r="F51" s="234"/>
      <c r="K51" s="523" t="s">
        <v>298</v>
      </c>
      <c r="L51" s="524"/>
      <c r="M51" s="533" t="s">
        <v>520</v>
      </c>
      <c r="N51" s="534"/>
      <c r="O51" s="234"/>
    </row>
    <row r="52" spans="1:16" ht="15.75" thickBot="1">
      <c r="B52" s="523" t="s">
        <v>299</v>
      </c>
      <c r="C52" s="524"/>
      <c r="D52" s="525" t="s">
        <v>521</v>
      </c>
      <c r="E52" s="526"/>
      <c r="F52" s="235"/>
      <c r="K52" s="523" t="s">
        <v>299</v>
      </c>
      <c r="L52" s="524"/>
      <c r="M52" s="525" t="s">
        <v>524</v>
      </c>
      <c r="N52" s="526"/>
      <c r="O52" s="235"/>
    </row>
    <row r="53" spans="1:16" ht="15.75" thickBot="1">
      <c r="B53" s="523" t="s">
        <v>300</v>
      </c>
      <c r="C53" s="524"/>
      <c r="D53" s="525" t="s">
        <v>522</v>
      </c>
      <c r="E53" s="526"/>
      <c r="F53" s="235"/>
      <c r="K53" s="523" t="s">
        <v>300</v>
      </c>
      <c r="L53" s="524"/>
      <c r="M53" s="525" t="s">
        <v>525</v>
      </c>
      <c r="N53" s="526"/>
      <c r="O53" s="235"/>
    </row>
    <row r="54" spans="1:16" ht="15.75" thickBot="1">
      <c r="B54" s="523" t="s">
        <v>301</v>
      </c>
      <c r="C54" s="524"/>
      <c r="D54" s="525" t="s">
        <v>515</v>
      </c>
      <c r="E54" s="526"/>
      <c r="F54" s="235"/>
      <c r="K54" s="523" t="s">
        <v>301</v>
      </c>
      <c r="L54" s="524"/>
      <c r="M54" s="525" t="s">
        <v>515</v>
      </c>
      <c r="N54" s="526"/>
      <c r="O54" s="235"/>
    </row>
    <row r="55" spans="1:16" ht="15.75" thickBot="1">
      <c r="B55" s="523" t="s">
        <v>302</v>
      </c>
      <c r="C55" s="524"/>
      <c r="D55" s="527" t="s">
        <v>523</v>
      </c>
      <c r="E55" s="528"/>
      <c r="F55" s="236"/>
      <c r="G55" s="237"/>
      <c r="H55" s="237"/>
      <c r="I55" s="237"/>
      <c r="K55" s="523" t="s">
        <v>302</v>
      </c>
      <c r="L55" s="524"/>
      <c r="M55" s="527" t="s">
        <v>523</v>
      </c>
      <c r="N55" s="528"/>
      <c r="O55" s="236"/>
      <c r="P55" s="237"/>
    </row>
    <row r="56" spans="1:16" ht="15.75" customHeight="1" thickBot="1">
      <c r="B56" s="521" t="s">
        <v>303</v>
      </c>
      <c r="C56" s="522"/>
      <c r="D56" s="522"/>
      <c r="E56" s="522"/>
      <c r="F56" s="522"/>
      <c r="G56" s="522"/>
      <c r="H56"/>
      <c r="I56"/>
      <c r="K56" s="521" t="s">
        <v>303</v>
      </c>
      <c r="L56" s="522"/>
      <c r="M56" s="522"/>
      <c r="N56" s="522"/>
      <c r="O56" s="522"/>
      <c r="P56" s="522"/>
    </row>
    <row r="57" spans="1:16" ht="56.45" customHeight="1" thickBot="1">
      <c r="A57" s="238"/>
      <c r="B57" s="239" t="s">
        <v>304</v>
      </c>
      <c r="C57" s="240" t="s">
        <v>305</v>
      </c>
      <c r="D57" s="241" t="s">
        <v>306</v>
      </c>
      <c r="E57" s="242" t="s">
        <v>307</v>
      </c>
      <c r="F57" s="243" t="s">
        <v>308</v>
      </c>
      <c r="G57" s="244" t="s">
        <v>309</v>
      </c>
      <c r="H57"/>
      <c r="I57"/>
      <c r="K57" s="239" t="s">
        <v>304</v>
      </c>
      <c r="L57" s="240" t="s">
        <v>310</v>
      </c>
      <c r="M57" s="245" t="s">
        <v>311</v>
      </c>
      <c r="N57" s="242" t="s">
        <v>307</v>
      </c>
      <c r="O57" s="243" t="s">
        <v>308</v>
      </c>
      <c r="P57" s="244" t="s">
        <v>309</v>
      </c>
    </row>
    <row r="58" spans="1:16" ht="15.75" thickBot="1">
      <c r="A58" s="246"/>
      <c r="B58" s="247"/>
      <c r="C58" s="248"/>
      <c r="D58" s="249"/>
      <c r="E58" s="250"/>
      <c r="F58" s="251"/>
      <c r="G58" s="252"/>
      <c r="H58"/>
      <c r="I58"/>
      <c r="K58" s="247"/>
      <c r="L58" s="248"/>
      <c r="M58" s="253"/>
      <c r="N58" s="250"/>
      <c r="O58" s="251"/>
      <c r="P58" s="252"/>
    </row>
    <row r="59" spans="1:16" ht="20.25" customHeight="1" thickBot="1">
      <c r="A59" s="254"/>
      <c r="B59" s="247" t="s">
        <v>312</v>
      </c>
      <c r="C59" s="255">
        <v>0</v>
      </c>
      <c r="D59" s="256">
        <v>45322</v>
      </c>
      <c r="E59" s="257">
        <v>0</v>
      </c>
      <c r="F59" s="258">
        <v>0</v>
      </c>
      <c r="G59" s="259">
        <f>+E59-F59</f>
        <v>0</v>
      </c>
      <c r="H59"/>
      <c r="I59"/>
      <c r="K59" s="247" t="s">
        <v>312</v>
      </c>
      <c r="L59" s="255">
        <v>0</v>
      </c>
      <c r="M59" s="260">
        <v>45322</v>
      </c>
      <c r="N59" s="257">
        <v>0</v>
      </c>
      <c r="O59" s="258">
        <v>0</v>
      </c>
      <c r="P59" s="259">
        <f>+N59-O59</f>
        <v>0</v>
      </c>
    </row>
    <row r="60" spans="1:16" ht="15.75" thickBot="1">
      <c r="A60" s="261"/>
      <c r="B60" s="247" t="s">
        <v>313</v>
      </c>
      <c r="C60" s="262">
        <v>0</v>
      </c>
      <c r="D60" s="263">
        <v>45351</v>
      </c>
      <c r="E60" s="264">
        <v>0</v>
      </c>
      <c r="F60" s="265">
        <v>0</v>
      </c>
      <c r="G60" s="266">
        <f t="shared" ref="G60:G74" si="4">+E60-F60</f>
        <v>0</v>
      </c>
      <c r="H60"/>
      <c r="I60"/>
      <c r="K60" s="247" t="s">
        <v>313</v>
      </c>
      <c r="L60" s="262">
        <v>0</v>
      </c>
      <c r="M60" s="267">
        <v>45351</v>
      </c>
      <c r="N60" s="264">
        <v>0</v>
      </c>
      <c r="O60" s="265">
        <v>0</v>
      </c>
      <c r="P60" s="266">
        <f t="shared" ref="P60:P74" si="5">+N60-O60</f>
        <v>0</v>
      </c>
    </row>
    <row r="61" spans="1:16" ht="15.75" thickBot="1">
      <c r="A61" s="261"/>
      <c r="B61" s="247" t="s">
        <v>314</v>
      </c>
      <c r="C61" s="262">
        <v>0</v>
      </c>
      <c r="D61" s="263">
        <v>45382</v>
      </c>
      <c r="E61" s="264">
        <v>0</v>
      </c>
      <c r="F61" s="265">
        <v>0</v>
      </c>
      <c r="G61" s="266">
        <f t="shared" si="4"/>
        <v>0</v>
      </c>
      <c r="H61"/>
      <c r="I61"/>
      <c r="K61" s="247" t="s">
        <v>314</v>
      </c>
      <c r="L61" s="262">
        <v>0</v>
      </c>
      <c r="M61" s="267">
        <v>45382</v>
      </c>
      <c r="N61" s="264">
        <v>0</v>
      </c>
      <c r="O61" s="265">
        <v>0</v>
      </c>
      <c r="P61" s="266">
        <f t="shared" si="5"/>
        <v>0</v>
      </c>
    </row>
    <row r="62" spans="1:16" ht="15.75" thickBot="1">
      <c r="A62" s="261"/>
      <c r="B62" s="247" t="s">
        <v>315</v>
      </c>
      <c r="C62" s="262">
        <v>0</v>
      </c>
      <c r="D62" s="263">
        <v>45412</v>
      </c>
      <c r="E62" s="264">
        <v>0</v>
      </c>
      <c r="F62" s="265">
        <v>0</v>
      </c>
      <c r="G62" s="266">
        <f t="shared" si="4"/>
        <v>0</v>
      </c>
      <c r="H62"/>
      <c r="I62"/>
      <c r="K62" s="247" t="s">
        <v>315</v>
      </c>
      <c r="L62" s="262">
        <v>0</v>
      </c>
      <c r="M62" s="267">
        <v>45412</v>
      </c>
      <c r="N62" s="264">
        <v>0</v>
      </c>
      <c r="O62" s="265">
        <v>0</v>
      </c>
      <c r="P62" s="266">
        <f t="shared" si="5"/>
        <v>0</v>
      </c>
    </row>
    <row r="63" spans="1:16" ht="15.75" thickBot="1">
      <c r="A63" s="261"/>
      <c r="B63" s="268" t="s">
        <v>316</v>
      </c>
      <c r="C63" s="428">
        <v>23579633.699999999</v>
      </c>
      <c r="D63" s="423">
        <v>45421</v>
      </c>
      <c r="E63" s="264">
        <v>25308.81</v>
      </c>
      <c r="F63" s="426">
        <v>0</v>
      </c>
      <c r="G63" s="427">
        <f t="shared" si="4"/>
        <v>25308.81</v>
      </c>
      <c r="H63"/>
      <c r="I63"/>
      <c r="K63" s="268" t="s">
        <v>316</v>
      </c>
      <c r="L63" s="422">
        <v>0</v>
      </c>
      <c r="M63" s="424">
        <v>45443</v>
      </c>
      <c r="N63" s="425">
        <v>0</v>
      </c>
      <c r="O63" s="426">
        <v>0</v>
      </c>
      <c r="P63" s="427">
        <f t="shared" si="5"/>
        <v>0</v>
      </c>
    </row>
    <row r="64" spans="1:16" ht="15.75" thickBot="1">
      <c r="A64" s="261"/>
      <c r="B64" s="268" t="s">
        <v>317</v>
      </c>
      <c r="C64" s="262"/>
      <c r="D64" s="263"/>
      <c r="E64" s="264"/>
      <c r="F64" s="265"/>
      <c r="G64" s="266">
        <f t="shared" si="4"/>
        <v>0</v>
      </c>
      <c r="H64"/>
      <c r="I64"/>
      <c r="K64" s="268" t="s">
        <v>317</v>
      </c>
      <c r="L64" s="262"/>
      <c r="M64" s="267"/>
      <c r="N64" s="264"/>
      <c r="O64" s="265"/>
      <c r="P64" s="266">
        <f t="shared" si="5"/>
        <v>0</v>
      </c>
    </row>
    <row r="65" spans="1:16" ht="15.75" thickBot="1">
      <c r="A65" s="261"/>
      <c r="B65" s="268" t="s">
        <v>318</v>
      </c>
      <c r="C65" s="262"/>
      <c r="D65" s="263"/>
      <c r="E65" s="264"/>
      <c r="F65" s="265"/>
      <c r="G65" s="266">
        <f t="shared" si="4"/>
        <v>0</v>
      </c>
      <c r="H65"/>
      <c r="I65"/>
      <c r="K65" s="268" t="s">
        <v>318</v>
      </c>
      <c r="L65" s="262"/>
      <c r="M65" s="267"/>
      <c r="N65" s="264"/>
      <c r="O65" s="265"/>
      <c r="P65" s="266">
        <f t="shared" si="5"/>
        <v>0</v>
      </c>
    </row>
    <row r="66" spans="1:16" ht="15.75" thickBot="1">
      <c r="A66" s="261"/>
      <c r="B66" s="268" t="s">
        <v>319</v>
      </c>
      <c r="C66" s="262"/>
      <c r="D66" s="263"/>
      <c r="E66" s="264"/>
      <c r="F66" s="265"/>
      <c r="G66" s="266">
        <f t="shared" si="4"/>
        <v>0</v>
      </c>
      <c r="H66"/>
      <c r="I66"/>
      <c r="K66" s="268" t="s">
        <v>319</v>
      </c>
      <c r="L66" s="262"/>
      <c r="M66" s="267"/>
      <c r="N66" s="264"/>
      <c r="O66" s="265"/>
      <c r="P66" s="266">
        <f t="shared" si="5"/>
        <v>0</v>
      </c>
    </row>
    <row r="67" spans="1:16" ht="15.75" thickBot="1">
      <c r="A67" s="261"/>
      <c r="B67" s="268" t="s">
        <v>320</v>
      </c>
      <c r="C67" s="262"/>
      <c r="D67" s="263"/>
      <c r="E67" s="264"/>
      <c r="F67" s="265"/>
      <c r="G67" s="266">
        <f t="shared" si="4"/>
        <v>0</v>
      </c>
      <c r="H67"/>
      <c r="I67"/>
      <c r="K67" s="268" t="s">
        <v>320</v>
      </c>
      <c r="L67" s="262"/>
      <c r="M67" s="267"/>
      <c r="N67" s="264"/>
      <c r="O67" s="265"/>
      <c r="P67" s="266">
        <f t="shared" si="5"/>
        <v>0</v>
      </c>
    </row>
    <row r="68" spans="1:16" ht="15.75" thickBot="1">
      <c r="A68" s="261"/>
      <c r="B68" s="268" t="s">
        <v>321</v>
      </c>
      <c r="C68" s="262"/>
      <c r="D68" s="263"/>
      <c r="E68" s="264"/>
      <c r="F68" s="265"/>
      <c r="G68" s="266">
        <f t="shared" si="4"/>
        <v>0</v>
      </c>
      <c r="H68"/>
      <c r="I68"/>
      <c r="K68" s="268" t="s">
        <v>321</v>
      </c>
      <c r="L68" s="262"/>
      <c r="M68" s="267"/>
      <c r="N68" s="264"/>
      <c r="O68" s="265"/>
      <c r="P68" s="266">
        <f t="shared" si="5"/>
        <v>0</v>
      </c>
    </row>
    <row r="69" spans="1:16" ht="15.75" thickBot="1">
      <c r="B69" s="268" t="s">
        <v>322</v>
      </c>
      <c r="C69" s="269"/>
      <c r="D69" s="263"/>
      <c r="E69" s="264"/>
      <c r="F69" s="265"/>
      <c r="G69" s="266">
        <f t="shared" si="4"/>
        <v>0</v>
      </c>
      <c r="H69"/>
      <c r="I69"/>
      <c r="K69" s="268" t="s">
        <v>322</v>
      </c>
      <c r="L69" s="269"/>
      <c r="M69" s="267"/>
      <c r="N69" s="264"/>
      <c r="O69" s="265"/>
      <c r="P69" s="266">
        <f t="shared" si="5"/>
        <v>0</v>
      </c>
    </row>
    <row r="70" spans="1:16" ht="15.75" thickBot="1">
      <c r="B70" s="268" t="s">
        <v>323</v>
      </c>
      <c r="C70" s="269"/>
      <c r="D70" s="263"/>
      <c r="E70" s="264"/>
      <c r="F70" s="265"/>
      <c r="G70" s="266">
        <f t="shared" si="4"/>
        <v>0</v>
      </c>
      <c r="H70"/>
      <c r="I70"/>
      <c r="K70" s="268" t="s">
        <v>323</v>
      </c>
      <c r="L70" s="269"/>
      <c r="M70" s="267"/>
      <c r="N70" s="264"/>
      <c r="O70" s="265"/>
      <c r="P70" s="266">
        <f t="shared" si="5"/>
        <v>0</v>
      </c>
    </row>
    <row r="71" spans="1:16" ht="15.75" thickBot="1">
      <c r="B71" s="270" t="s">
        <v>324</v>
      </c>
      <c r="C71" s="269"/>
      <c r="D71" s="263"/>
      <c r="E71" s="264"/>
      <c r="F71" s="265"/>
      <c r="G71" s="266">
        <f t="shared" si="4"/>
        <v>0</v>
      </c>
      <c r="H71"/>
      <c r="I71"/>
      <c r="K71" s="270" t="s">
        <v>324</v>
      </c>
      <c r="L71" s="269"/>
      <c r="M71" s="267"/>
      <c r="N71" s="264"/>
      <c r="O71" s="265"/>
      <c r="P71" s="266">
        <f t="shared" si="5"/>
        <v>0</v>
      </c>
    </row>
    <row r="72" spans="1:16" ht="15.75" thickBot="1">
      <c r="B72" s="270" t="s">
        <v>325</v>
      </c>
      <c r="C72" s="269"/>
      <c r="D72" s="263"/>
      <c r="E72" s="264"/>
      <c r="F72" s="265"/>
      <c r="G72" s="266">
        <f t="shared" si="4"/>
        <v>0</v>
      </c>
      <c r="H72"/>
      <c r="I72"/>
      <c r="K72" s="270" t="s">
        <v>325</v>
      </c>
      <c r="L72" s="269"/>
      <c r="M72" s="267"/>
      <c r="N72" s="264"/>
      <c r="O72" s="265"/>
      <c r="P72" s="266">
        <f t="shared" si="5"/>
        <v>0</v>
      </c>
    </row>
    <row r="73" spans="1:16" ht="15.75" thickBot="1">
      <c r="B73" s="270" t="s">
        <v>326</v>
      </c>
      <c r="C73" s="269"/>
      <c r="D73" s="263"/>
      <c r="E73" s="264"/>
      <c r="F73" s="265"/>
      <c r="G73" s="266">
        <f t="shared" si="4"/>
        <v>0</v>
      </c>
      <c r="H73"/>
      <c r="I73"/>
      <c r="K73" s="270" t="s">
        <v>326</v>
      </c>
      <c r="L73" s="269"/>
      <c r="M73" s="267"/>
      <c r="N73" s="264"/>
      <c r="O73" s="265"/>
      <c r="P73" s="266">
        <f t="shared" si="5"/>
        <v>0</v>
      </c>
    </row>
    <row r="74" spans="1:16" ht="15.75" thickBot="1">
      <c r="B74" s="270" t="s">
        <v>327</v>
      </c>
      <c r="C74" s="269"/>
      <c r="D74" s="263"/>
      <c r="E74" s="271"/>
      <c r="F74" s="272"/>
      <c r="G74" s="273">
        <f t="shared" si="4"/>
        <v>0</v>
      </c>
      <c r="H74"/>
      <c r="I74"/>
      <c r="K74" s="270" t="s">
        <v>327</v>
      </c>
      <c r="L74" s="269"/>
      <c r="M74" s="267"/>
      <c r="N74" s="271"/>
      <c r="O74" s="272"/>
      <c r="P74" s="273">
        <f t="shared" si="5"/>
        <v>0</v>
      </c>
    </row>
    <row r="75" spans="1:16">
      <c r="B75" s="274" t="s">
        <v>328</v>
      </c>
      <c r="C75" s="275">
        <f>SUM(C59:C74)</f>
        <v>23579633.699999999</v>
      </c>
      <c r="D75" s="276"/>
      <c r="E75" s="275">
        <f>SUM(E59:E74)</f>
        <v>25308.81</v>
      </c>
      <c r="F75" s="275">
        <f t="shared" ref="F75:G75" si="6">SUM(F59:F74)</f>
        <v>0</v>
      </c>
      <c r="G75" s="275">
        <f t="shared" si="6"/>
        <v>25308.81</v>
      </c>
      <c r="H75"/>
      <c r="I75"/>
      <c r="K75" s="274" t="s">
        <v>328</v>
      </c>
      <c r="L75" s="275">
        <f>SUM(L59:L74)</f>
        <v>0</v>
      </c>
      <c r="M75" s="276"/>
      <c r="N75" s="275">
        <f>SUM(N59:N74)</f>
        <v>0</v>
      </c>
      <c r="O75" s="275">
        <f t="shared" ref="O75:P75" si="7">SUM(O59:O74)</f>
        <v>0</v>
      </c>
      <c r="P75" s="275">
        <f t="shared" si="7"/>
        <v>0</v>
      </c>
    </row>
    <row r="76" spans="1:16" s="277" customFormat="1">
      <c r="B76" s="278"/>
      <c r="C76" s="279"/>
      <c r="D76" s="280"/>
      <c r="E76" s="279"/>
      <c r="F76" s="281"/>
      <c r="G76" s="282"/>
      <c r="H76" s="282"/>
      <c r="I76" s="282"/>
      <c r="J76" s="282"/>
      <c r="L76" s="280"/>
      <c r="M76" s="279"/>
      <c r="N76" s="281"/>
      <c r="O76" s="282"/>
    </row>
    <row r="77" spans="1:16" s="277" customFormat="1">
      <c r="B77" s="278"/>
      <c r="C77" s="279"/>
      <c r="D77" s="280"/>
      <c r="E77" s="279"/>
      <c r="F77" s="281"/>
      <c r="G77" s="282"/>
      <c r="H77" s="282"/>
      <c r="I77" s="282"/>
      <c r="K77" s="278"/>
      <c r="L77" s="279"/>
      <c r="M77" s="280"/>
      <c r="N77" s="279"/>
      <c r="O77" s="281"/>
      <c r="P77" s="282"/>
    </row>
    <row r="78" spans="1:16" ht="15.75" thickBot="1">
      <c r="C78" s="283"/>
      <c r="D78" s="284"/>
      <c r="E78" s="283"/>
      <c r="F78" s="284"/>
      <c r="L78" s="283"/>
      <c r="M78" s="284"/>
      <c r="N78" s="283"/>
      <c r="O78" s="284"/>
    </row>
    <row r="79" spans="1:16" ht="18.600000000000001" customHeight="1" thickTop="1" thickBot="1">
      <c r="A79" s="231" t="s">
        <v>331</v>
      </c>
      <c r="B79" s="529" t="s">
        <v>330</v>
      </c>
      <c r="C79" s="529"/>
      <c r="D79" s="529"/>
      <c r="E79" s="529"/>
      <c r="F79" s="529"/>
      <c r="G79" s="529"/>
      <c r="H79" s="529"/>
      <c r="I79" s="529"/>
      <c r="J79" s="529"/>
      <c r="K79" s="529"/>
      <c r="L79" s="529"/>
      <c r="M79" s="529"/>
      <c r="N79" s="529"/>
      <c r="O79" s="529"/>
      <c r="P79" s="529"/>
    </row>
    <row r="80" spans="1:16" ht="16.5" thickTop="1" thickBot="1">
      <c r="C80" s="283"/>
      <c r="D80" s="284"/>
      <c r="E80" s="283"/>
      <c r="F80" s="284"/>
      <c r="L80" s="283"/>
      <c r="M80" s="284"/>
      <c r="N80" s="283"/>
      <c r="O80" s="284"/>
    </row>
    <row r="81" spans="1:16" ht="21.75" thickBot="1">
      <c r="B81" s="530" t="s">
        <v>290</v>
      </c>
      <c r="C81" s="531"/>
      <c r="D81" s="531"/>
      <c r="E81" s="532"/>
      <c r="F81" s="232"/>
      <c r="K81" s="530" t="s">
        <v>24</v>
      </c>
      <c r="L81" s="531"/>
      <c r="M81" s="531"/>
      <c r="N81" s="532"/>
      <c r="O81" s="232"/>
    </row>
    <row r="82" spans="1:16" ht="15.75" thickBot="1">
      <c r="B82" s="523" t="s">
        <v>298</v>
      </c>
      <c r="C82" s="524"/>
      <c r="D82" s="533"/>
      <c r="E82" s="534"/>
      <c r="F82" s="234"/>
      <c r="K82" s="523" t="s">
        <v>298</v>
      </c>
      <c r="L82" s="524"/>
      <c r="M82" s="533"/>
      <c r="N82" s="534"/>
      <c r="O82" s="234"/>
    </row>
    <row r="83" spans="1:16" ht="15.75" thickBot="1">
      <c r="B83" s="523" t="s">
        <v>299</v>
      </c>
      <c r="C83" s="524"/>
      <c r="D83" s="525"/>
      <c r="E83" s="526"/>
      <c r="F83" s="235"/>
      <c r="K83" s="523" t="s">
        <v>299</v>
      </c>
      <c r="L83" s="524"/>
      <c r="M83" s="525"/>
      <c r="N83" s="526"/>
      <c r="O83" s="235"/>
    </row>
    <row r="84" spans="1:16" ht="15.75" thickBot="1">
      <c r="B84" s="523" t="s">
        <v>300</v>
      </c>
      <c r="C84" s="524"/>
      <c r="D84" s="525"/>
      <c r="E84" s="526"/>
      <c r="F84" s="235"/>
      <c r="K84" s="523" t="s">
        <v>300</v>
      </c>
      <c r="L84" s="524"/>
      <c r="M84" s="525"/>
      <c r="N84" s="526"/>
      <c r="O84" s="235"/>
    </row>
    <row r="85" spans="1:16" ht="15.75" thickBot="1">
      <c r="B85" s="523" t="s">
        <v>301</v>
      </c>
      <c r="C85" s="524"/>
      <c r="D85" s="525"/>
      <c r="E85" s="526"/>
      <c r="F85" s="235"/>
      <c r="K85" s="523" t="s">
        <v>301</v>
      </c>
      <c r="L85" s="524"/>
      <c r="M85" s="525"/>
      <c r="N85" s="526"/>
      <c r="O85" s="235"/>
    </row>
    <row r="86" spans="1:16" ht="15.75" thickBot="1">
      <c r="B86" s="523" t="s">
        <v>302</v>
      </c>
      <c r="C86" s="524"/>
      <c r="D86" s="527"/>
      <c r="E86" s="528"/>
      <c r="F86" s="236"/>
      <c r="G86" s="237"/>
      <c r="H86" s="237"/>
      <c r="I86" s="237"/>
      <c r="K86" s="523" t="s">
        <v>302</v>
      </c>
      <c r="L86" s="524"/>
      <c r="M86" s="527"/>
      <c r="N86" s="528"/>
      <c r="O86" s="236"/>
      <c r="P86" s="237"/>
    </row>
    <row r="87" spans="1:16" ht="15.75" customHeight="1" thickBot="1">
      <c r="B87" s="521" t="s">
        <v>303</v>
      </c>
      <c r="C87" s="522"/>
      <c r="D87" s="522"/>
      <c r="E87" s="522"/>
      <c r="F87" s="522"/>
      <c r="G87" s="522"/>
      <c r="H87"/>
      <c r="I87"/>
      <c r="K87" s="521" t="s">
        <v>303</v>
      </c>
      <c r="L87" s="522"/>
      <c r="M87" s="522"/>
      <c r="N87" s="522"/>
      <c r="O87" s="522"/>
      <c r="P87" s="522"/>
    </row>
    <row r="88" spans="1:16" ht="56.45" customHeight="1" thickBot="1">
      <c r="A88" s="238"/>
      <c r="B88" s="239" t="s">
        <v>304</v>
      </c>
      <c r="C88" s="240" t="s">
        <v>305</v>
      </c>
      <c r="D88" s="241" t="s">
        <v>306</v>
      </c>
      <c r="E88" s="242" t="s">
        <v>307</v>
      </c>
      <c r="F88" s="243" t="s">
        <v>308</v>
      </c>
      <c r="G88" s="244" t="s">
        <v>309</v>
      </c>
      <c r="H88"/>
      <c r="I88"/>
      <c r="K88" s="239" t="s">
        <v>304</v>
      </c>
      <c r="L88" s="240" t="s">
        <v>310</v>
      </c>
      <c r="M88" s="245" t="s">
        <v>311</v>
      </c>
      <c r="N88" s="242" t="s">
        <v>307</v>
      </c>
      <c r="O88" s="243" t="s">
        <v>308</v>
      </c>
      <c r="P88" s="244" t="s">
        <v>309</v>
      </c>
    </row>
    <row r="89" spans="1:16" ht="15.75" thickBot="1">
      <c r="A89" s="246"/>
      <c r="B89" s="247"/>
      <c r="C89" s="248"/>
      <c r="D89" s="249"/>
      <c r="E89" s="250"/>
      <c r="F89" s="251"/>
      <c r="G89" s="252"/>
      <c r="H89"/>
      <c r="I89"/>
      <c r="K89" s="247"/>
      <c r="L89" s="248"/>
      <c r="M89" s="253"/>
      <c r="N89" s="250"/>
      <c r="O89" s="251"/>
      <c r="P89" s="252"/>
    </row>
    <row r="90" spans="1:16" ht="20.25" customHeight="1" thickBot="1">
      <c r="A90" s="254"/>
      <c r="B90" s="247" t="s">
        <v>312</v>
      </c>
      <c r="C90" s="255"/>
      <c r="D90" s="256"/>
      <c r="E90" s="257"/>
      <c r="F90" s="258"/>
      <c r="G90" s="259">
        <f>+E90-F90</f>
        <v>0</v>
      </c>
      <c r="H90"/>
      <c r="I90"/>
      <c r="K90" s="247" t="s">
        <v>312</v>
      </c>
      <c r="L90" s="255"/>
      <c r="M90" s="260"/>
      <c r="N90" s="257"/>
      <c r="O90" s="258"/>
      <c r="P90" s="259">
        <f>+N90-O90</f>
        <v>0</v>
      </c>
    </row>
    <row r="91" spans="1:16" ht="15.75" thickBot="1">
      <c r="A91" s="261"/>
      <c r="B91" s="247" t="s">
        <v>313</v>
      </c>
      <c r="C91" s="262"/>
      <c r="D91" s="263"/>
      <c r="E91" s="264"/>
      <c r="F91" s="265"/>
      <c r="G91" s="266">
        <f t="shared" ref="G91:G105" si="8">+E91-F91</f>
        <v>0</v>
      </c>
      <c r="H91"/>
      <c r="I91"/>
      <c r="K91" s="247" t="s">
        <v>313</v>
      </c>
      <c r="L91" s="262"/>
      <c r="M91" s="267"/>
      <c r="N91" s="264"/>
      <c r="O91" s="265"/>
      <c r="P91" s="266">
        <f t="shared" ref="P91:P105" si="9">+N91-O91</f>
        <v>0</v>
      </c>
    </row>
    <row r="92" spans="1:16" ht="15.75" thickBot="1">
      <c r="A92" s="261"/>
      <c r="B92" s="247" t="s">
        <v>314</v>
      </c>
      <c r="C92" s="262"/>
      <c r="D92" s="263"/>
      <c r="E92" s="264"/>
      <c r="F92" s="265"/>
      <c r="G92" s="266">
        <f t="shared" si="8"/>
        <v>0</v>
      </c>
      <c r="H92"/>
      <c r="I92"/>
      <c r="K92" s="247" t="s">
        <v>314</v>
      </c>
      <c r="L92" s="262"/>
      <c r="M92" s="267"/>
      <c r="N92" s="264"/>
      <c r="O92" s="265"/>
      <c r="P92" s="266">
        <f t="shared" si="9"/>
        <v>0</v>
      </c>
    </row>
    <row r="93" spans="1:16" ht="15.75" thickBot="1">
      <c r="A93" s="261"/>
      <c r="B93" s="247" t="s">
        <v>315</v>
      </c>
      <c r="C93" s="262"/>
      <c r="D93" s="263"/>
      <c r="E93" s="264"/>
      <c r="F93" s="265"/>
      <c r="G93" s="266">
        <f t="shared" si="8"/>
        <v>0</v>
      </c>
      <c r="H93"/>
      <c r="I93"/>
      <c r="K93" s="247" t="s">
        <v>315</v>
      </c>
      <c r="L93" s="262"/>
      <c r="M93" s="267"/>
      <c r="N93" s="264"/>
      <c r="O93" s="265"/>
      <c r="P93" s="266">
        <f t="shared" si="9"/>
        <v>0</v>
      </c>
    </row>
    <row r="94" spans="1:16" ht="15.75" thickBot="1">
      <c r="A94" s="261"/>
      <c r="B94" s="268" t="s">
        <v>316</v>
      </c>
      <c r="C94" s="262"/>
      <c r="D94" s="263"/>
      <c r="E94" s="264"/>
      <c r="F94" s="265"/>
      <c r="G94" s="266">
        <f t="shared" si="8"/>
        <v>0</v>
      </c>
      <c r="H94"/>
      <c r="I94"/>
      <c r="K94" s="268" t="s">
        <v>316</v>
      </c>
      <c r="L94" s="262"/>
      <c r="M94" s="267"/>
      <c r="N94" s="264"/>
      <c r="O94" s="265"/>
      <c r="P94" s="266">
        <f t="shared" si="9"/>
        <v>0</v>
      </c>
    </row>
    <row r="95" spans="1:16" ht="15.75" thickBot="1">
      <c r="A95" s="261"/>
      <c r="B95" s="268" t="s">
        <v>317</v>
      </c>
      <c r="C95" s="262"/>
      <c r="D95" s="263"/>
      <c r="E95" s="264"/>
      <c r="F95" s="265"/>
      <c r="G95" s="266">
        <f t="shared" si="8"/>
        <v>0</v>
      </c>
      <c r="H95"/>
      <c r="I95"/>
      <c r="K95" s="268" t="s">
        <v>317</v>
      </c>
      <c r="L95" s="262"/>
      <c r="M95" s="267"/>
      <c r="N95" s="264"/>
      <c r="O95" s="265"/>
      <c r="P95" s="266">
        <f t="shared" si="9"/>
        <v>0</v>
      </c>
    </row>
    <row r="96" spans="1:16" ht="15.75" thickBot="1">
      <c r="A96" s="261"/>
      <c r="B96" s="268" t="s">
        <v>318</v>
      </c>
      <c r="C96" s="262"/>
      <c r="D96" s="263"/>
      <c r="E96" s="264"/>
      <c r="F96" s="265"/>
      <c r="G96" s="266">
        <f t="shared" si="8"/>
        <v>0</v>
      </c>
      <c r="H96"/>
      <c r="I96"/>
      <c r="K96" s="268" t="s">
        <v>318</v>
      </c>
      <c r="L96" s="262"/>
      <c r="M96" s="267"/>
      <c r="N96" s="264"/>
      <c r="O96" s="265"/>
      <c r="P96" s="266">
        <f t="shared" si="9"/>
        <v>0</v>
      </c>
    </row>
    <row r="97" spans="1:16" ht="15.75" thickBot="1">
      <c r="A97" s="261"/>
      <c r="B97" s="268" t="s">
        <v>319</v>
      </c>
      <c r="C97" s="262"/>
      <c r="D97" s="263"/>
      <c r="E97" s="264"/>
      <c r="F97" s="265"/>
      <c r="G97" s="266">
        <f t="shared" si="8"/>
        <v>0</v>
      </c>
      <c r="H97"/>
      <c r="I97"/>
      <c r="K97" s="268" t="s">
        <v>319</v>
      </c>
      <c r="L97" s="262"/>
      <c r="M97" s="267"/>
      <c r="N97" s="264"/>
      <c r="O97" s="265"/>
      <c r="P97" s="266">
        <f t="shared" si="9"/>
        <v>0</v>
      </c>
    </row>
    <row r="98" spans="1:16" ht="15.75" thickBot="1">
      <c r="A98" s="261"/>
      <c r="B98" s="268" t="s">
        <v>320</v>
      </c>
      <c r="C98" s="262"/>
      <c r="D98" s="263"/>
      <c r="E98" s="264"/>
      <c r="F98" s="265"/>
      <c r="G98" s="266">
        <f t="shared" si="8"/>
        <v>0</v>
      </c>
      <c r="H98"/>
      <c r="I98"/>
      <c r="K98" s="268" t="s">
        <v>320</v>
      </c>
      <c r="L98" s="262"/>
      <c r="M98" s="267"/>
      <c r="N98" s="264"/>
      <c r="O98" s="265"/>
      <c r="P98" s="266">
        <f t="shared" si="9"/>
        <v>0</v>
      </c>
    </row>
    <row r="99" spans="1:16" ht="15.75" thickBot="1">
      <c r="A99" s="261"/>
      <c r="B99" s="268" t="s">
        <v>321</v>
      </c>
      <c r="C99" s="262"/>
      <c r="D99" s="263"/>
      <c r="E99" s="264"/>
      <c r="F99" s="265"/>
      <c r="G99" s="266">
        <f t="shared" si="8"/>
        <v>0</v>
      </c>
      <c r="H99"/>
      <c r="I99"/>
      <c r="K99" s="268" t="s">
        <v>321</v>
      </c>
      <c r="L99" s="262"/>
      <c r="M99" s="267"/>
      <c r="N99" s="264"/>
      <c r="O99" s="265"/>
      <c r="P99" s="266">
        <f t="shared" si="9"/>
        <v>0</v>
      </c>
    </row>
    <row r="100" spans="1:16" ht="15.75" thickBot="1">
      <c r="B100" s="268" t="s">
        <v>322</v>
      </c>
      <c r="C100" s="269"/>
      <c r="D100" s="263"/>
      <c r="E100" s="264"/>
      <c r="F100" s="265"/>
      <c r="G100" s="266">
        <f t="shared" si="8"/>
        <v>0</v>
      </c>
      <c r="H100"/>
      <c r="I100"/>
      <c r="K100" s="268" t="s">
        <v>322</v>
      </c>
      <c r="L100" s="269"/>
      <c r="M100" s="267"/>
      <c r="N100" s="264"/>
      <c r="O100" s="265"/>
      <c r="P100" s="266">
        <f t="shared" si="9"/>
        <v>0</v>
      </c>
    </row>
    <row r="101" spans="1:16" ht="15.75" thickBot="1">
      <c r="B101" s="268" t="s">
        <v>323</v>
      </c>
      <c r="C101" s="269"/>
      <c r="D101" s="263"/>
      <c r="E101" s="264"/>
      <c r="F101" s="265"/>
      <c r="G101" s="266">
        <f t="shared" si="8"/>
        <v>0</v>
      </c>
      <c r="H101"/>
      <c r="I101"/>
      <c r="K101" s="268" t="s">
        <v>323</v>
      </c>
      <c r="L101" s="269"/>
      <c r="M101" s="267"/>
      <c r="N101" s="264"/>
      <c r="O101" s="265"/>
      <c r="P101" s="266">
        <f t="shared" si="9"/>
        <v>0</v>
      </c>
    </row>
    <row r="102" spans="1:16" ht="15.75" thickBot="1">
      <c r="B102" s="270" t="s">
        <v>324</v>
      </c>
      <c r="C102" s="269"/>
      <c r="D102" s="263"/>
      <c r="E102" s="264"/>
      <c r="F102" s="265"/>
      <c r="G102" s="266">
        <f t="shared" si="8"/>
        <v>0</v>
      </c>
      <c r="H102"/>
      <c r="I102"/>
      <c r="K102" s="270" t="s">
        <v>324</v>
      </c>
      <c r="L102" s="269"/>
      <c r="M102" s="267"/>
      <c r="N102" s="264"/>
      <c r="O102" s="265"/>
      <c r="P102" s="266">
        <f t="shared" si="9"/>
        <v>0</v>
      </c>
    </row>
    <row r="103" spans="1:16" ht="15.75" thickBot="1">
      <c r="B103" s="270" t="s">
        <v>325</v>
      </c>
      <c r="C103" s="269"/>
      <c r="D103" s="263"/>
      <c r="E103" s="264"/>
      <c r="F103" s="265"/>
      <c r="G103" s="266">
        <f t="shared" si="8"/>
        <v>0</v>
      </c>
      <c r="H103"/>
      <c r="I103"/>
      <c r="K103" s="270" t="s">
        <v>325</v>
      </c>
      <c r="L103" s="269"/>
      <c r="M103" s="267"/>
      <c r="N103" s="264"/>
      <c r="O103" s="265"/>
      <c r="P103" s="266">
        <f t="shared" si="9"/>
        <v>0</v>
      </c>
    </row>
    <row r="104" spans="1:16" ht="15.75" thickBot="1">
      <c r="B104" s="270" t="s">
        <v>326</v>
      </c>
      <c r="C104" s="269"/>
      <c r="D104" s="263"/>
      <c r="E104" s="264"/>
      <c r="F104" s="265"/>
      <c r="G104" s="266">
        <f t="shared" si="8"/>
        <v>0</v>
      </c>
      <c r="H104"/>
      <c r="I104"/>
      <c r="K104" s="270" t="s">
        <v>326</v>
      </c>
      <c r="L104" s="269"/>
      <c r="M104" s="267"/>
      <c r="N104" s="264"/>
      <c r="O104" s="265"/>
      <c r="P104" s="266">
        <f t="shared" si="9"/>
        <v>0</v>
      </c>
    </row>
    <row r="105" spans="1:16" ht="15.75" thickBot="1">
      <c r="B105" s="270" t="s">
        <v>327</v>
      </c>
      <c r="C105" s="269"/>
      <c r="D105" s="263"/>
      <c r="E105" s="271"/>
      <c r="F105" s="272"/>
      <c r="G105" s="273">
        <f t="shared" si="8"/>
        <v>0</v>
      </c>
      <c r="H105"/>
      <c r="I105"/>
      <c r="K105" s="270" t="s">
        <v>327</v>
      </c>
      <c r="L105" s="269"/>
      <c r="M105" s="267"/>
      <c r="N105" s="271"/>
      <c r="O105" s="272"/>
      <c r="P105" s="273">
        <f t="shared" si="9"/>
        <v>0</v>
      </c>
    </row>
    <row r="106" spans="1:16">
      <c r="B106" s="274" t="s">
        <v>328</v>
      </c>
      <c r="C106" s="275">
        <f>SUM(C90:C105)</f>
        <v>0</v>
      </c>
      <c r="D106" s="276"/>
      <c r="E106" s="275">
        <f>SUM(E90:E105)</f>
        <v>0</v>
      </c>
      <c r="F106" s="275">
        <f t="shared" ref="F106:G106" si="10">SUM(F90:F105)</f>
        <v>0</v>
      </c>
      <c r="G106" s="275">
        <f t="shared" si="10"/>
        <v>0</v>
      </c>
      <c r="H106"/>
      <c r="I106"/>
      <c r="K106" s="274" t="s">
        <v>328</v>
      </c>
      <c r="L106" s="275">
        <f>SUM(L90:L105)</f>
        <v>0</v>
      </c>
      <c r="M106" s="276"/>
      <c r="N106" s="275">
        <f>SUM(N90:N105)</f>
        <v>0</v>
      </c>
      <c r="O106" s="275">
        <f t="shared" ref="O106:P106" si="11">SUM(O90:O105)</f>
        <v>0</v>
      </c>
      <c r="P106" s="275">
        <f t="shared" si="11"/>
        <v>0</v>
      </c>
    </row>
    <row r="107" spans="1:16" s="277" customFormat="1">
      <c r="B107" s="278"/>
      <c r="C107" s="279"/>
      <c r="D107" s="280"/>
      <c r="E107" s="279"/>
      <c r="F107" s="281"/>
      <c r="G107" s="282"/>
      <c r="H107" s="282"/>
      <c r="I107" s="282"/>
      <c r="J107" s="282"/>
      <c r="L107" s="280"/>
      <c r="M107" s="279"/>
      <c r="N107" s="281"/>
      <c r="O107" s="282"/>
    </row>
    <row r="109" spans="1:16" ht="15.75" thickBot="1"/>
    <row r="110" spans="1:16" ht="18.600000000000001" customHeight="1" thickTop="1" thickBot="1">
      <c r="A110" s="231" t="s">
        <v>332</v>
      </c>
      <c r="B110" s="529" t="s">
        <v>330</v>
      </c>
      <c r="C110" s="529"/>
      <c r="D110" s="529"/>
      <c r="E110" s="529"/>
      <c r="F110" s="529"/>
      <c r="G110" s="529"/>
      <c r="H110" s="529"/>
      <c r="I110" s="529"/>
      <c r="J110" s="529"/>
      <c r="K110" s="529"/>
      <c r="L110" s="529"/>
      <c r="M110" s="529"/>
      <c r="N110" s="529"/>
      <c r="O110" s="529"/>
      <c r="P110" s="529"/>
    </row>
    <row r="111" spans="1:16" ht="16.5" thickTop="1" thickBot="1">
      <c r="C111" s="283"/>
      <c r="D111" s="284"/>
      <c r="E111" s="283"/>
      <c r="F111" s="284"/>
      <c r="L111" s="283"/>
      <c r="M111" s="284"/>
      <c r="N111" s="283"/>
      <c r="O111" s="284"/>
    </row>
    <row r="112" spans="1:16" ht="21.75" thickBot="1">
      <c r="B112" s="530" t="s">
        <v>290</v>
      </c>
      <c r="C112" s="531"/>
      <c r="D112" s="531"/>
      <c r="E112" s="532"/>
      <c r="F112" s="232"/>
      <c r="K112" s="530" t="s">
        <v>24</v>
      </c>
      <c r="L112" s="531"/>
      <c r="M112" s="531"/>
      <c r="N112" s="532"/>
      <c r="O112" s="232"/>
    </row>
    <row r="113" spans="1:16" ht="15.75" thickBot="1">
      <c r="B113" s="523" t="s">
        <v>298</v>
      </c>
      <c r="C113" s="524"/>
      <c r="D113" s="533"/>
      <c r="E113" s="534"/>
      <c r="F113" s="234"/>
      <c r="K113" s="523" t="s">
        <v>298</v>
      </c>
      <c r="L113" s="524"/>
      <c r="M113" s="533"/>
      <c r="N113" s="534"/>
      <c r="O113" s="234"/>
    </row>
    <row r="114" spans="1:16" ht="15.75" thickBot="1">
      <c r="B114" s="523" t="s">
        <v>299</v>
      </c>
      <c r="C114" s="524"/>
      <c r="D114" s="525"/>
      <c r="E114" s="526"/>
      <c r="F114" s="235"/>
      <c r="K114" s="523" t="s">
        <v>299</v>
      </c>
      <c r="L114" s="524"/>
      <c r="M114" s="525"/>
      <c r="N114" s="526"/>
      <c r="O114" s="235"/>
    </row>
    <row r="115" spans="1:16" ht="15.75" thickBot="1">
      <c r="B115" s="523" t="s">
        <v>300</v>
      </c>
      <c r="C115" s="524"/>
      <c r="D115" s="525"/>
      <c r="E115" s="526"/>
      <c r="F115" s="235"/>
      <c r="K115" s="523" t="s">
        <v>300</v>
      </c>
      <c r="L115" s="524"/>
      <c r="M115" s="525"/>
      <c r="N115" s="526"/>
      <c r="O115" s="235"/>
    </row>
    <row r="116" spans="1:16" ht="15.75" thickBot="1">
      <c r="B116" s="523" t="s">
        <v>301</v>
      </c>
      <c r="C116" s="524"/>
      <c r="D116" s="525"/>
      <c r="E116" s="526"/>
      <c r="F116" s="235"/>
      <c r="K116" s="523" t="s">
        <v>301</v>
      </c>
      <c r="L116" s="524"/>
      <c r="M116" s="525"/>
      <c r="N116" s="526"/>
      <c r="O116" s="235"/>
    </row>
    <row r="117" spans="1:16" ht="15.75" thickBot="1">
      <c r="B117" s="523" t="s">
        <v>302</v>
      </c>
      <c r="C117" s="524"/>
      <c r="D117" s="527"/>
      <c r="E117" s="528"/>
      <c r="F117" s="236"/>
      <c r="G117" s="237"/>
      <c r="H117" s="237"/>
      <c r="I117" s="237"/>
      <c r="K117" s="523" t="s">
        <v>302</v>
      </c>
      <c r="L117" s="524"/>
      <c r="M117" s="527"/>
      <c r="N117" s="528"/>
      <c r="O117" s="236"/>
      <c r="P117" s="237"/>
    </row>
    <row r="118" spans="1:16" ht="15.75" customHeight="1" thickBot="1">
      <c r="B118" s="521" t="s">
        <v>303</v>
      </c>
      <c r="C118" s="522"/>
      <c r="D118" s="522"/>
      <c r="E118" s="522"/>
      <c r="F118" s="522"/>
      <c r="G118" s="522"/>
      <c r="H118"/>
      <c r="I118"/>
      <c r="K118" s="521" t="s">
        <v>303</v>
      </c>
      <c r="L118" s="522"/>
      <c r="M118" s="522"/>
      <c r="N118" s="522"/>
      <c r="O118" s="522"/>
      <c r="P118" s="522"/>
    </row>
    <row r="119" spans="1:16" ht="56.45" customHeight="1" thickBot="1">
      <c r="A119" s="238"/>
      <c r="B119" s="239" t="s">
        <v>304</v>
      </c>
      <c r="C119" s="240" t="s">
        <v>305</v>
      </c>
      <c r="D119" s="241" t="s">
        <v>306</v>
      </c>
      <c r="E119" s="242" t="s">
        <v>307</v>
      </c>
      <c r="F119" s="243" t="s">
        <v>308</v>
      </c>
      <c r="G119" s="244" t="s">
        <v>309</v>
      </c>
      <c r="H119"/>
      <c r="I119"/>
      <c r="K119" s="239" t="s">
        <v>304</v>
      </c>
      <c r="L119" s="240" t="s">
        <v>310</v>
      </c>
      <c r="M119" s="245" t="s">
        <v>311</v>
      </c>
      <c r="N119" s="242" t="s">
        <v>307</v>
      </c>
      <c r="O119" s="243" t="s">
        <v>308</v>
      </c>
      <c r="P119" s="244" t="s">
        <v>309</v>
      </c>
    </row>
    <row r="120" spans="1:16" ht="15.75" thickBot="1">
      <c r="A120" s="246"/>
      <c r="B120" s="247"/>
      <c r="C120" s="248"/>
      <c r="D120" s="249"/>
      <c r="E120" s="250"/>
      <c r="F120" s="251"/>
      <c r="G120" s="252"/>
      <c r="H120"/>
      <c r="I120"/>
      <c r="K120" s="247"/>
      <c r="L120" s="248"/>
      <c r="M120" s="253"/>
      <c r="N120" s="250"/>
      <c r="O120" s="251"/>
      <c r="P120" s="252"/>
    </row>
    <row r="121" spans="1:16" ht="20.25" customHeight="1" thickBot="1">
      <c r="A121" s="254"/>
      <c r="B121" s="247" t="s">
        <v>312</v>
      </c>
      <c r="C121" s="255"/>
      <c r="D121" s="256"/>
      <c r="E121" s="257"/>
      <c r="F121" s="258"/>
      <c r="G121" s="259">
        <f>+E121-F121</f>
        <v>0</v>
      </c>
      <c r="H121"/>
      <c r="I121"/>
      <c r="K121" s="247" t="s">
        <v>312</v>
      </c>
      <c r="L121" s="255"/>
      <c r="M121" s="260"/>
      <c r="N121" s="257"/>
      <c r="O121" s="258"/>
      <c r="P121" s="259">
        <f>+N121-O121</f>
        <v>0</v>
      </c>
    </row>
    <row r="122" spans="1:16" ht="15.75" thickBot="1">
      <c r="A122" s="261"/>
      <c r="B122" s="247" t="s">
        <v>313</v>
      </c>
      <c r="C122" s="262"/>
      <c r="D122" s="263"/>
      <c r="E122" s="264"/>
      <c r="F122" s="265"/>
      <c r="G122" s="266">
        <f t="shared" ref="G122:G136" si="12">+E122-F122</f>
        <v>0</v>
      </c>
      <c r="H122"/>
      <c r="I122"/>
      <c r="K122" s="247" t="s">
        <v>313</v>
      </c>
      <c r="L122" s="262"/>
      <c r="M122" s="267"/>
      <c r="N122" s="264"/>
      <c r="O122" s="265"/>
      <c r="P122" s="266">
        <f t="shared" ref="P122:P136" si="13">+N122-O122</f>
        <v>0</v>
      </c>
    </row>
    <row r="123" spans="1:16" ht="15.75" thickBot="1">
      <c r="A123" s="261"/>
      <c r="B123" s="247" t="s">
        <v>314</v>
      </c>
      <c r="C123" s="262"/>
      <c r="D123" s="263"/>
      <c r="E123" s="264"/>
      <c r="F123" s="265"/>
      <c r="G123" s="266">
        <f t="shared" si="12"/>
        <v>0</v>
      </c>
      <c r="H123"/>
      <c r="I123"/>
      <c r="K123" s="247" t="s">
        <v>314</v>
      </c>
      <c r="L123" s="262"/>
      <c r="M123" s="267"/>
      <c r="N123" s="264"/>
      <c r="O123" s="265"/>
      <c r="P123" s="266">
        <f t="shared" si="13"/>
        <v>0</v>
      </c>
    </row>
    <row r="124" spans="1:16" ht="15.75" thickBot="1">
      <c r="A124" s="261"/>
      <c r="B124" s="247" t="s">
        <v>315</v>
      </c>
      <c r="C124" s="262"/>
      <c r="D124" s="263"/>
      <c r="E124" s="264"/>
      <c r="F124" s="265"/>
      <c r="G124" s="266">
        <f t="shared" si="12"/>
        <v>0</v>
      </c>
      <c r="H124"/>
      <c r="I124"/>
      <c r="K124" s="247" t="s">
        <v>315</v>
      </c>
      <c r="L124" s="262"/>
      <c r="M124" s="267"/>
      <c r="N124" s="264"/>
      <c r="O124" s="265"/>
      <c r="P124" s="266">
        <f t="shared" si="13"/>
        <v>0</v>
      </c>
    </row>
    <row r="125" spans="1:16" ht="15.75" thickBot="1">
      <c r="A125" s="261"/>
      <c r="B125" s="268" t="s">
        <v>316</v>
      </c>
      <c r="C125" s="262"/>
      <c r="D125" s="263"/>
      <c r="E125" s="264"/>
      <c r="F125" s="265"/>
      <c r="G125" s="266">
        <f t="shared" si="12"/>
        <v>0</v>
      </c>
      <c r="H125"/>
      <c r="I125"/>
      <c r="K125" s="268" t="s">
        <v>316</v>
      </c>
      <c r="L125" s="262"/>
      <c r="M125" s="267"/>
      <c r="N125" s="264"/>
      <c r="O125" s="265"/>
      <c r="P125" s="266">
        <f t="shared" si="13"/>
        <v>0</v>
      </c>
    </row>
    <row r="126" spans="1:16" ht="15.75" thickBot="1">
      <c r="A126" s="261"/>
      <c r="B126" s="268" t="s">
        <v>317</v>
      </c>
      <c r="C126" s="262"/>
      <c r="D126" s="263"/>
      <c r="E126" s="264"/>
      <c r="F126" s="265"/>
      <c r="G126" s="266">
        <f t="shared" si="12"/>
        <v>0</v>
      </c>
      <c r="H126"/>
      <c r="I126"/>
      <c r="K126" s="268" t="s">
        <v>317</v>
      </c>
      <c r="L126" s="262"/>
      <c r="M126" s="267"/>
      <c r="N126" s="264"/>
      <c r="O126" s="265"/>
      <c r="P126" s="266">
        <f t="shared" si="13"/>
        <v>0</v>
      </c>
    </row>
    <row r="127" spans="1:16" ht="15.75" thickBot="1">
      <c r="A127" s="261"/>
      <c r="B127" s="268" t="s">
        <v>318</v>
      </c>
      <c r="C127" s="262"/>
      <c r="D127" s="263"/>
      <c r="E127" s="264"/>
      <c r="F127" s="265"/>
      <c r="G127" s="266">
        <f t="shared" si="12"/>
        <v>0</v>
      </c>
      <c r="H127"/>
      <c r="I127"/>
      <c r="K127" s="268" t="s">
        <v>318</v>
      </c>
      <c r="L127" s="262"/>
      <c r="M127" s="267"/>
      <c r="N127" s="264"/>
      <c r="O127" s="265"/>
      <c r="P127" s="266">
        <f t="shared" si="13"/>
        <v>0</v>
      </c>
    </row>
    <row r="128" spans="1:16" ht="15.75" thickBot="1">
      <c r="A128" s="261"/>
      <c r="B128" s="268" t="s">
        <v>319</v>
      </c>
      <c r="C128" s="262"/>
      <c r="D128" s="263"/>
      <c r="E128" s="264"/>
      <c r="F128" s="265"/>
      <c r="G128" s="266">
        <f t="shared" si="12"/>
        <v>0</v>
      </c>
      <c r="H128"/>
      <c r="I128"/>
      <c r="K128" s="268" t="s">
        <v>319</v>
      </c>
      <c r="L128" s="262"/>
      <c r="M128" s="267"/>
      <c r="N128" s="264"/>
      <c r="O128" s="265"/>
      <c r="P128" s="266">
        <f t="shared" si="13"/>
        <v>0</v>
      </c>
    </row>
    <row r="129" spans="1:16" ht="15.75" thickBot="1">
      <c r="A129" s="261"/>
      <c r="B129" s="268" t="s">
        <v>320</v>
      </c>
      <c r="C129" s="262"/>
      <c r="D129" s="263"/>
      <c r="E129" s="264"/>
      <c r="F129" s="265"/>
      <c r="G129" s="266">
        <f t="shared" si="12"/>
        <v>0</v>
      </c>
      <c r="H129"/>
      <c r="I129"/>
      <c r="K129" s="268" t="s">
        <v>320</v>
      </c>
      <c r="L129" s="262"/>
      <c r="M129" s="267"/>
      <c r="N129" s="264"/>
      <c r="O129" s="265"/>
      <c r="P129" s="266">
        <f t="shared" si="13"/>
        <v>0</v>
      </c>
    </row>
    <row r="130" spans="1:16" ht="15.75" thickBot="1">
      <c r="A130" s="261"/>
      <c r="B130" s="268" t="s">
        <v>321</v>
      </c>
      <c r="C130" s="262"/>
      <c r="D130" s="263"/>
      <c r="E130" s="264"/>
      <c r="F130" s="265"/>
      <c r="G130" s="266">
        <f t="shared" si="12"/>
        <v>0</v>
      </c>
      <c r="H130"/>
      <c r="I130"/>
      <c r="K130" s="268" t="s">
        <v>321</v>
      </c>
      <c r="L130" s="262"/>
      <c r="M130" s="267"/>
      <c r="N130" s="264"/>
      <c r="O130" s="265"/>
      <c r="P130" s="266">
        <f t="shared" si="13"/>
        <v>0</v>
      </c>
    </row>
    <row r="131" spans="1:16" ht="15.75" thickBot="1">
      <c r="B131" s="268" t="s">
        <v>322</v>
      </c>
      <c r="C131" s="269"/>
      <c r="D131" s="263"/>
      <c r="E131" s="264"/>
      <c r="F131" s="265"/>
      <c r="G131" s="266">
        <f t="shared" si="12"/>
        <v>0</v>
      </c>
      <c r="H131"/>
      <c r="I131"/>
      <c r="K131" s="268" t="s">
        <v>322</v>
      </c>
      <c r="L131" s="269"/>
      <c r="M131" s="267"/>
      <c r="N131" s="264"/>
      <c r="O131" s="265"/>
      <c r="P131" s="266">
        <f t="shared" si="13"/>
        <v>0</v>
      </c>
    </row>
    <row r="132" spans="1:16" ht="15.75" thickBot="1">
      <c r="B132" s="268" t="s">
        <v>323</v>
      </c>
      <c r="C132" s="269"/>
      <c r="D132" s="263"/>
      <c r="E132" s="264"/>
      <c r="F132" s="265"/>
      <c r="G132" s="266">
        <f t="shared" si="12"/>
        <v>0</v>
      </c>
      <c r="H132"/>
      <c r="I132"/>
      <c r="K132" s="268" t="s">
        <v>323</v>
      </c>
      <c r="L132" s="269"/>
      <c r="M132" s="267"/>
      <c r="N132" s="264"/>
      <c r="O132" s="265"/>
      <c r="P132" s="266">
        <f t="shared" si="13"/>
        <v>0</v>
      </c>
    </row>
    <row r="133" spans="1:16" ht="15.75" thickBot="1">
      <c r="B133" s="270" t="s">
        <v>324</v>
      </c>
      <c r="C133" s="269"/>
      <c r="D133" s="263"/>
      <c r="E133" s="264"/>
      <c r="F133" s="265"/>
      <c r="G133" s="266">
        <f t="shared" si="12"/>
        <v>0</v>
      </c>
      <c r="H133"/>
      <c r="I133"/>
      <c r="K133" s="270" t="s">
        <v>324</v>
      </c>
      <c r="L133" s="269"/>
      <c r="M133" s="267"/>
      <c r="N133" s="264"/>
      <c r="O133" s="265"/>
      <c r="P133" s="266">
        <f t="shared" si="13"/>
        <v>0</v>
      </c>
    </row>
    <row r="134" spans="1:16" ht="15.75" thickBot="1">
      <c r="B134" s="270" t="s">
        <v>325</v>
      </c>
      <c r="C134" s="269"/>
      <c r="D134" s="263"/>
      <c r="E134" s="264"/>
      <c r="F134" s="265"/>
      <c r="G134" s="266">
        <f t="shared" si="12"/>
        <v>0</v>
      </c>
      <c r="H134"/>
      <c r="I134"/>
      <c r="K134" s="270" t="s">
        <v>325</v>
      </c>
      <c r="L134" s="269"/>
      <c r="M134" s="267"/>
      <c r="N134" s="264"/>
      <c r="O134" s="265"/>
      <c r="P134" s="266">
        <f t="shared" si="13"/>
        <v>0</v>
      </c>
    </row>
    <row r="135" spans="1:16" ht="15.75" thickBot="1">
      <c r="B135" s="270" t="s">
        <v>326</v>
      </c>
      <c r="C135" s="269"/>
      <c r="D135" s="263"/>
      <c r="E135" s="264"/>
      <c r="F135" s="265"/>
      <c r="G135" s="266">
        <f t="shared" si="12"/>
        <v>0</v>
      </c>
      <c r="H135"/>
      <c r="I135"/>
      <c r="K135" s="270" t="s">
        <v>326</v>
      </c>
      <c r="L135" s="269"/>
      <c r="M135" s="267"/>
      <c r="N135" s="264"/>
      <c r="O135" s="265"/>
      <c r="P135" s="266">
        <f t="shared" si="13"/>
        <v>0</v>
      </c>
    </row>
    <row r="136" spans="1:16" ht="15.75" thickBot="1">
      <c r="B136" s="270" t="s">
        <v>327</v>
      </c>
      <c r="C136" s="269"/>
      <c r="D136" s="263"/>
      <c r="E136" s="271"/>
      <c r="F136" s="272"/>
      <c r="G136" s="273">
        <f t="shared" si="12"/>
        <v>0</v>
      </c>
      <c r="H136"/>
      <c r="I136"/>
      <c r="K136" s="270" t="s">
        <v>327</v>
      </c>
      <c r="L136" s="269"/>
      <c r="M136" s="267"/>
      <c r="N136" s="271"/>
      <c r="O136" s="272"/>
      <c r="P136" s="273">
        <f t="shared" si="13"/>
        <v>0</v>
      </c>
    </row>
    <row r="137" spans="1:16">
      <c r="B137" s="274" t="s">
        <v>328</v>
      </c>
      <c r="C137" s="275">
        <f>SUM(C121:C136)</f>
        <v>0</v>
      </c>
      <c r="D137" s="276"/>
      <c r="E137" s="275">
        <f>SUM(E121:E136)</f>
        <v>0</v>
      </c>
      <c r="F137" s="275">
        <f t="shared" ref="F137:G137" si="14">SUM(F121:F136)</f>
        <v>0</v>
      </c>
      <c r="G137" s="275">
        <f t="shared" si="14"/>
        <v>0</v>
      </c>
      <c r="H137"/>
      <c r="I137"/>
      <c r="K137" s="274" t="s">
        <v>328</v>
      </c>
      <c r="L137" s="275">
        <f>SUM(L121:L136)</f>
        <v>0</v>
      </c>
      <c r="M137" s="276"/>
      <c r="N137" s="275">
        <f>SUM(N121:N136)</f>
        <v>0</v>
      </c>
      <c r="O137" s="275">
        <f t="shared" ref="O137:P137" si="15">SUM(O121:O136)</f>
        <v>0</v>
      </c>
      <c r="P137" s="275">
        <f t="shared" si="15"/>
        <v>0</v>
      </c>
    </row>
    <row r="138" spans="1:16" s="277" customFormat="1">
      <c r="B138" s="278"/>
      <c r="C138" s="279"/>
      <c r="D138" s="280"/>
      <c r="E138" s="279"/>
      <c r="F138" s="281"/>
      <c r="G138" s="282"/>
      <c r="H138" s="282"/>
      <c r="I138" s="282"/>
      <c r="J138" s="282"/>
      <c r="L138" s="280"/>
      <c r="M138" s="279"/>
      <c r="N138" s="281"/>
      <c r="O138" s="282"/>
    </row>
    <row r="140" spans="1:16" ht="15.75" thickBot="1"/>
    <row r="141" spans="1:16" ht="18.600000000000001" customHeight="1" thickTop="1" thickBot="1">
      <c r="A141" s="231" t="s">
        <v>333</v>
      </c>
      <c r="B141" s="529" t="s">
        <v>330</v>
      </c>
      <c r="C141" s="529"/>
      <c r="D141" s="529"/>
      <c r="E141" s="529"/>
      <c r="F141" s="529"/>
      <c r="G141" s="529"/>
      <c r="H141" s="529"/>
      <c r="I141" s="529"/>
      <c r="J141" s="529"/>
      <c r="K141" s="529"/>
      <c r="L141" s="529"/>
      <c r="M141" s="529"/>
      <c r="N141" s="529"/>
      <c r="O141" s="529"/>
      <c r="P141" s="529"/>
    </row>
    <row r="142" spans="1:16" ht="16.5" thickTop="1" thickBot="1">
      <c r="C142" s="283"/>
      <c r="D142" s="284"/>
      <c r="E142" s="283"/>
      <c r="F142" s="284"/>
      <c r="L142" s="283"/>
      <c r="M142" s="284"/>
      <c r="N142" s="283"/>
      <c r="O142" s="284"/>
    </row>
    <row r="143" spans="1:16" ht="21.75" thickBot="1">
      <c r="B143" s="530" t="s">
        <v>290</v>
      </c>
      <c r="C143" s="531"/>
      <c r="D143" s="531"/>
      <c r="E143" s="532"/>
      <c r="F143" s="232"/>
      <c r="K143" s="530" t="s">
        <v>24</v>
      </c>
      <c r="L143" s="531"/>
      <c r="M143" s="531"/>
      <c r="N143" s="532"/>
      <c r="O143" s="232"/>
    </row>
    <row r="144" spans="1:16" ht="15.75" thickBot="1">
      <c r="B144" s="523" t="s">
        <v>298</v>
      </c>
      <c r="C144" s="524"/>
      <c r="D144" s="533"/>
      <c r="E144" s="534"/>
      <c r="F144" s="234"/>
      <c r="K144" s="523" t="s">
        <v>298</v>
      </c>
      <c r="L144" s="524"/>
      <c r="M144" s="533"/>
      <c r="N144" s="534"/>
      <c r="O144" s="234"/>
    </row>
    <row r="145" spans="1:16" ht="15.75" thickBot="1">
      <c r="B145" s="523" t="s">
        <v>299</v>
      </c>
      <c r="C145" s="524"/>
      <c r="D145" s="525"/>
      <c r="E145" s="526"/>
      <c r="F145" s="235"/>
      <c r="K145" s="523" t="s">
        <v>299</v>
      </c>
      <c r="L145" s="524"/>
      <c r="M145" s="525"/>
      <c r="N145" s="526"/>
      <c r="O145" s="235"/>
    </row>
    <row r="146" spans="1:16" ht="15.75" thickBot="1">
      <c r="B146" s="523" t="s">
        <v>300</v>
      </c>
      <c r="C146" s="524"/>
      <c r="D146" s="525"/>
      <c r="E146" s="526"/>
      <c r="F146" s="235"/>
      <c r="K146" s="523" t="s">
        <v>300</v>
      </c>
      <c r="L146" s="524"/>
      <c r="M146" s="525"/>
      <c r="N146" s="526"/>
      <c r="O146" s="235"/>
    </row>
    <row r="147" spans="1:16" ht="15.75" thickBot="1">
      <c r="B147" s="523" t="s">
        <v>301</v>
      </c>
      <c r="C147" s="524"/>
      <c r="D147" s="525"/>
      <c r="E147" s="526"/>
      <c r="F147" s="235"/>
      <c r="K147" s="523" t="s">
        <v>301</v>
      </c>
      <c r="L147" s="524"/>
      <c r="M147" s="525"/>
      <c r="N147" s="526"/>
      <c r="O147" s="235"/>
    </row>
    <row r="148" spans="1:16" ht="15.75" thickBot="1">
      <c r="B148" s="523" t="s">
        <v>302</v>
      </c>
      <c r="C148" s="524"/>
      <c r="D148" s="527"/>
      <c r="E148" s="528"/>
      <c r="F148" s="236"/>
      <c r="G148" s="237"/>
      <c r="H148" s="237"/>
      <c r="I148" s="237"/>
      <c r="K148" s="523" t="s">
        <v>302</v>
      </c>
      <c r="L148" s="524"/>
      <c r="M148" s="527"/>
      <c r="N148" s="528"/>
      <c r="O148" s="236"/>
      <c r="P148" s="237"/>
    </row>
    <row r="149" spans="1:16" ht="15.75" customHeight="1" thickBot="1">
      <c r="B149" s="521" t="s">
        <v>303</v>
      </c>
      <c r="C149" s="522"/>
      <c r="D149" s="522"/>
      <c r="E149" s="522"/>
      <c r="F149" s="522"/>
      <c r="G149" s="522"/>
      <c r="H149"/>
      <c r="I149"/>
      <c r="K149" s="521" t="s">
        <v>303</v>
      </c>
      <c r="L149" s="522"/>
      <c r="M149" s="522"/>
      <c r="N149" s="522"/>
      <c r="O149" s="522"/>
      <c r="P149" s="522"/>
    </row>
    <row r="150" spans="1:16" ht="56.45" customHeight="1" thickBot="1">
      <c r="A150" s="238"/>
      <c r="B150" s="239" t="s">
        <v>304</v>
      </c>
      <c r="C150" s="240" t="s">
        <v>305</v>
      </c>
      <c r="D150" s="241" t="s">
        <v>306</v>
      </c>
      <c r="E150" s="242" t="s">
        <v>307</v>
      </c>
      <c r="F150" s="243" t="s">
        <v>308</v>
      </c>
      <c r="G150" s="244" t="s">
        <v>309</v>
      </c>
      <c r="H150"/>
      <c r="I150"/>
      <c r="K150" s="239" t="s">
        <v>304</v>
      </c>
      <c r="L150" s="240" t="s">
        <v>310</v>
      </c>
      <c r="M150" s="245" t="s">
        <v>311</v>
      </c>
      <c r="N150" s="242" t="s">
        <v>307</v>
      </c>
      <c r="O150" s="243" t="s">
        <v>308</v>
      </c>
      <c r="P150" s="244" t="s">
        <v>309</v>
      </c>
    </row>
    <row r="151" spans="1:16" ht="15.75" thickBot="1">
      <c r="A151" s="246"/>
      <c r="B151" s="247"/>
      <c r="C151" s="248"/>
      <c r="D151" s="249"/>
      <c r="E151" s="250"/>
      <c r="F151" s="251"/>
      <c r="G151" s="252"/>
      <c r="H151"/>
      <c r="I151"/>
      <c r="K151" s="247"/>
      <c r="L151" s="248"/>
      <c r="M151" s="253"/>
      <c r="N151" s="250"/>
      <c r="O151" s="251"/>
      <c r="P151" s="252"/>
    </row>
    <row r="152" spans="1:16" ht="20.25" customHeight="1" thickBot="1">
      <c r="A152" s="254"/>
      <c r="B152" s="247" t="s">
        <v>312</v>
      </c>
      <c r="C152" s="255"/>
      <c r="D152" s="256"/>
      <c r="E152" s="257"/>
      <c r="F152" s="258"/>
      <c r="G152" s="259">
        <f>+E152-F152</f>
        <v>0</v>
      </c>
      <c r="H152"/>
      <c r="I152"/>
      <c r="K152" s="247" t="s">
        <v>312</v>
      </c>
      <c r="L152" s="255"/>
      <c r="M152" s="260"/>
      <c r="N152" s="257"/>
      <c r="O152" s="258"/>
      <c r="P152" s="259">
        <f>+N152-O152</f>
        <v>0</v>
      </c>
    </row>
    <row r="153" spans="1:16" ht="15.75" thickBot="1">
      <c r="A153" s="261"/>
      <c r="B153" s="247" t="s">
        <v>313</v>
      </c>
      <c r="C153" s="262"/>
      <c r="D153" s="263"/>
      <c r="E153" s="264"/>
      <c r="F153" s="265"/>
      <c r="G153" s="266">
        <f t="shared" ref="G153:G167" si="16">+E153-F153</f>
        <v>0</v>
      </c>
      <c r="H153"/>
      <c r="I153"/>
      <c r="K153" s="247" t="s">
        <v>313</v>
      </c>
      <c r="L153" s="262"/>
      <c r="M153" s="267"/>
      <c r="N153" s="264"/>
      <c r="O153" s="265"/>
      <c r="P153" s="266">
        <f t="shared" ref="P153:P167" si="17">+N153-O153</f>
        <v>0</v>
      </c>
    </row>
    <row r="154" spans="1:16" ht="15.75" thickBot="1">
      <c r="A154" s="261"/>
      <c r="B154" s="247" t="s">
        <v>314</v>
      </c>
      <c r="C154" s="262"/>
      <c r="D154" s="263"/>
      <c r="E154" s="264"/>
      <c r="F154" s="265"/>
      <c r="G154" s="266">
        <f t="shared" si="16"/>
        <v>0</v>
      </c>
      <c r="H154"/>
      <c r="I154"/>
      <c r="K154" s="247" t="s">
        <v>314</v>
      </c>
      <c r="L154" s="262"/>
      <c r="M154" s="267"/>
      <c r="N154" s="264"/>
      <c r="O154" s="265"/>
      <c r="P154" s="266">
        <f t="shared" si="17"/>
        <v>0</v>
      </c>
    </row>
    <row r="155" spans="1:16" ht="15.75" thickBot="1">
      <c r="A155" s="261"/>
      <c r="B155" s="247" t="s">
        <v>315</v>
      </c>
      <c r="C155" s="262"/>
      <c r="D155" s="263"/>
      <c r="E155" s="264"/>
      <c r="F155" s="265"/>
      <c r="G155" s="266">
        <f t="shared" si="16"/>
        <v>0</v>
      </c>
      <c r="H155"/>
      <c r="I155"/>
      <c r="K155" s="247" t="s">
        <v>315</v>
      </c>
      <c r="L155" s="262"/>
      <c r="M155" s="267"/>
      <c r="N155" s="264"/>
      <c r="O155" s="265"/>
      <c r="P155" s="266">
        <f t="shared" si="17"/>
        <v>0</v>
      </c>
    </row>
    <row r="156" spans="1:16" ht="15.75" thickBot="1">
      <c r="A156" s="261"/>
      <c r="B156" s="268" t="s">
        <v>316</v>
      </c>
      <c r="C156" s="262"/>
      <c r="D156" s="263"/>
      <c r="E156" s="264"/>
      <c r="F156" s="265"/>
      <c r="G156" s="266">
        <f t="shared" si="16"/>
        <v>0</v>
      </c>
      <c r="H156"/>
      <c r="I156"/>
      <c r="K156" s="268" t="s">
        <v>316</v>
      </c>
      <c r="L156" s="262"/>
      <c r="M156" s="267"/>
      <c r="N156" s="264"/>
      <c r="O156" s="265"/>
      <c r="P156" s="266">
        <f t="shared" si="17"/>
        <v>0</v>
      </c>
    </row>
    <row r="157" spans="1:16" ht="15.75" thickBot="1">
      <c r="A157" s="261"/>
      <c r="B157" s="268" t="s">
        <v>317</v>
      </c>
      <c r="C157" s="262"/>
      <c r="D157" s="263"/>
      <c r="E157" s="264"/>
      <c r="F157" s="265"/>
      <c r="G157" s="266">
        <f t="shared" si="16"/>
        <v>0</v>
      </c>
      <c r="H157"/>
      <c r="I157"/>
      <c r="K157" s="268" t="s">
        <v>317</v>
      </c>
      <c r="L157" s="262"/>
      <c r="M157" s="267"/>
      <c r="N157" s="264"/>
      <c r="O157" s="265"/>
      <c r="P157" s="266">
        <f t="shared" si="17"/>
        <v>0</v>
      </c>
    </row>
    <row r="158" spans="1:16" ht="15.75" thickBot="1">
      <c r="A158" s="261"/>
      <c r="B158" s="268" t="s">
        <v>318</v>
      </c>
      <c r="C158" s="262"/>
      <c r="D158" s="263"/>
      <c r="E158" s="264"/>
      <c r="F158" s="265"/>
      <c r="G158" s="266">
        <f t="shared" si="16"/>
        <v>0</v>
      </c>
      <c r="H158"/>
      <c r="I158"/>
      <c r="K158" s="268" t="s">
        <v>318</v>
      </c>
      <c r="L158" s="262"/>
      <c r="M158" s="267"/>
      <c r="N158" s="264"/>
      <c r="O158" s="265"/>
      <c r="P158" s="266">
        <f t="shared" si="17"/>
        <v>0</v>
      </c>
    </row>
    <row r="159" spans="1:16" ht="15.75" thickBot="1">
      <c r="A159" s="261"/>
      <c r="B159" s="268" t="s">
        <v>319</v>
      </c>
      <c r="C159" s="262"/>
      <c r="D159" s="263"/>
      <c r="E159" s="264"/>
      <c r="F159" s="265"/>
      <c r="G159" s="266">
        <f t="shared" si="16"/>
        <v>0</v>
      </c>
      <c r="H159"/>
      <c r="I159"/>
      <c r="K159" s="268" t="s">
        <v>319</v>
      </c>
      <c r="L159" s="262"/>
      <c r="M159" s="267"/>
      <c r="N159" s="264"/>
      <c r="O159" s="265"/>
      <c r="P159" s="266">
        <f t="shared" si="17"/>
        <v>0</v>
      </c>
    </row>
    <row r="160" spans="1:16" ht="15.75" thickBot="1">
      <c r="A160" s="261"/>
      <c r="B160" s="268" t="s">
        <v>320</v>
      </c>
      <c r="C160" s="262"/>
      <c r="D160" s="263"/>
      <c r="E160" s="264"/>
      <c r="F160" s="265"/>
      <c r="G160" s="266">
        <f t="shared" si="16"/>
        <v>0</v>
      </c>
      <c r="H160"/>
      <c r="I160"/>
      <c r="K160" s="268" t="s">
        <v>320</v>
      </c>
      <c r="L160" s="262"/>
      <c r="M160" s="267"/>
      <c r="N160" s="264"/>
      <c r="O160" s="265"/>
      <c r="P160" s="266">
        <f t="shared" si="17"/>
        <v>0</v>
      </c>
    </row>
    <row r="161" spans="1:16" ht="15.75" thickBot="1">
      <c r="A161" s="261"/>
      <c r="B161" s="268" t="s">
        <v>321</v>
      </c>
      <c r="C161" s="262"/>
      <c r="D161" s="263"/>
      <c r="E161" s="264"/>
      <c r="F161" s="265"/>
      <c r="G161" s="266">
        <f t="shared" si="16"/>
        <v>0</v>
      </c>
      <c r="H161"/>
      <c r="I161"/>
      <c r="K161" s="268" t="s">
        <v>321</v>
      </c>
      <c r="L161" s="262"/>
      <c r="M161" s="267"/>
      <c r="N161" s="264"/>
      <c r="O161" s="265"/>
      <c r="P161" s="266">
        <f t="shared" si="17"/>
        <v>0</v>
      </c>
    </row>
    <row r="162" spans="1:16" ht="15.75" thickBot="1">
      <c r="B162" s="268" t="s">
        <v>322</v>
      </c>
      <c r="C162" s="269"/>
      <c r="D162" s="263"/>
      <c r="E162" s="264"/>
      <c r="F162" s="265"/>
      <c r="G162" s="266">
        <f t="shared" si="16"/>
        <v>0</v>
      </c>
      <c r="H162"/>
      <c r="I162"/>
      <c r="K162" s="268" t="s">
        <v>322</v>
      </c>
      <c r="L162" s="269"/>
      <c r="M162" s="267"/>
      <c r="N162" s="264"/>
      <c r="O162" s="265"/>
      <c r="P162" s="266">
        <f t="shared" si="17"/>
        <v>0</v>
      </c>
    </row>
    <row r="163" spans="1:16" ht="15.75" thickBot="1">
      <c r="B163" s="268" t="s">
        <v>323</v>
      </c>
      <c r="C163" s="269"/>
      <c r="D163" s="263"/>
      <c r="E163" s="264"/>
      <c r="F163" s="265"/>
      <c r="G163" s="266">
        <f t="shared" si="16"/>
        <v>0</v>
      </c>
      <c r="H163"/>
      <c r="I163"/>
      <c r="K163" s="268" t="s">
        <v>323</v>
      </c>
      <c r="L163" s="269"/>
      <c r="M163" s="267"/>
      <c r="N163" s="264"/>
      <c r="O163" s="265"/>
      <c r="P163" s="266">
        <f t="shared" si="17"/>
        <v>0</v>
      </c>
    </row>
    <row r="164" spans="1:16" ht="15.75" thickBot="1">
      <c r="B164" s="270" t="s">
        <v>324</v>
      </c>
      <c r="C164" s="269"/>
      <c r="D164" s="263"/>
      <c r="E164" s="264"/>
      <c r="F164" s="265"/>
      <c r="G164" s="266">
        <f t="shared" si="16"/>
        <v>0</v>
      </c>
      <c r="H164"/>
      <c r="I164"/>
      <c r="K164" s="270" t="s">
        <v>324</v>
      </c>
      <c r="L164" s="269"/>
      <c r="M164" s="267"/>
      <c r="N164" s="264"/>
      <c r="O164" s="265"/>
      <c r="P164" s="266">
        <f t="shared" si="17"/>
        <v>0</v>
      </c>
    </row>
    <row r="165" spans="1:16" ht="15.75" thickBot="1">
      <c r="B165" s="270" t="s">
        <v>325</v>
      </c>
      <c r="C165" s="269"/>
      <c r="D165" s="263"/>
      <c r="E165" s="264"/>
      <c r="F165" s="265"/>
      <c r="G165" s="266">
        <f t="shared" si="16"/>
        <v>0</v>
      </c>
      <c r="H165"/>
      <c r="I165"/>
      <c r="K165" s="270" t="s">
        <v>325</v>
      </c>
      <c r="L165" s="269"/>
      <c r="M165" s="267"/>
      <c r="N165" s="264"/>
      <c r="O165" s="265"/>
      <c r="P165" s="266">
        <f t="shared" si="17"/>
        <v>0</v>
      </c>
    </row>
    <row r="166" spans="1:16" ht="15.75" thickBot="1">
      <c r="B166" s="270" t="s">
        <v>326</v>
      </c>
      <c r="C166" s="269"/>
      <c r="D166" s="263"/>
      <c r="E166" s="264"/>
      <c r="F166" s="265"/>
      <c r="G166" s="266">
        <f t="shared" si="16"/>
        <v>0</v>
      </c>
      <c r="H166"/>
      <c r="I166"/>
      <c r="K166" s="270" t="s">
        <v>326</v>
      </c>
      <c r="L166" s="269"/>
      <c r="M166" s="267"/>
      <c r="N166" s="264"/>
      <c r="O166" s="265"/>
      <c r="P166" s="266">
        <f t="shared" si="17"/>
        <v>0</v>
      </c>
    </row>
    <row r="167" spans="1:16" ht="15.75" thickBot="1">
      <c r="B167" s="270" t="s">
        <v>327</v>
      </c>
      <c r="C167" s="269"/>
      <c r="D167" s="263"/>
      <c r="E167" s="271"/>
      <c r="F167" s="272"/>
      <c r="G167" s="273">
        <f t="shared" si="16"/>
        <v>0</v>
      </c>
      <c r="H167"/>
      <c r="I167"/>
      <c r="K167" s="270" t="s">
        <v>327</v>
      </c>
      <c r="L167" s="269"/>
      <c r="M167" s="267"/>
      <c r="N167" s="271"/>
      <c r="O167" s="272"/>
      <c r="P167" s="273">
        <f t="shared" si="17"/>
        <v>0</v>
      </c>
    </row>
    <row r="168" spans="1:16">
      <c r="B168" s="274" t="s">
        <v>328</v>
      </c>
      <c r="C168" s="275">
        <f>SUM(C152:C167)</f>
        <v>0</v>
      </c>
      <c r="D168" s="276"/>
      <c r="E168" s="275">
        <f>SUM(E152:E167)</f>
        <v>0</v>
      </c>
      <c r="F168" s="275">
        <f t="shared" ref="F168:G168" si="18">SUM(F152:F167)</f>
        <v>0</v>
      </c>
      <c r="G168" s="275">
        <f t="shared" si="18"/>
        <v>0</v>
      </c>
      <c r="H168"/>
      <c r="I168"/>
      <c r="K168" s="274" t="s">
        <v>328</v>
      </c>
      <c r="L168" s="275">
        <f>SUM(L152:L167)</f>
        <v>0</v>
      </c>
      <c r="M168" s="276"/>
      <c r="N168" s="275">
        <f>SUM(N152:N167)</f>
        <v>0</v>
      </c>
      <c r="O168" s="275">
        <f t="shared" ref="O168:P168" si="19">SUM(O152:O167)</f>
        <v>0</v>
      </c>
      <c r="P168" s="275">
        <f t="shared" si="19"/>
        <v>0</v>
      </c>
    </row>
    <row r="169" spans="1:16" s="277" customFormat="1">
      <c r="B169" s="278"/>
      <c r="C169" s="279"/>
      <c r="D169" s="280"/>
      <c r="E169" s="279"/>
      <c r="F169" s="281"/>
      <c r="G169" s="282"/>
      <c r="H169" s="282"/>
      <c r="I169" s="282"/>
      <c r="J169" s="282"/>
      <c r="L169" s="280"/>
      <c r="M169" s="279"/>
      <c r="N169" s="281"/>
      <c r="O169" s="282"/>
    </row>
    <row r="171" spans="1:16" ht="15.75" thickBot="1"/>
    <row r="172" spans="1:16" ht="18.600000000000001" customHeight="1" thickTop="1" thickBot="1">
      <c r="A172" s="231" t="s">
        <v>334</v>
      </c>
      <c r="B172" s="529" t="s">
        <v>330</v>
      </c>
      <c r="C172" s="529"/>
      <c r="D172" s="529"/>
      <c r="E172" s="529"/>
      <c r="F172" s="529"/>
      <c r="G172" s="529"/>
      <c r="H172" s="529"/>
      <c r="I172" s="529"/>
      <c r="J172" s="529"/>
      <c r="K172" s="529"/>
      <c r="L172" s="529"/>
      <c r="M172" s="529"/>
      <c r="N172" s="529"/>
      <c r="O172" s="529"/>
      <c r="P172" s="529"/>
    </row>
    <row r="173" spans="1:16" ht="16.5" thickTop="1" thickBot="1">
      <c r="C173" s="283"/>
      <c r="D173" s="284"/>
      <c r="E173" s="283"/>
      <c r="F173" s="284"/>
      <c r="L173" s="283"/>
      <c r="M173" s="284"/>
      <c r="N173" s="283"/>
      <c r="O173" s="284"/>
    </row>
    <row r="174" spans="1:16" ht="21.75" thickBot="1">
      <c r="B174" s="530" t="s">
        <v>290</v>
      </c>
      <c r="C174" s="531"/>
      <c r="D174" s="531"/>
      <c r="E174" s="532"/>
      <c r="F174" s="232"/>
      <c r="K174" s="530" t="s">
        <v>24</v>
      </c>
      <c r="L174" s="531"/>
      <c r="M174" s="531"/>
      <c r="N174" s="532"/>
      <c r="O174" s="232"/>
    </row>
    <row r="175" spans="1:16" ht="15.75" thickBot="1">
      <c r="B175" s="523" t="s">
        <v>298</v>
      </c>
      <c r="C175" s="524"/>
      <c r="D175" s="533"/>
      <c r="E175" s="534"/>
      <c r="F175" s="234"/>
      <c r="K175" s="523" t="s">
        <v>298</v>
      </c>
      <c r="L175" s="524"/>
      <c r="M175" s="533"/>
      <c r="N175" s="534"/>
      <c r="O175" s="234"/>
    </row>
    <row r="176" spans="1:16" ht="15.75" thickBot="1">
      <c r="B176" s="523" t="s">
        <v>299</v>
      </c>
      <c r="C176" s="524"/>
      <c r="D176" s="525"/>
      <c r="E176" s="526"/>
      <c r="F176" s="235"/>
      <c r="K176" s="523" t="s">
        <v>299</v>
      </c>
      <c r="L176" s="524"/>
      <c r="M176" s="525"/>
      <c r="N176" s="526"/>
      <c r="O176" s="235"/>
    </row>
    <row r="177" spans="1:16" ht="15.75" thickBot="1">
      <c r="B177" s="523" t="s">
        <v>300</v>
      </c>
      <c r="C177" s="524"/>
      <c r="D177" s="525"/>
      <c r="E177" s="526"/>
      <c r="F177" s="235"/>
      <c r="K177" s="523" t="s">
        <v>300</v>
      </c>
      <c r="L177" s="524"/>
      <c r="M177" s="525"/>
      <c r="N177" s="526"/>
      <c r="O177" s="235"/>
    </row>
    <row r="178" spans="1:16" ht="15.75" thickBot="1">
      <c r="B178" s="523" t="s">
        <v>301</v>
      </c>
      <c r="C178" s="524"/>
      <c r="D178" s="525"/>
      <c r="E178" s="526"/>
      <c r="F178" s="235"/>
      <c r="K178" s="523" t="s">
        <v>301</v>
      </c>
      <c r="L178" s="524"/>
      <c r="M178" s="525"/>
      <c r="N178" s="526"/>
      <c r="O178" s="235"/>
    </row>
    <row r="179" spans="1:16" ht="15.75" thickBot="1">
      <c r="B179" s="523" t="s">
        <v>302</v>
      </c>
      <c r="C179" s="524"/>
      <c r="D179" s="527"/>
      <c r="E179" s="528"/>
      <c r="F179" s="236"/>
      <c r="G179" s="237"/>
      <c r="H179" s="237"/>
      <c r="I179" s="237"/>
      <c r="K179" s="523" t="s">
        <v>302</v>
      </c>
      <c r="L179" s="524"/>
      <c r="M179" s="527"/>
      <c r="N179" s="528"/>
      <c r="O179" s="236"/>
      <c r="P179" s="237"/>
    </row>
    <row r="180" spans="1:16" ht="15.75" customHeight="1" thickBot="1">
      <c r="B180" s="521" t="s">
        <v>303</v>
      </c>
      <c r="C180" s="522"/>
      <c r="D180" s="522"/>
      <c r="E180" s="522"/>
      <c r="F180" s="522"/>
      <c r="G180" s="522"/>
      <c r="H180"/>
      <c r="I180"/>
      <c r="K180" s="521" t="s">
        <v>303</v>
      </c>
      <c r="L180" s="522"/>
      <c r="M180" s="522"/>
      <c r="N180" s="522"/>
      <c r="O180" s="522"/>
      <c r="P180" s="522"/>
    </row>
    <row r="181" spans="1:16" ht="56.45" customHeight="1" thickBot="1">
      <c r="A181" s="238"/>
      <c r="B181" s="239" t="s">
        <v>304</v>
      </c>
      <c r="C181" s="240" t="s">
        <v>305</v>
      </c>
      <c r="D181" s="241" t="s">
        <v>306</v>
      </c>
      <c r="E181" s="242" t="s">
        <v>307</v>
      </c>
      <c r="F181" s="243" t="s">
        <v>308</v>
      </c>
      <c r="G181" s="244" t="s">
        <v>309</v>
      </c>
      <c r="H181"/>
      <c r="I181"/>
      <c r="K181" s="239" t="s">
        <v>304</v>
      </c>
      <c r="L181" s="240" t="s">
        <v>310</v>
      </c>
      <c r="M181" s="245" t="s">
        <v>311</v>
      </c>
      <c r="N181" s="242" t="s">
        <v>307</v>
      </c>
      <c r="O181" s="243" t="s">
        <v>308</v>
      </c>
      <c r="P181" s="244" t="s">
        <v>309</v>
      </c>
    </row>
    <row r="182" spans="1:16" ht="15.75" thickBot="1">
      <c r="A182" s="246"/>
      <c r="B182" s="247"/>
      <c r="C182" s="248"/>
      <c r="D182" s="249"/>
      <c r="E182" s="250"/>
      <c r="F182" s="251"/>
      <c r="G182" s="252"/>
      <c r="H182"/>
      <c r="I182"/>
      <c r="K182" s="247"/>
      <c r="L182" s="248"/>
      <c r="M182" s="253"/>
      <c r="N182" s="250"/>
      <c r="O182" s="251"/>
      <c r="P182" s="252"/>
    </row>
    <row r="183" spans="1:16" ht="20.25" customHeight="1" thickBot="1">
      <c r="A183" s="254"/>
      <c r="B183" s="247" t="s">
        <v>312</v>
      </c>
      <c r="C183" s="255"/>
      <c r="D183" s="256"/>
      <c r="E183" s="257"/>
      <c r="F183" s="258"/>
      <c r="G183" s="259">
        <f>+E183-F183</f>
        <v>0</v>
      </c>
      <c r="H183"/>
      <c r="I183"/>
      <c r="K183" s="247" t="s">
        <v>312</v>
      </c>
      <c r="L183" s="255"/>
      <c r="M183" s="260"/>
      <c r="N183" s="257"/>
      <c r="O183" s="258"/>
      <c r="P183" s="259">
        <f>+N183-O183</f>
        <v>0</v>
      </c>
    </row>
    <row r="184" spans="1:16" ht="15.75" thickBot="1">
      <c r="A184" s="261"/>
      <c r="B184" s="247" t="s">
        <v>313</v>
      </c>
      <c r="C184" s="262"/>
      <c r="D184" s="263"/>
      <c r="E184" s="264"/>
      <c r="F184" s="265"/>
      <c r="G184" s="266">
        <f t="shared" ref="G184:G198" si="20">+E184-F184</f>
        <v>0</v>
      </c>
      <c r="H184"/>
      <c r="I184"/>
      <c r="K184" s="247" t="s">
        <v>313</v>
      </c>
      <c r="L184" s="262"/>
      <c r="M184" s="267"/>
      <c r="N184" s="264"/>
      <c r="O184" s="265"/>
      <c r="P184" s="266">
        <f t="shared" ref="P184:P198" si="21">+N184-O184</f>
        <v>0</v>
      </c>
    </row>
    <row r="185" spans="1:16" ht="15.75" thickBot="1">
      <c r="A185" s="261"/>
      <c r="B185" s="247" t="s">
        <v>314</v>
      </c>
      <c r="C185" s="262"/>
      <c r="D185" s="263"/>
      <c r="E185" s="264"/>
      <c r="F185" s="265"/>
      <c r="G185" s="266">
        <f t="shared" si="20"/>
        <v>0</v>
      </c>
      <c r="H185"/>
      <c r="I185"/>
      <c r="K185" s="247" t="s">
        <v>314</v>
      </c>
      <c r="L185" s="262"/>
      <c r="M185" s="267"/>
      <c r="N185" s="264"/>
      <c r="O185" s="265"/>
      <c r="P185" s="266">
        <f t="shared" si="21"/>
        <v>0</v>
      </c>
    </row>
    <row r="186" spans="1:16" ht="15.75" thickBot="1">
      <c r="A186" s="261"/>
      <c r="B186" s="247" t="s">
        <v>315</v>
      </c>
      <c r="C186" s="262"/>
      <c r="D186" s="263"/>
      <c r="E186" s="264"/>
      <c r="F186" s="265"/>
      <c r="G186" s="266">
        <f t="shared" si="20"/>
        <v>0</v>
      </c>
      <c r="H186"/>
      <c r="I186"/>
      <c r="K186" s="247" t="s">
        <v>315</v>
      </c>
      <c r="L186" s="262"/>
      <c r="M186" s="267"/>
      <c r="N186" s="264"/>
      <c r="O186" s="265"/>
      <c r="P186" s="266">
        <f t="shared" si="21"/>
        <v>0</v>
      </c>
    </row>
    <row r="187" spans="1:16" ht="15.75" thickBot="1">
      <c r="A187" s="261"/>
      <c r="B187" s="268" t="s">
        <v>316</v>
      </c>
      <c r="C187" s="262"/>
      <c r="D187" s="263"/>
      <c r="E187" s="264"/>
      <c r="F187" s="265"/>
      <c r="G187" s="266">
        <f t="shared" si="20"/>
        <v>0</v>
      </c>
      <c r="H187"/>
      <c r="I187"/>
      <c r="K187" s="268" t="s">
        <v>316</v>
      </c>
      <c r="L187" s="262"/>
      <c r="M187" s="267"/>
      <c r="N187" s="264"/>
      <c r="O187" s="265"/>
      <c r="P187" s="266">
        <f t="shared" si="21"/>
        <v>0</v>
      </c>
    </row>
    <row r="188" spans="1:16" ht="15.75" thickBot="1">
      <c r="A188" s="261"/>
      <c r="B188" s="268" t="s">
        <v>317</v>
      </c>
      <c r="C188" s="262"/>
      <c r="D188" s="263"/>
      <c r="E188" s="264"/>
      <c r="F188" s="265"/>
      <c r="G188" s="266">
        <f t="shared" si="20"/>
        <v>0</v>
      </c>
      <c r="H188"/>
      <c r="I188"/>
      <c r="K188" s="268" t="s">
        <v>317</v>
      </c>
      <c r="L188" s="262"/>
      <c r="M188" s="267"/>
      <c r="N188" s="264"/>
      <c r="O188" s="265"/>
      <c r="P188" s="266">
        <f t="shared" si="21"/>
        <v>0</v>
      </c>
    </row>
    <row r="189" spans="1:16" ht="15.75" thickBot="1">
      <c r="A189" s="261"/>
      <c r="B189" s="268" t="s">
        <v>318</v>
      </c>
      <c r="C189" s="262"/>
      <c r="D189" s="263"/>
      <c r="E189" s="264"/>
      <c r="F189" s="265"/>
      <c r="G189" s="266">
        <f t="shared" si="20"/>
        <v>0</v>
      </c>
      <c r="H189"/>
      <c r="I189"/>
      <c r="K189" s="268" t="s">
        <v>318</v>
      </c>
      <c r="L189" s="262"/>
      <c r="M189" s="267"/>
      <c r="N189" s="264"/>
      <c r="O189" s="265"/>
      <c r="P189" s="266">
        <f t="shared" si="21"/>
        <v>0</v>
      </c>
    </row>
    <row r="190" spans="1:16" ht="15.75" thickBot="1">
      <c r="A190" s="261"/>
      <c r="B190" s="268" t="s">
        <v>319</v>
      </c>
      <c r="C190" s="262"/>
      <c r="D190" s="263"/>
      <c r="E190" s="264"/>
      <c r="F190" s="265"/>
      <c r="G190" s="266">
        <f t="shared" si="20"/>
        <v>0</v>
      </c>
      <c r="H190"/>
      <c r="I190"/>
      <c r="K190" s="268" t="s">
        <v>319</v>
      </c>
      <c r="L190" s="262"/>
      <c r="M190" s="267"/>
      <c r="N190" s="264"/>
      <c r="O190" s="265"/>
      <c r="P190" s="266">
        <f t="shared" si="21"/>
        <v>0</v>
      </c>
    </row>
    <row r="191" spans="1:16" ht="15.75" thickBot="1">
      <c r="A191" s="261"/>
      <c r="B191" s="268" t="s">
        <v>320</v>
      </c>
      <c r="C191" s="262"/>
      <c r="D191" s="263"/>
      <c r="E191" s="264"/>
      <c r="F191" s="265"/>
      <c r="G191" s="266">
        <f t="shared" si="20"/>
        <v>0</v>
      </c>
      <c r="H191"/>
      <c r="I191"/>
      <c r="K191" s="268" t="s">
        <v>320</v>
      </c>
      <c r="L191" s="262"/>
      <c r="M191" s="267"/>
      <c r="N191" s="264"/>
      <c r="O191" s="265"/>
      <c r="P191" s="266">
        <f t="shared" si="21"/>
        <v>0</v>
      </c>
    </row>
    <row r="192" spans="1:16" ht="15.75" thickBot="1">
      <c r="A192" s="261"/>
      <c r="B192" s="268" t="s">
        <v>321</v>
      </c>
      <c r="C192" s="262"/>
      <c r="D192" s="263"/>
      <c r="E192" s="264"/>
      <c r="F192" s="265"/>
      <c r="G192" s="266">
        <f t="shared" si="20"/>
        <v>0</v>
      </c>
      <c r="H192"/>
      <c r="I192"/>
      <c r="K192" s="268" t="s">
        <v>321</v>
      </c>
      <c r="L192" s="262"/>
      <c r="M192" s="267"/>
      <c r="N192" s="264"/>
      <c r="O192" s="265"/>
      <c r="P192" s="266">
        <f t="shared" si="21"/>
        <v>0</v>
      </c>
    </row>
    <row r="193" spans="2:16" ht="15.75" thickBot="1">
      <c r="B193" s="268" t="s">
        <v>322</v>
      </c>
      <c r="C193" s="269"/>
      <c r="D193" s="263"/>
      <c r="E193" s="264"/>
      <c r="F193" s="265"/>
      <c r="G193" s="266">
        <f t="shared" si="20"/>
        <v>0</v>
      </c>
      <c r="H193"/>
      <c r="I193"/>
      <c r="K193" s="268" t="s">
        <v>322</v>
      </c>
      <c r="L193" s="269"/>
      <c r="M193" s="267"/>
      <c r="N193" s="264"/>
      <c r="O193" s="265"/>
      <c r="P193" s="266">
        <f t="shared" si="21"/>
        <v>0</v>
      </c>
    </row>
    <row r="194" spans="2:16" ht="15.75" thickBot="1">
      <c r="B194" s="268" t="s">
        <v>323</v>
      </c>
      <c r="C194" s="269"/>
      <c r="D194" s="263"/>
      <c r="E194" s="264"/>
      <c r="F194" s="265"/>
      <c r="G194" s="266">
        <f t="shared" si="20"/>
        <v>0</v>
      </c>
      <c r="H194"/>
      <c r="I194"/>
      <c r="K194" s="268" t="s">
        <v>323</v>
      </c>
      <c r="L194" s="269"/>
      <c r="M194" s="267"/>
      <c r="N194" s="264"/>
      <c r="O194" s="265"/>
      <c r="P194" s="266">
        <f t="shared" si="21"/>
        <v>0</v>
      </c>
    </row>
    <row r="195" spans="2:16" ht="15.75" thickBot="1">
      <c r="B195" s="270" t="s">
        <v>324</v>
      </c>
      <c r="C195" s="269"/>
      <c r="D195" s="263"/>
      <c r="E195" s="264"/>
      <c r="F195" s="265"/>
      <c r="G195" s="266">
        <f t="shared" si="20"/>
        <v>0</v>
      </c>
      <c r="H195"/>
      <c r="I195"/>
      <c r="K195" s="270" t="s">
        <v>324</v>
      </c>
      <c r="L195" s="269"/>
      <c r="M195" s="267"/>
      <c r="N195" s="264"/>
      <c r="O195" s="265"/>
      <c r="P195" s="266">
        <f t="shared" si="21"/>
        <v>0</v>
      </c>
    </row>
    <row r="196" spans="2:16" ht="15.75" thickBot="1">
      <c r="B196" s="270" t="s">
        <v>325</v>
      </c>
      <c r="C196" s="269"/>
      <c r="D196" s="263"/>
      <c r="E196" s="264"/>
      <c r="F196" s="265"/>
      <c r="G196" s="266">
        <f t="shared" si="20"/>
        <v>0</v>
      </c>
      <c r="H196"/>
      <c r="I196"/>
      <c r="K196" s="270" t="s">
        <v>325</v>
      </c>
      <c r="L196" s="269"/>
      <c r="M196" s="267"/>
      <c r="N196" s="264"/>
      <c r="O196" s="265"/>
      <c r="P196" s="266">
        <f t="shared" si="21"/>
        <v>0</v>
      </c>
    </row>
    <row r="197" spans="2:16" ht="15.75" thickBot="1">
      <c r="B197" s="270" t="s">
        <v>326</v>
      </c>
      <c r="C197" s="269"/>
      <c r="D197" s="263"/>
      <c r="E197" s="264"/>
      <c r="F197" s="265"/>
      <c r="G197" s="266">
        <f t="shared" si="20"/>
        <v>0</v>
      </c>
      <c r="H197"/>
      <c r="I197"/>
      <c r="K197" s="270" t="s">
        <v>326</v>
      </c>
      <c r="L197" s="269"/>
      <c r="M197" s="267"/>
      <c r="N197" s="264"/>
      <c r="O197" s="265"/>
      <c r="P197" s="266">
        <f t="shared" si="21"/>
        <v>0</v>
      </c>
    </row>
    <row r="198" spans="2:16" ht="15.75" thickBot="1">
      <c r="B198" s="270" t="s">
        <v>327</v>
      </c>
      <c r="C198" s="269"/>
      <c r="D198" s="263"/>
      <c r="E198" s="271"/>
      <c r="F198" s="272"/>
      <c r="G198" s="273">
        <f t="shared" si="20"/>
        <v>0</v>
      </c>
      <c r="H198"/>
      <c r="I198"/>
      <c r="K198" s="270" t="s">
        <v>327</v>
      </c>
      <c r="L198" s="269"/>
      <c r="M198" s="267"/>
      <c r="N198" s="271"/>
      <c r="O198" s="272"/>
      <c r="P198" s="273">
        <f t="shared" si="21"/>
        <v>0</v>
      </c>
    </row>
    <row r="199" spans="2:16">
      <c r="B199" s="274" t="s">
        <v>328</v>
      </c>
      <c r="C199" s="275">
        <f>SUM(C183:C198)</f>
        <v>0</v>
      </c>
      <c r="D199" s="276"/>
      <c r="E199" s="275">
        <f>SUM(E183:E198)</f>
        <v>0</v>
      </c>
      <c r="F199" s="275">
        <f t="shared" ref="F199:G199" si="22">SUM(F183:F198)</f>
        <v>0</v>
      </c>
      <c r="G199" s="275">
        <f t="shared" si="22"/>
        <v>0</v>
      </c>
      <c r="H199"/>
      <c r="I199"/>
      <c r="K199" s="274" t="s">
        <v>328</v>
      </c>
      <c r="L199" s="275">
        <f>SUM(L183:L198)</f>
        <v>0</v>
      </c>
      <c r="M199" s="276"/>
      <c r="N199" s="275">
        <f>SUM(N183:N198)</f>
        <v>0</v>
      </c>
      <c r="O199" s="275">
        <f t="shared" ref="O199:P199" si="23">SUM(O183:O198)</f>
        <v>0</v>
      </c>
      <c r="P199" s="275">
        <f t="shared" si="23"/>
        <v>0</v>
      </c>
    </row>
    <row r="200" spans="2:16" s="277" customFormat="1">
      <c r="B200" s="278"/>
      <c r="C200" s="279"/>
      <c r="D200" s="280"/>
      <c r="E200" s="279"/>
      <c r="F200" s="281"/>
      <c r="G200" s="282"/>
      <c r="H200" s="282"/>
      <c r="I200" s="282"/>
      <c r="J200" s="282"/>
      <c r="L200" s="280"/>
      <c r="M200" s="279"/>
      <c r="N200" s="281"/>
      <c r="O200" s="282"/>
    </row>
  </sheetData>
  <sheetProtection selectLockedCells="1"/>
  <mergeCells count="176">
    <mergeCell ref="B6:P6"/>
    <mergeCell ref="B8:E8"/>
    <mergeCell ref="K8:N8"/>
    <mergeCell ref="B9:C9"/>
    <mergeCell ref="D9:E9"/>
    <mergeCell ref="K9:L9"/>
    <mergeCell ref="M9:N9"/>
    <mergeCell ref="B1:P1"/>
    <mergeCell ref="B2:P2"/>
    <mergeCell ref="B3:P3"/>
    <mergeCell ref="B4:P4"/>
    <mergeCell ref="B5:G5"/>
    <mergeCell ref="H5:I5"/>
    <mergeCell ref="J5:K5"/>
    <mergeCell ref="B14:C14"/>
    <mergeCell ref="D14:E14"/>
    <mergeCell ref="K14:L14"/>
    <mergeCell ref="M14:N14"/>
    <mergeCell ref="B16:P16"/>
    <mergeCell ref="B18:E18"/>
    <mergeCell ref="K18:N18"/>
    <mergeCell ref="B12:C12"/>
    <mergeCell ref="D12:E12"/>
    <mergeCell ref="K12:L12"/>
    <mergeCell ref="M12:N12"/>
    <mergeCell ref="B13:C13"/>
    <mergeCell ref="D13:E13"/>
    <mergeCell ref="K13:L13"/>
    <mergeCell ref="M13:N13"/>
    <mergeCell ref="B21:C21"/>
    <mergeCell ref="D21:E21"/>
    <mergeCell ref="K21:L21"/>
    <mergeCell ref="M21:N21"/>
    <mergeCell ref="B22:C22"/>
    <mergeCell ref="D22:E22"/>
    <mergeCell ref="K22:L22"/>
    <mergeCell ref="M22:N22"/>
    <mergeCell ref="B19:C19"/>
    <mergeCell ref="D19:E19"/>
    <mergeCell ref="K19:L19"/>
    <mergeCell ref="M19:N19"/>
    <mergeCell ref="B20:C20"/>
    <mergeCell ref="D20:E20"/>
    <mergeCell ref="K20:L20"/>
    <mergeCell ref="M20:N20"/>
    <mergeCell ref="B48:P48"/>
    <mergeCell ref="B50:E50"/>
    <mergeCell ref="K50:N50"/>
    <mergeCell ref="B51:C51"/>
    <mergeCell ref="D51:E51"/>
    <mergeCell ref="K51:L51"/>
    <mergeCell ref="M51:N51"/>
    <mergeCell ref="B23:C23"/>
    <mergeCell ref="D23:E23"/>
    <mergeCell ref="K23:L23"/>
    <mergeCell ref="M23:N23"/>
    <mergeCell ref="B24:G24"/>
    <mergeCell ref="K24:P24"/>
    <mergeCell ref="B54:C54"/>
    <mergeCell ref="D54:E54"/>
    <mergeCell ref="K54:L54"/>
    <mergeCell ref="M54:N54"/>
    <mergeCell ref="B55:C55"/>
    <mergeCell ref="D55:E55"/>
    <mergeCell ref="K55:L55"/>
    <mergeCell ref="M55:N55"/>
    <mergeCell ref="B52:C52"/>
    <mergeCell ref="D52:E52"/>
    <mergeCell ref="K52:L52"/>
    <mergeCell ref="M52:N52"/>
    <mergeCell ref="B53:C53"/>
    <mergeCell ref="D53:E53"/>
    <mergeCell ref="K53:L53"/>
    <mergeCell ref="M53:N53"/>
    <mergeCell ref="B56:G56"/>
    <mergeCell ref="K56:P56"/>
    <mergeCell ref="B79:P79"/>
    <mergeCell ref="B81:E81"/>
    <mergeCell ref="K81:N81"/>
    <mergeCell ref="B82:C82"/>
    <mergeCell ref="D82:E82"/>
    <mergeCell ref="K82:L82"/>
    <mergeCell ref="M82:N82"/>
    <mergeCell ref="B85:C85"/>
    <mergeCell ref="D85:E85"/>
    <mergeCell ref="K85:L85"/>
    <mergeCell ref="M85:N85"/>
    <mergeCell ref="B86:C86"/>
    <mergeCell ref="D86:E86"/>
    <mergeCell ref="K86:L86"/>
    <mergeCell ref="M86:N86"/>
    <mergeCell ref="B83:C83"/>
    <mergeCell ref="D83:E83"/>
    <mergeCell ref="K83:L83"/>
    <mergeCell ref="M83:N83"/>
    <mergeCell ref="B84:C84"/>
    <mergeCell ref="D84:E84"/>
    <mergeCell ref="K84:L84"/>
    <mergeCell ref="M84:N84"/>
    <mergeCell ref="B87:G87"/>
    <mergeCell ref="K87:P87"/>
    <mergeCell ref="B110:P110"/>
    <mergeCell ref="B112:E112"/>
    <mergeCell ref="K112:N112"/>
    <mergeCell ref="B113:C113"/>
    <mergeCell ref="D113:E113"/>
    <mergeCell ref="K113:L113"/>
    <mergeCell ref="M113:N113"/>
    <mergeCell ref="B116:C116"/>
    <mergeCell ref="D116:E116"/>
    <mergeCell ref="K116:L116"/>
    <mergeCell ref="M116:N116"/>
    <mergeCell ref="B117:C117"/>
    <mergeCell ref="D117:E117"/>
    <mergeCell ref="K117:L117"/>
    <mergeCell ref="M117:N117"/>
    <mergeCell ref="B114:C114"/>
    <mergeCell ref="D114:E114"/>
    <mergeCell ref="K114:L114"/>
    <mergeCell ref="M114:N114"/>
    <mergeCell ref="B115:C115"/>
    <mergeCell ref="D115:E115"/>
    <mergeCell ref="K115:L115"/>
    <mergeCell ref="M115:N115"/>
    <mergeCell ref="B118:G118"/>
    <mergeCell ref="K118:P118"/>
    <mergeCell ref="B141:P141"/>
    <mergeCell ref="B143:E143"/>
    <mergeCell ref="K143:N143"/>
    <mergeCell ref="B144:C144"/>
    <mergeCell ref="D144:E144"/>
    <mergeCell ref="K144:L144"/>
    <mergeCell ref="M144:N144"/>
    <mergeCell ref="B147:C147"/>
    <mergeCell ref="D147:E147"/>
    <mergeCell ref="K147:L147"/>
    <mergeCell ref="M147:N147"/>
    <mergeCell ref="B148:C148"/>
    <mergeCell ref="D148:E148"/>
    <mergeCell ref="K148:L148"/>
    <mergeCell ref="M148:N148"/>
    <mergeCell ref="B145:C145"/>
    <mergeCell ref="D145:E145"/>
    <mergeCell ref="K145:L145"/>
    <mergeCell ref="M145:N145"/>
    <mergeCell ref="B146:C146"/>
    <mergeCell ref="D146:E146"/>
    <mergeCell ref="K146:L146"/>
    <mergeCell ref="M146:N146"/>
    <mergeCell ref="B176:C176"/>
    <mergeCell ref="D176:E176"/>
    <mergeCell ref="K176:L176"/>
    <mergeCell ref="M176:N176"/>
    <mergeCell ref="B177:C177"/>
    <mergeCell ref="D177:E177"/>
    <mergeCell ref="K177:L177"/>
    <mergeCell ref="M177:N177"/>
    <mergeCell ref="B149:G149"/>
    <mergeCell ref="K149:P149"/>
    <mergeCell ref="B172:P172"/>
    <mergeCell ref="B174:E174"/>
    <mergeCell ref="K174:N174"/>
    <mergeCell ref="B175:C175"/>
    <mergeCell ref="D175:E175"/>
    <mergeCell ref="K175:L175"/>
    <mergeCell ref="M175:N175"/>
    <mergeCell ref="B180:G180"/>
    <mergeCell ref="K180:P180"/>
    <mergeCell ref="B178:C178"/>
    <mergeCell ref="D178:E178"/>
    <mergeCell ref="K178:L178"/>
    <mergeCell ref="M178:N178"/>
    <mergeCell ref="B179:C179"/>
    <mergeCell ref="D179:E179"/>
    <mergeCell ref="K179:L179"/>
    <mergeCell ref="M179:N179"/>
  </mergeCells>
  <printOptions horizontalCentered="1"/>
  <pageMargins left="0.31496062992125984" right="0.31496062992125984" top="0.39370078740157483" bottom="0.15748031496062992" header="0.31496062992125984" footer="0.31496062992125984"/>
  <pageSetup scale="51" fitToHeight="5" orientation="landscape" r:id="rId1"/>
  <headerFooter>
    <oddFooter>&amp;C&amp;"-,Negrita"&amp;12&amp;Pde&amp;N</oddFooter>
  </headerFooter>
  <rowBreaks count="3" manualBreakCount="3">
    <brk id="47" min="1" max="17" man="1"/>
    <brk id="109" min="1" max="17" man="1"/>
    <brk id="171" min="1"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1869B"/>
    <pageSetUpPr fitToPage="1"/>
  </sheetPr>
  <dimension ref="A1:N76"/>
  <sheetViews>
    <sheetView view="pageBreakPreview" zoomScale="55" zoomScaleNormal="100" zoomScaleSheetLayoutView="55" workbookViewId="0">
      <selection activeCell="D24" sqref="D24"/>
    </sheetView>
  </sheetViews>
  <sheetFormatPr baseColWidth="10" defaultColWidth="11.42578125" defaultRowHeight="31.5"/>
  <cols>
    <col min="1" max="1" width="4" style="287" customWidth="1"/>
    <col min="2" max="2" width="11" style="322" customWidth="1"/>
    <col min="3" max="3" width="32.140625" style="286" customWidth="1"/>
    <col min="4" max="4" width="39.42578125" style="322" customWidth="1"/>
    <col min="5" max="5" width="28.5703125" style="322" customWidth="1"/>
    <col min="6" max="6" width="39.42578125" style="322" customWidth="1"/>
    <col min="7" max="7" width="28.5703125" style="322" customWidth="1"/>
    <col min="8" max="8" width="39.42578125" style="322" customWidth="1"/>
    <col min="9" max="9" width="2.42578125" style="322" customWidth="1"/>
    <col min="10" max="11" width="31.42578125" style="287" bestFit="1" customWidth="1"/>
    <col min="12" max="12" width="12" style="287" bestFit="1" customWidth="1"/>
    <col min="13" max="13" width="31.42578125" style="287" bestFit="1" customWidth="1"/>
    <col min="14" max="14" width="12" style="287" bestFit="1" customWidth="1"/>
    <col min="15" max="16384" width="11.42578125" style="287"/>
  </cols>
  <sheetData>
    <row r="1" spans="2:14" ht="13.5" customHeight="1">
      <c r="B1" s="285"/>
      <c r="D1" s="285"/>
      <c r="E1" s="285"/>
      <c r="F1" s="285"/>
      <c r="G1" s="285"/>
      <c r="H1" s="285"/>
      <c r="I1" s="285"/>
    </row>
    <row r="2" spans="2:14" ht="62.45" customHeight="1">
      <c r="B2" s="566" t="s">
        <v>286</v>
      </c>
      <c r="C2" s="566"/>
      <c r="D2" s="566"/>
      <c r="E2" s="566"/>
      <c r="F2" s="566"/>
      <c r="G2" s="566"/>
      <c r="H2" s="566"/>
      <c r="I2" s="288"/>
    </row>
    <row r="3" spans="2:14" ht="31.5" customHeight="1">
      <c r="B3" s="567" t="s">
        <v>335</v>
      </c>
      <c r="C3" s="567"/>
      <c r="D3" s="567"/>
      <c r="E3" s="567"/>
      <c r="F3" s="567"/>
      <c r="G3" s="567"/>
      <c r="H3" s="567"/>
      <c r="I3" s="288"/>
    </row>
    <row r="4" spans="2:14" ht="43.5" customHeight="1">
      <c r="B4" s="568" t="str">
        <f>+'MINISTRACIONES-RENDIMIENTOS'!B3:P3</f>
        <v>ENTIDAD FEDERATIVA: OAXACA</v>
      </c>
      <c r="C4" s="568"/>
      <c r="D4" s="568"/>
      <c r="E4" s="568"/>
      <c r="F4" s="568"/>
      <c r="G4" s="568"/>
      <c r="H4" s="568"/>
      <c r="I4" s="288"/>
    </row>
    <row r="5" spans="2:14" ht="40.5" customHeight="1" thickBot="1">
      <c r="B5" s="289"/>
      <c r="C5" s="290"/>
      <c r="D5" s="291"/>
      <c r="E5" s="291"/>
      <c r="F5" s="289"/>
      <c r="G5" s="291"/>
      <c r="H5" s="292"/>
      <c r="I5" s="289"/>
    </row>
    <row r="6" spans="2:14" ht="33.75" customHeight="1" thickBot="1">
      <c r="B6" s="569" t="s">
        <v>336</v>
      </c>
      <c r="C6" s="570"/>
      <c r="D6" s="573" t="s">
        <v>337</v>
      </c>
      <c r="E6" s="574"/>
      <c r="F6" s="574"/>
      <c r="G6" s="574"/>
      <c r="H6" s="575"/>
      <c r="I6" s="293"/>
    </row>
    <row r="7" spans="2:14" ht="59.25" customHeight="1">
      <c r="B7" s="571"/>
      <c r="C7" s="572"/>
      <c r="D7" s="294" t="s">
        <v>338</v>
      </c>
      <c r="E7" s="295" t="s">
        <v>339</v>
      </c>
      <c r="F7" s="294" t="s">
        <v>340</v>
      </c>
      <c r="G7" s="295" t="s">
        <v>339</v>
      </c>
      <c r="H7" s="296" t="s">
        <v>26</v>
      </c>
      <c r="I7" s="297"/>
    </row>
    <row r="8" spans="2:14" ht="5.25" customHeight="1" thickBot="1">
      <c r="B8" s="298"/>
      <c r="C8" s="299"/>
      <c r="D8" s="300"/>
      <c r="E8" s="300"/>
      <c r="F8" s="300"/>
      <c r="G8" s="300"/>
      <c r="H8" s="300"/>
      <c r="I8" s="301"/>
      <c r="J8" s="302"/>
      <c r="K8" s="302"/>
      <c r="L8" s="302"/>
      <c r="M8" s="302"/>
      <c r="N8" s="302"/>
    </row>
    <row r="9" spans="2:14">
      <c r="B9" s="557">
        <v>1</v>
      </c>
      <c r="C9" s="303" t="s">
        <v>341</v>
      </c>
      <c r="D9" s="304">
        <v>0</v>
      </c>
      <c r="E9" s="304"/>
      <c r="F9" s="304">
        <v>0</v>
      </c>
      <c r="G9" s="304"/>
      <c r="H9" s="305">
        <f t="shared" ref="H9" si="0">+D9+F9</f>
        <v>0</v>
      </c>
      <c r="I9" s="301"/>
      <c r="J9" s="302"/>
      <c r="K9" s="302"/>
      <c r="L9" s="302"/>
      <c r="M9" s="302"/>
      <c r="N9" s="302"/>
    </row>
    <row r="10" spans="2:14" ht="32.25" thickBot="1">
      <c r="B10" s="558"/>
      <c r="C10" s="306" t="s">
        <v>342</v>
      </c>
      <c r="D10" s="307"/>
      <c r="E10" s="307"/>
      <c r="F10" s="307"/>
      <c r="G10" s="307"/>
      <c r="H10" s="308"/>
      <c r="I10" s="301"/>
      <c r="J10" s="302"/>
      <c r="K10" s="302"/>
      <c r="L10" s="302"/>
      <c r="M10" s="302"/>
      <c r="N10" s="302"/>
    </row>
    <row r="11" spans="2:14">
      <c r="B11" s="557">
        <v>2</v>
      </c>
      <c r="C11" s="303" t="s">
        <v>343</v>
      </c>
      <c r="D11" s="304">
        <v>0</v>
      </c>
      <c r="E11" s="304"/>
      <c r="F11" s="304">
        <v>0</v>
      </c>
      <c r="G11" s="304"/>
      <c r="H11" s="305">
        <f t="shared" ref="H11" si="1">+D11+F11</f>
        <v>0</v>
      </c>
      <c r="I11" s="301"/>
      <c r="J11" s="302"/>
      <c r="K11" s="302"/>
      <c r="L11" s="302"/>
      <c r="M11" s="302"/>
      <c r="N11" s="302"/>
    </row>
    <row r="12" spans="2:14" ht="32.25" thickBot="1">
      <c r="B12" s="558"/>
      <c r="C12" s="306" t="s">
        <v>342</v>
      </c>
      <c r="D12" s="307"/>
      <c r="E12" s="307"/>
      <c r="F12" s="307"/>
      <c r="G12" s="307"/>
      <c r="H12" s="308"/>
      <c r="I12" s="301"/>
      <c r="J12" s="302"/>
      <c r="K12" s="302"/>
      <c r="L12" s="302"/>
      <c r="M12" s="302"/>
      <c r="N12" s="302"/>
    </row>
    <row r="13" spans="2:14">
      <c r="B13" s="557">
        <v>3</v>
      </c>
      <c r="C13" s="303" t="s">
        <v>344</v>
      </c>
      <c r="D13" s="304">
        <v>0</v>
      </c>
      <c r="E13" s="304"/>
      <c r="F13" s="304">
        <v>0</v>
      </c>
      <c r="G13" s="304"/>
      <c r="H13" s="305">
        <f t="shared" ref="H13" si="2">+D13+F13</f>
        <v>0</v>
      </c>
      <c r="I13" s="301"/>
      <c r="J13" s="302"/>
      <c r="K13" s="302"/>
      <c r="L13" s="302"/>
      <c r="M13" s="302"/>
      <c r="N13" s="302"/>
    </row>
    <row r="14" spans="2:14" ht="32.25" thickBot="1">
      <c r="B14" s="558"/>
      <c r="C14" s="306" t="s">
        <v>342</v>
      </c>
      <c r="D14" s="307"/>
      <c r="E14" s="307"/>
      <c r="F14" s="307"/>
      <c r="G14" s="307"/>
      <c r="H14" s="308"/>
      <c r="I14" s="301"/>
      <c r="J14" s="302"/>
      <c r="K14" s="302"/>
      <c r="L14" s="302"/>
      <c r="M14" s="302"/>
      <c r="N14" s="302"/>
    </row>
    <row r="15" spans="2:14">
      <c r="B15" s="557">
        <v>4</v>
      </c>
      <c r="C15" s="303" t="s">
        <v>345</v>
      </c>
      <c r="D15" s="304">
        <v>0</v>
      </c>
      <c r="E15" s="304"/>
      <c r="F15" s="304">
        <v>0</v>
      </c>
      <c r="G15" s="304"/>
      <c r="H15" s="305">
        <f t="shared" ref="H15" si="3">+D15+F15</f>
        <v>0</v>
      </c>
      <c r="I15" s="301"/>
      <c r="J15" s="302"/>
      <c r="K15" s="302"/>
      <c r="L15" s="302"/>
      <c r="M15" s="302"/>
      <c r="N15" s="302"/>
    </row>
    <row r="16" spans="2:14" ht="32.25" thickBot="1">
      <c r="B16" s="558"/>
      <c r="C16" s="306" t="s">
        <v>342</v>
      </c>
      <c r="D16" s="307"/>
      <c r="E16" s="307"/>
      <c r="F16" s="307"/>
      <c r="G16" s="307"/>
      <c r="H16" s="308"/>
      <c r="I16" s="301"/>
      <c r="J16" s="302"/>
      <c r="K16" s="302"/>
      <c r="L16" s="302"/>
      <c r="M16" s="302"/>
      <c r="N16" s="302"/>
    </row>
    <row r="17" spans="2:14">
      <c r="B17" s="557">
        <v>5</v>
      </c>
      <c r="C17" s="303" t="s">
        <v>346</v>
      </c>
      <c r="D17" s="304">
        <v>0</v>
      </c>
      <c r="E17" s="304"/>
      <c r="F17" s="304">
        <v>0</v>
      </c>
      <c r="G17" s="304"/>
      <c r="H17" s="305">
        <f t="shared" ref="H17" si="4">+D17+F17</f>
        <v>0</v>
      </c>
      <c r="I17" s="301"/>
      <c r="J17" s="302"/>
      <c r="K17" s="302"/>
      <c r="L17" s="302"/>
      <c r="M17" s="302"/>
      <c r="N17" s="302"/>
    </row>
    <row r="18" spans="2:14" ht="32.25" thickBot="1">
      <c r="B18" s="558"/>
      <c r="C18" s="306" t="s">
        <v>342</v>
      </c>
      <c r="D18" s="307"/>
      <c r="E18" s="307"/>
      <c r="F18" s="307"/>
      <c r="G18" s="307"/>
      <c r="H18" s="308"/>
      <c r="I18" s="301"/>
      <c r="J18" s="302"/>
      <c r="K18" s="302"/>
      <c r="L18" s="302"/>
      <c r="M18" s="302"/>
      <c r="N18" s="302"/>
    </row>
    <row r="19" spans="2:14">
      <c r="B19" s="557">
        <v>6</v>
      </c>
      <c r="C19" s="303" t="s">
        <v>347</v>
      </c>
      <c r="D19" s="304">
        <v>0</v>
      </c>
      <c r="E19" s="304"/>
      <c r="F19" s="304">
        <v>0</v>
      </c>
      <c r="G19" s="304"/>
      <c r="H19" s="305">
        <f t="shared" ref="H19" si="5">+D19+F19</f>
        <v>0</v>
      </c>
      <c r="I19" s="301"/>
      <c r="J19" s="302"/>
      <c r="K19" s="302"/>
      <c r="L19" s="302"/>
      <c r="M19" s="302"/>
      <c r="N19" s="302"/>
    </row>
    <row r="20" spans="2:14" ht="32.25" thickBot="1">
      <c r="B20" s="558"/>
      <c r="C20" s="306" t="s">
        <v>342</v>
      </c>
      <c r="D20" s="307"/>
      <c r="E20" s="307"/>
      <c r="F20" s="307"/>
      <c r="G20" s="307"/>
      <c r="H20" s="308"/>
      <c r="I20" s="301"/>
      <c r="J20" s="302"/>
      <c r="K20" s="302"/>
      <c r="L20" s="302"/>
      <c r="M20" s="302"/>
      <c r="N20" s="302"/>
    </row>
    <row r="21" spans="2:14">
      <c r="B21" s="557">
        <v>7</v>
      </c>
      <c r="C21" s="303" t="s">
        <v>348</v>
      </c>
      <c r="D21" s="304">
        <v>0</v>
      </c>
      <c r="E21" s="304"/>
      <c r="F21" s="304">
        <v>0</v>
      </c>
      <c r="G21" s="304"/>
      <c r="H21" s="305">
        <f t="shared" ref="H21" si="6">+D21+F21</f>
        <v>0</v>
      </c>
      <c r="I21" s="301"/>
      <c r="J21" s="302"/>
      <c r="K21" s="302"/>
      <c r="L21" s="302"/>
      <c r="M21" s="302"/>
      <c r="N21" s="302"/>
    </row>
    <row r="22" spans="2:14" ht="32.25" thickBot="1">
      <c r="B22" s="558"/>
      <c r="C22" s="306" t="s">
        <v>342</v>
      </c>
      <c r="D22" s="307"/>
      <c r="E22" s="307"/>
      <c r="F22" s="307"/>
      <c r="G22" s="307"/>
      <c r="H22" s="308"/>
      <c r="I22" s="301"/>
      <c r="J22" s="302"/>
      <c r="K22" s="302"/>
      <c r="L22" s="302"/>
      <c r="M22" s="302"/>
      <c r="N22" s="302"/>
    </row>
    <row r="23" spans="2:14">
      <c r="B23" s="557">
        <v>8</v>
      </c>
      <c r="C23" s="303" t="s">
        <v>349</v>
      </c>
      <c r="D23" s="304">
        <v>0</v>
      </c>
      <c r="E23" s="304"/>
      <c r="F23" s="304">
        <v>0</v>
      </c>
      <c r="G23" s="304"/>
      <c r="H23" s="305">
        <f t="shared" ref="H23" si="7">+D23+F23</f>
        <v>0</v>
      </c>
      <c r="I23" s="301"/>
      <c r="J23" s="302"/>
      <c r="K23" s="302"/>
      <c r="L23" s="302"/>
      <c r="M23" s="302"/>
      <c r="N23" s="302"/>
    </row>
    <row r="24" spans="2:14" ht="32.25" thickBot="1">
      <c r="B24" s="558"/>
      <c r="C24" s="306" t="s">
        <v>342</v>
      </c>
      <c r="D24" s="307"/>
      <c r="E24" s="307"/>
      <c r="F24" s="307"/>
      <c r="G24" s="307"/>
      <c r="H24" s="308"/>
      <c r="I24" s="301"/>
      <c r="J24" s="302"/>
      <c r="K24" s="302"/>
      <c r="L24" s="302"/>
      <c r="M24" s="302"/>
      <c r="N24" s="302"/>
    </row>
    <row r="25" spans="2:14">
      <c r="B25" s="557">
        <v>9</v>
      </c>
      <c r="C25" s="303" t="s">
        <v>350</v>
      </c>
      <c r="D25" s="304">
        <v>0</v>
      </c>
      <c r="E25" s="304"/>
      <c r="F25" s="304">
        <v>0</v>
      </c>
      <c r="G25" s="304"/>
      <c r="H25" s="305">
        <f t="shared" ref="H25" si="8">+D25+F25</f>
        <v>0</v>
      </c>
      <c r="I25" s="301"/>
      <c r="J25" s="302"/>
      <c r="K25" s="302"/>
      <c r="L25" s="302"/>
      <c r="M25" s="302"/>
      <c r="N25" s="302"/>
    </row>
    <row r="26" spans="2:14" ht="32.25" thickBot="1">
      <c r="B26" s="558"/>
      <c r="C26" s="306" t="s">
        <v>342</v>
      </c>
      <c r="D26" s="307"/>
      <c r="E26" s="307"/>
      <c r="F26" s="307"/>
      <c r="G26" s="307"/>
      <c r="H26" s="308"/>
      <c r="I26" s="301"/>
      <c r="J26" s="302"/>
      <c r="K26" s="302"/>
      <c r="L26" s="302"/>
      <c r="M26" s="302"/>
      <c r="N26" s="302"/>
    </row>
    <row r="27" spans="2:14">
      <c r="B27" s="557">
        <v>10</v>
      </c>
      <c r="C27" s="303" t="s">
        <v>351</v>
      </c>
      <c r="D27" s="304">
        <v>0</v>
      </c>
      <c r="E27" s="304"/>
      <c r="F27" s="304">
        <v>0</v>
      </c>
      <c r="G27" s="304"/>
      <c r="H27" s="305">
        <f t="shared" ref="H27" si="9">+D27+F27</f>
        <v>0</v>
      </c>
      <c r="I27" s="301"/>
      <c r="J27" s="302"/>
      <c r="K27" s="302"/>
      <c r="L27" s="302"/>
      <c r="M27" s="302"/>
      <c r="N27" s="302"/>
    </row>
    <row r="28" spans="2:14" ht="32.25" thickBot="1">
      <c r="B28" s="558"/>
      <c r="C28" s="306" t="s">
        <v>342</v>
      </c>
      <c r="D28" s="307"/>
      <c r="E28" s="307"/>
      <c r="F28" s="307"/>
      <c r="G28" s="307"/>
      <c r="H28" s="308"/>
      <c r="I28" s="301"/>
      <c r="J28" s="302"/>
      <c r="K28" s="302"/>
      <c r="L28" s="302"/>
      <c r="M28" s="302"/>
      <c r="N28" s="302"/>
    </row>
    <row r="29" spans="2:14" ht="72">
      <c r="B29" s="557" t="s">
        <v>352</v>
      </c>
      <c r="C29" s="303" t="s">
        <v>353</v>
      </c>
      <c r="D29" s="304">
        <v>0</v>
      </c>
      <c r="E29" s="304"/>
      <c r="F29" s="304">
        <v>0</v>
      </c>
      <c r="G29" s="304"/>
      <c r="H29" s="305">
        <f t="shared" ref="H29" si="10">+D29+F29</f>
        <v>0</v>
      </c>
      <c r="I29" s="301"/>
      <c r="J29" s="302"/>
      <c r="K29" s="302"/>
      <c r="L29" s="302"/>
      <c r="M29" s="302"/>
      <c r="N29" s="302"/>
    </row>
    <row r="30" spans="2:14" ht="32.25" thickBot="1">
      <c r="B30" s="558"/>
      <c r="C30" s="306" t="s">
        <v>342</v>
      </c>
      <c r="D30" s="307"/>
      <c r="E30" s="307"/>
      <c r="F30" s="307"/>
      <c r="G30" s="307"/>
      <c r="H30" s="308"/>
      <c r="I30" s="301"/>
      <c r="J30" s="302"/>
      <c r="K30" s="302"/>
      <c r="L30" s="302"/>
      <c r="M30" s="302"/>
      <c r="N30" s="302"/>
    </row>
    <row r="31" spans="2:14" ht="32.25" thickBot="1">
      <c r="B31" s="309"/>
      <c r="C31" s="310" t="s">
        <v>26</v>
      </c>
      <c r="D31" s="311">
        <f>+D9+D11+D13+D15+D17+D19+D21+D23+D25+D27+D29</f>
        <v>0</v>
      </c>
      <c r="E31" s="311"/>
      <c r="F31" s="311">
        <f>+F9+F11+F13+F15+F17+F19+F21+F23+F25+F27+F29</f>
        <v>0</v>
      </c>
      <c r="G31" s="311"/>
      <c r="H31" s="311">
        <f>+H9+H11+H13+H15+H17+H19+H21+H23+H25+H27+H29</f>
        <v>0</v>
      </c>
      <c r="I31" s="301"/>
      <c r="J31" s="302"/>
      <c r="K31" s="302"/>
      <c r="L31" s="302"/>
      <c r="M31" s="302"/>
      <c r="N31" s="302"/>
    </row>
    <row r="32" spans="2:14" s="316" customFormat="1">
      <c r="B32" s="312"/>
      <c r="C32" s="313"/>
      <c r="D32" s="314"/>
      <c r="E32" s="314"/>
      <c r="F32" s="314"/>
      <c r="G32" s="314"/>
      <c r="H32" s="314"/>
      <c r="I32" s="315"/>
    </row>
    <row r="33" spans="2:14" s="316" customFormat="1" ht="32.25" thickBot="1">
      <c r="B33" s="317"/>
      <c r="C33" s="318"/>
      <c r="D33" s="315"/>
      <c r="E33" s="315"/>
      <c r="F33" s="315"/>
      <c r="G33" s="315"/>
      <c r="H33" s="315"/>
      <c r="I33" s="315"/>
    </row>
    <row r="34" spans="2:14" ht="33.75" customHeight="1" thickBot="1">
      <c r="B34" s="559" t="s">
        <v>336</v>
      </c>
      <c r="C34" s="560"/>
      <c r="D34" s="563" t="s">
        <v>354</v>
      </c>
      <c r="E34" s="564"/>
      <c r="F34" s="564"/>
      <c r="G34" s="564"/>
      <c r="H34" s="565"/>
      <c r="I34" s="293"/>
    </row>
    <row r="35" spans="2:14" ht="59.25" customHeight="1">
      <c r="B35" s="561"/>
      <c r="C35" s="562"/>
      <c r="D35" s="319" t="s">
        <v>338</v>
      </c>
      <c r="E35" s="295" t="s">
        <v>339</v>
      </c>
      <c r="F35" s="319" t="s">
        <v>340</v>
      </c>
      <c r="G35" s="295" t="s">
        <v>339</v>
      </c>
      <c r="H35" s="320" t="s">
        <v>26</v>
      </c>
      <c r="I35" s="297"/>
    </row>
    <row r="36" spans="2:14" ht="5.25" customHeight="1" thickBot="1">
      <c r="B36" s="298"/>
      <c r="C36" s="299"/>
      <c r="D36" s="300"/>
      <c r="E36" s="300"/>
      <c r="F36" s="300"/>
      <c r="G36" s="300"/>
      <c r="H36" s="300"/>
      <c r="I36" s="301"/>
      <c r="J36" s="302"/>
      <c r="K36" s="302"/>
      <c r="L36" s="302"/>
      <c r="M36" s="302"/>
      <c r="N36" s="302"/>
    </row>
    <row r="37" spans="2:14">
      <c r="B37" s="557">
        <v>1</v>
      </c>
      <c r="C37" s="303" t="s">
        <v>341</v>
      </c>
      <c r="D37" s="304">
        <v>0</v>
      </c>
      <c r="E37" s="304"/>
      <c r="F37" s="304">
        <v>0</v>
      </c>
      <c r="G37" s="304"/>
      <c r="H37" s="305">
        <f t="shared" ref="H37" si="11">+D37+F37</f>
        <v>0</v>
      </c>
      <c r="I37" s="301"/>
      <c r="J37" s="302"/>
      <c r="K37" s="302"/>
      <c r="L37" s="302"/>
      <c r="M37" s="302"/>
      <c r="N37" s="302"/>
    </row>
    <row r="38" spans="2:14" ht="32.25" thickBot="1">
      <c r="B38" s="558"/>
      <c r="C38" s="321" t="s">
        <v>342</v>
      </c>
      <c r="D38" s="307"/>
      <c r="E38" s="307"/>
      <c r="F38" s="307"/>
      <c r="G38" s="307"/>
      <c r="H38" s="308"/>
      <c r="I38" s="301"/>
      <c r="J38" s="302"/>
      <c r="K38" s="302"/>
      <c r="L38" s="302"/>
      <c r="M38" s="302"/>
      <c r="N38" s="302"/>
    </row>
    <row r="39" spans="2:14">
      <c r="B39" s="557">
        <v>2</v>
      </c>
      <c r="C39" s="303" t="s">
        <v>343</v>
      </c>
      <c r="D39" s="304">
        <v>0</v>
      </c>
      <c r="E39" s="304"/>
      <c r="F39" s="304">
        <v>0</v>
      </c>
      <c r="G39" s="304"/>
      <c r="H39" s="305">
        <f t="shared" ref="H39" si="12">+D39+F39</f>
        <v>0</v>
      </c>
      <c r="I39" s="301"/>
      <c r="J39" s="302"/>
      <c r="K39" s="302"/>
      <c r="L39" s="302"/>
      <c r="M39" s="302"/>
      <c r="N39" s="302"/>
    </row>
    <row r="40" spans="2:14" ht="32.25" thickBot="1">
      <c r="B40" s="558"/>
      <c r="C40" s="321" t="s">
        <v>342</v>
      </c>
      <c r="D40" s="307"/>
      <c r="E40" s="307"/>
      <c r="F40" s="307"/>
      <c r="G40" s="307"/>
      <c r="H40" s="308"/>
      <c r="I40" s="301"/>
      <c r="J40" s="302"/>
      <c r="K40" s="302"/>
      <c r="L40" s="302"/>
      <c r="M40" s="302"/>
      <c r="N40" s="302"/>
    </row>
    <row r="41" spans="2:14">
      <c r="B41" s="557">
        <v>3</v>
      </c>
      <c r="C41" s="303" t="s">
        <v>344</v>
      </c>
      <c r="D41" s="304">
        <v>0</v>
      </c>
      <c r="E41" s="304"/>
      <c r="F41" s="304">
        <v>0</v>
      </c>
      <c r="G41" s="304"/>
      <c r="H41" s="305">
        <f t="shared" ref="H41" si="13">+D41+F41</f>
        <v>0</v>
      </c>
      <c r="I41" s="301"/>
      <c r="J41" s="302"/>
      <c r="K41" s="302"/>
      <c r="L41" s="302"/>
      <c r="M41" s="302"/>
      <c r="N41" s="302"/>
    </row>
    <row r="42" spans="2:14" ht="32.25" thickBot="1">
      <c r="B42" s="558"/>
      <c r="C42" s="321" t="s">
        <v>342</v>
      </c>
      <c r="D42" s="307"/>
      <c r="E42" s="307"/>
      <c r="F42" s="307"/>
      <c r="G42" s="307"/>
      <c r="H42" s="308"/>
      <c r="I42" s="301"/>
      <c r="J42" s="302"/>
      <c r="K42" s="302"/>
      <c r="L42" s="302"/>
      <c r="M42" s="302"/>
      <c r="N42" s="302"/>
    </row>
    <row r="43" spans="2:14">
      <c r="B43" s="557">
        <v>4</v>
      </c>
      <c r="C43" s="303" t="s">
        <v>345</v>
      </c>
      <c r="D43" s="304">
        <v>0</v>
      </c>
      <c r="E43" s="304"/>
      <c r="F43" s="304">
        <v>0</v>
      </c>
      <c r="G43" s="304"/>
      <c r="H43" s="305">
        <f t="shared" ref="H43" si="14">+D43+F43</f>
        <v>0</v>
      </c>
      <c r="I43" s="301"/>
      <c r="J43" s="302"/>
      <c r="K43" s="302"/>
      <c r="L43" s="302"/>
      <c r="M43" s="302"/>
      <c r="N43" s="302"/>
    </row>
    <row r="44" spans="2:14" ht="32.25" thickBot="1">
      <c r="B44" s="558"/>
      <c r="C44" s="321" t="s">
        <v>342</v>
      </c>
      <c r="D44" s="307"/>
      <c r="E44" s="307"/>
      <c r="F44" s="307"/>
      <c r="G44" s="307"/>
      <c r="H44" s="308"/>
      <c r="I44" s="301"/>
      <c r="J44" s="302"/>
      <c r="K44" s="302"/>
      <c r="L44" s="302"/>
      <c r="M44" s="302"/>
      <c r="N44" s="302"/>
    </row>
    <row r="45" spans="2:14">
      <c r="B45" s="557">
        <v>5</v>
      </c>
      <c r="C45" s="303" t="s">
        <v>346</v>
      </c>
      <c r="D45" s="304">
        <v>0</v>
      </c>
      <c r="E45" s="304"/>
      <c r="F45" s="304">
        <v>0</v>
      </c>
      <c r="G45" s="304"/>
      <c r="H45" s="305">
        <f t="shared" ref="H45" si="15">+D45+F45</f>
        <v>0</v>
      </c>
      <c r="I45" s="301"/>
      <c r="J45" s="302"/>
      <c r="K45" s="302"/>
      <c r="L45" s="302"/>
      <c r="M45" s="302"/>
      <c r="N45" s="302"/>
    </row>
    <row r="46" spans="2:14" ht="32.25" thickBot="1">
      <c r="B46" s="558"/>
      <c r="C46" s="321" t="s">
        <v>342</v>
      </c>
      <c r="D46" s="307"/>
      <c r="E46" s="307"/>
      <c r="F46" s="307"/>
      <c r="G46" s="307"/>
      <c r="H46" s="308"/>
      <c r="I46" s="301"/>
      <c r="J46" s="302"/>
      <c r="K46" s="302"/>
      <c r="L46" s="302"/>
      <c r="M46" s="302"/>
      <c r="N46" s="302"/>
    </row>
    <row r="47" spans="2:14">
      <c r="B47" s="557">
        <v>6</v>
      </c>
      <c r="C47" s="303" t="s">
        <v>347</v>
      </c>
      <c r="D47" s="304">
        <v>0</v>
      </c>
      <c r="E47" s="304"/>
      <c r="F47" s="304">
        <v>0</v>
      </c>
      <c r="G47" s="304"/>
      <c r="H47" s="305">
        <f t="shared" ref="H47" si="16">+D47+F47</f>
        <v>0</v>
      </c>
      <c r="I47" s="301"/>
      <c r="J47" s="302"/>
      <c r="K47" s="302"/>
      <c r="L47" s="302"/>
      <c r="M47" s="302"/>
      <c r="N47" s="302"/>
    </row>
    <row r="48" spans="2:14" ht="32.25" thickBot="1">
      <c r="B48" s="558"/>
      <c r="C48" s="321" t="s">
        <v>342</v>
      </c>
      <c r="D48" s="307"/>
      <c r="E48" s="307"/>
      <c r="F48" s="307"/>
      <c r="G48" s="307"/>
      <c r="H48" s="308"/>
      <c r="I48" s="301"/>
      <c r="J48" s="302"/>
      <c r="K48" s="302"/>
      <c r="L48" s="302"/>
      <c r="M48" s="302"/>
      <c r="N48" s="302"/>
    </row>
    <row r="49" spans="1:14">
      <c r="B49" s="557">
        <v>7</v>
      </c>
      <c r="C49" s="303" t="s">
        <v>348</v>
      </c>
      <c r="D49" s="304">
        <v>0</v>
      </c>
      <c r="E49" s="304"/>
      <c r="F49" s="304">
        <v>0</v>
      </c>
      <c r="G49" s="304"/>
      <c r="H49" s="305">
        <f t="shared" ref="H49" si="17">+D49+F49</f>
        <v>0</v>
      </c>
      <c r="I49" s="301"/>
      <c r="J49" s="302"/>
      <c r="K49" s="302"/>
      <c r="L49" s="302"/>
      <c r="M49" s="302"/>
      <c r="N49" s="302"/>
    </row>
    <row r="50" spans="1:14" ht="32.25" thickBot="1">
      <c r="B50" s="558"/>
      <c r="C50" s="321" t="s">
        <v>342</v>
      </c>
      <c r="D50" s="307"/>
      <c r="E50" s="307"/>
      <c r="F50" s="307"/>
      <c r="G50" s="307"/>
      <c r="H50" s="308"/>
      <c r="I50" s="301"/>
      <c r="J50" s="302"/>
      <c r="K50" s="302"/>
      <c r="L50" s="302"/>
      <c r="M50" s="302"/>
      <c r="N50" s="302"/>
    </row>
    <row r="51" spans="1:14">
      <c r="B51" s="557">
        <v>8</v>
      </c>
      <c r="C51" s="303" t="s">
        <v>349</v>
      </c>
      <c r="D51" s="304">
        <v>0</v>
      </c>
      <c r="E51" s="304"/>
      <c r="F51" s="304">
        <v>0</v>
      </c>
      <c r="G51" s="304"/>
      <c r="H51" s="305">
        <f t="shared" ref="H51" si="18">+D51+F51</f>
        <v>0</v>
      </c>
      <c r="I51" s="301"/>
      <c r="J51" s="302"/>
      <c r="K51" s="302"/>
      <c r="L51" s="302"/>
      <c r="M51" s="302"/>
      <c r="N51" s="302"/>
    </row>
    <row r="52" spans="1:14" ht="32.25" thickBot="1">
      <c r="B52" s="558"/>
      <c r="C52" s="321" t="s">
        <v>342</v>
      </c>
      <c r="D52" s="307"/>
      <c r="E52" s="307"/>
      <c r="F52" s="307"/>
      <c r="G52" s="307"/>
      <c r="H52" s="308"/>
      <c r="I52" s="301"/>
      <c r="J52" s="302"/>
      <c r="K52" s="302"/>
      <c r="L52" s="302"/>
      <c r="M52" s="302"/>
      <c r="N52" s="302"/>
    </row>
    <row r="53" spans="1:14">
      <c r="B53" s="557">
        <v>9</v>
      </c>
      <c r="C53" s="303" t="s">
        <v>350</v>
      </c>
      <c r="D53" s="304">
        <v>0</v>
      </c>
      <c r="E53" s="304"/>
      <c r="F53" s="304">
        <v>0</v>
      </c>
      <c r="G53" s="304"/>
      <c r="H53" s="305">
        <f t="shared" ref="H53" si="19">+D53+F53</f>
        <v>0</v>
      </c>
      <c r="I53" s="301"/>
      <c r="J53" s="302"/>
      <c r="K53" s="302"/>
      <c r="L53" s="302"/>
      <c r="M53" s="302"/>
      <c r="N53" s="302"/>
    </row>
    <row r="54" spans="1:14" ht="32.25" thickBot="1">
      <c r="B54" s="558"/>
      <c r="C54" s="321" t="s">
        <v>342</v>
      </c>
      <c r="D54" s="307"/>
      <c r="E54" s="307"/>
      <c r="F54" s="307"/>
      <c r="G54" s="307"/>
      <c r="H54" s="308"/>
      <c r="I54" s="301"/>
      <c r="J54" s="302"/>
      <c r="K54" s="302"/>
      <c r="L54" s="302"/>
      <c r="M54" s="302"/>
      <c r="N54" s="302"/>
    </row>
    <row r="55" spans="1:14">
      <c r="B55" s="557">
        <v>10</v>
      </c>
      <c r="C55" s="303" t="s">
        <v>351</v>
      </c>
      <c r="D55" s="304">
        <v>0</v>
      </c>
      <c r="E55" s="304"/>
      <c r="F55" s="304">
        <v>0</v>
      </c>
      <c r="G55" s="304"/>
      <c r="H55" s="305">
        <f t="shared" ref="H55" si="20">+D55+F55</f>
        <v>0</v>
      </c>
      <c r="I55" s="301"/>
      <c r="J55" s="302"/>
      <c r="K55" s="302"/>
      <c r="L55" s="302"/>
      <c r="M55" s="302"/>
      <c r="N55" s="302"/>
    </row>
    <row r="56" spans="1:14" ht="32.25" thickBot="1">
      <c r="B56" s="558"/>
      <c r="C56" s="321" t="s">
        <v>342</v>
      </c>
      <c r="D56" s="307"/>
      <c r="E56" s="307"/>
      <c r="F56" s="307"/>
      <c r="G56" s="307"/>
      <c r="H56" s="308"/>
      <c r="I56" s="301"/>
      <c r="J56" s="302"/>
      <c r="K56" s="302"/>
      <c r="L56" s="302"/>
      <c r="M56" s="302"/>
      <c r="N56" s="302"/>
    </row>
    <row r="57" spans="1:14" ht="72">
      <c r="B57" s="557" t="s">
        <v>352</v>
      </c>
      <c r="C57" s="303" t="s">
        <v>353</v>
      </c>
      <c r="D57" s="304">
        <v>0</v>
      </c>
      <c r="E57" s="304"/>
      <c r="F57" s="304">
        <v>0</v>
      </c>
      <c r="G57" s="304"/>
      <c r="H57" s="305">
        <f t="shared" ref="H57" si="21">+D57+F57</f>
        <v>0</v>
      </c>
      <c r="I57" s="301"/>
      <c r="J57" s="302"/>
      <c r="K57" s="302"/>
      <c r="L57" s="302"/>
      <c r="M57" s="302"/>
      <c r="N57" s="302"/>
    </row>
    <row r="58" spans="1:14" ht="32.25" thickBot="1">
      <c r="B58" s="558"/>
      <c r="C58" s="321" t="s">
        <v>342</v>
      </c>
      <c r="D58" s="307"/>
      <c r="E58" s="307"/>
      <c r="F58" s="307"/>
      <c r="G58" s="307"/>
      <c r="H58" s="308"/>
      <c r="I58" s="301"/>
      <c r="J58" s="302"/>
      <c r="K58" s="302"/>
      <c r="L58" s="302"/>
      <c r="M58" s="302"/>
      <c r="N58" s="302"/>
    </row>
    <row r="59" spans="1:14" ht="32.25" thickBot="1">
      <c r="B59" s="309"/>
      <c r="C59" s="310" t="s">
        <v>26</v>
      </c>
      <c r="D59" s="311">
        <f>+D37+D39+D41+D43+D45+D47+D49+D51+D53+D55+D57</f>
        <v>0</v>
      </c>
      <c r="E59" s="311"/>
      <c r="F59" s="311">
        <f>+F37+F39+F41+F43+F45+F47+F49+F51+F53+F55+F57</f>
        <v>0</v>
      </c>
      <c r="G59" s="311"/>
      <c r="H59" s="311">
        <f>+H37+H39+H41+H43+H45+H47+H49+H51+H53+H55+H57</f>
        <v>0</v>
      </c>
      <c r="I59" s="301"/>
      <c r="J59" s="302"/>
      <c r="K59" s="302"/>
      <c r="L59" s="302"/>
      <c r="M59" s="302"/>
      <c r="N59" s="302"/>
    </row>
    <row r="60" spans="1:14" s="322" customFormat="1">
      <c r="A60" s="287"/>
      <c r="C60" s="286"/>
      <c r="D60" s="323"/>
      <c r="E60" s="323"/>
      <c r="F60" s="323"/>
      <c r="G60" s="323"/>
      <c r="H60" s="323"/>
      <c r="I60" s="323"/>
    </row>
    <row r="61" spans="1:14" s="322" customFormat="1">
      <c r="A61" s="287"/>
      <c r="C61" s="286"/>
      <c r="D61" s="323"/>
      <c r="E61" s="323"/>
      <c r="F61" s="323"/>
      <c r="G61" s="323"/>
      <c r="H61" s="323"/>
      <c r="I61" s="323"/>
    </row>
    <row r="62" spans="1:14" s="322" customFormat="1">
      <c r="A62" s="287"/>
      <c r="C62" s="286"/>
      <c r="D62" s="323"/>
      <c r="E62" s="323"/>
      <c r="F62" s="323"/>
      <c r="G62" s="323"/>
      <c r="H62" s="323"/>
      <c r="I62" s="323"/>
    </row>
    <row r="63" spans="1:14" s="322" customFormat="1">
      <c r="A63" s="287"/>
      <c r="C63" s="286"/>
      <c r="D63" s="323"/>
      <c r="E63" s="323"/>
      <c r="F63" s="323"/>
      <c r="G63" s="323"/>
      <c r="H63" s="323"/>
      <c r="I63" s="323"/>
    </row>
    <row r="64" spans="1:14" s="322" customFormat="1">
      <c r="A64" s="287"/>
      <c r="C64" s="286"/>
      <c r="D64" s="323"/>
      <c r="E64" s="323"/>
      <c r="F64" s="323"/>
      <c r="G64" s="323"/>
      <c r="H64" s="323"/>
      <c r="I64" s="323"/>
    </row>
    <row r="65" spans="1:9" s="322" customFormat="1">
      <c r="A65" s="287"/>
      <c r="C65" s="286"/>
      <c r="D65" s="323"/>
      <c r="E65" s="323"/>
      <c r="F65" s="323"/>
      <c r="G65" s="323"/>
      <c r="H65" s="323"/>
      <c r="I65" s="323"/>
    </row>
    <row r="66" spans="1:9" s="322" customFormat="1">
      <c r="A66" s="287"/>
      <c r="C66" s="286"/>
      <c r="D66" s="323"/>
      <c r="E66" s="323"/>
      <c r="F66" s="323"/>
      <c r="G66" s="323"/>
      <c r="H66" s="323"/>
      <c r="I66" s="323"/>
    </row>
    <row r="67" spans="1:9" s="322" customFormat="1">
      <c r="A67" s="287"/>
      <c r="C67" s="286"/>
      <c r="D67" s="323"/>
      <c r="E67" s="323"/>
      <c r="F67" s="323"/>
      <c r="G67" s="323"/>
      <c r="H67" s="323"/>
      <c r="I67" s="323"/>
    </row>
    <row r="68" spans="1:9" s="322" customFormat="1">
      <c r="A68" s="287"/>
      <c r="C68" s="286"/>
      <c r="D68" s="323"/>
      <c r="E68" s="323"/>
      <c r="F68" s="323"/>
      <c r="G68" s="323"/>
      <c r="H68" s="323"/>
      <c r="I68" s="323"/>
    </row>
    <row r="69" spans="1:9" s="322" customFormat="1">
      <c r="A69" s="287"/>
      <c r="C69" s="286"/>
      <c r="D69" s="323"/>
      <c r="E69" s="323"/>
      <c r="F69" s="323"/>
      <c r="G69" s="323"/>
      <c r="H69" s="323"/>
      <c r="I69" s="323"/>
    </row>
    <row r="70" spans="1:9" s="322" customFormat="1">
      <c r="A70" s="287"/>
      <c r="C70" s="286"/>
      <c r="D70" s="323"/>
      <c r="E70" s="323"/>
      <c r="F70" s="323"/>
      <c r="G70" s="323"/>
      <c r="H70" s="323"/>
      <c r="I70" s="323"/>
    </row>
    <row r="71" spans="1:9" s="322" customFormat="1">
      <c r="A71" s="287"/>
      <c r="C71" s="286"/>
      <c r="D71" s="323"/>
      <c r="E71" s="323"/>
      <c r="F71" s="323"/>
      <c r="G71" s="323"/>
      <c r="H71" s="323"/>
      <c r="I71" s="323"/>
    </row>
    <row r="72" spans="1:9" s="322" customFormat="1">
      <c r="A72" s="287"/>
      <c r="C72" s="286"/>
      <c r="D72" s="323"/>
      <c r="E72" s="323"/>
      <c r="F72" s="323"/>
      <c r="G72" s="323"/>
      <c r="H72" s="323"/>
      <c r="I72" s="323"/>
    </row>
    <row r="73" spans="1:9" s="322" customFormat="1">
      <c r="A73" s="287"/>
      <c r="C73" s="286"/>
      <c r="D73" s="323"/>
      <c r="E73" s="323"/>
      <c r="F73" s="323"/>
      <c r="G73" s="323"/>
      <c r="H73" s="323"/>
      <c r="I73" s="323"/>
    </row>
    <row r="74" spans="1:9" s="322" customFormat="1">
      <c r="A74" s="287"/>
      <c r="C74" s="286"/>
      <c r="D74" s="323"/>
      <c r="E74" s="323"/>
      <c r="F74" s="323"/>
      <c r="G74" s="323"/>
      <c r="H74" s="323"/>
      <c r="I74" s="323"/>
    </row>
    <row r="75" spans="1:9" s="322" customFormat="1">
      <c r="A75" s="287"/>
      <c r="C75" s="286"/>
      <c r="D75" s="323"/>
      <c r="E75" s="323"/>
      <c r="F75" s="323"/>
      <c r="G75" s="323"/>
      <c r="H75" s="323"/>
      <c r="I75" s="323"/>
    </row>
    <row r="76" spans="1:9" s="322" customFormat="1">
      <c r="A76" s="287"/>
      <c r="C76" s="286"/>
      <c r="D76" s="323"/>
      <c r="E76" s="323"/>
      <c r="F76" s="323"/>
      <c r="G76" s="323"/>
      <c r="H76" s="323"/>
      <c r="I76" s="323"/>
    </row>
  </sheetData>
  <sheetProtection formatCells="0"/>
  <mergeCells count="29">
    <mergeCell ref="B9:B10"/>
    <mergeCell ref="B2:H2"/>
    <mergeCell ref="B3:H3"/>
    <mergeCell ref="B4:H4"/>
    <mergeCell ref="B6:C7"/>
    <mergeCell ref="D6:H6"/>
    <mergeCell ref="D34:H34"/>
    <mergeCell ref="B11:B12"/>
    <mergeCell ref="B13:B14"/>
    <mergeCell ref="B15:B16"/>
    <mergeCell ref="B17:B18"/>
    <mergeCell ref="B19:B20"/>
    <mergeCell ref="B21:B22"/>
    <mergeCell ref="B47:B48"/>
    <mergeCell ref="B23:B24"/>
    <mergeCell ref="B25:B26"/>
    <mergeCell ref="B27:B28"/>
    <mergeCell ref="B29:B30"/>
    <mergeCell ref="B34:C35"/>
    <mergeCell ref="B37:B38"/>
    <mergeCell ref="B39:B40"/>
    <mergeCell ref="B41:B42"/>
    <mergeCell ref="B43:B44"/>
    <mergeCell ref="B45:B46"/>
    <mergeCell ref="B49:B50"/>
    <mergeCell ref="B51:B52"/>
    <mergeCell ref="B53:B54"/>
    <mergeCell ref="B55:B56"/>
    <mergeCell ref="B57:B58"/>
  </mergeCells>
  <printOptions horizontalCentered="1"/>
  <pageMargins left="0.19685039370078741" right="0.19685039370078741" top="0.15748031496062992" bottom="0.39370078740157483" header="0.31496062992125984" footer="0.31496062992125984"/>
  <pageSetup scale="29" orientation="landscape" r:id="rId1"/>
  <headerFooter>
    <oddFooter xml:space="preserve">&amp;C&amp;12Página &amp;P&amp;R&amp;12ESTRUCTURA PRESUPUESTARIA 2015 </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249977111117893"/>
    <pageSetUpPr fitToPage="1"/>
  </sheetPr>
  <dimension ref="A1:N79"/>
  <sheetViews>
    <sheetView zoomScale="55" zoomScaleNormal="55" workbookViewId="0">
      <selection activeCell="E27" sqref="E27"/>
    </sheetView>
  </sheetViews>
  <sheetFormatPr baseColWidth="10" defaultColWidth="11.42578125" defaultRowHeight="15"/>
  <cols>
    <col min="1" max="1" width="10.42578125" style="409" customWidth="1"/>
    <col min="2" max="2" width="16.42578125" style="349" hidden="1" customWidth="1"/>
    <col min="3" max="3" width="6.140625" style="349" bestFit="1" customWidth="1"/>
    <col min="4" max="4" width="68.42578125" style="359" customWidth="1"/>
    <col min="5" max="5" width="20.85546875" style="349" customWidth="1"/>
    <col min="6" max="6" width="19.42578125" style="349" customWidth="1"/>
    <col min="7" max="7" width="20.28515625" style="349" customWidth="1"/>
    <col min="8" max="8" width="17.85546875" style="349" customWidth="1"/>
    <col min="9" max="9" width="19.140625" style="349" customWidth="1"/>
    <col min="10" max="10" width="22.28515625" style="349" customWidth="1"/>
    <col min="11" max="11" width="17.85546875" style="349" customWidth="1"/>
    <col min="12" max="12" width="19.42578125" style="349" customWidth="1"/>
    <col min="13" max="13" width="10.42578125" style="349" customWidth="1"/>
    <col min="14" max="14" width="227.28515625" style="410" customWidth="1"/>
    <col min="15" max="16384" width="11.42578125" style="349"/>
  </cols>
  <sheetData>
    <row r="1" spans="2:14" ht="17.45" customHeight="1">
      <c r="C1" s="350" t="s">
        <v>32</v>
      </c>
      <c r="D1" s="351"/>
      <c r="E1" s="351"/>
      <c r="F1" s="351"/>
      <c r="G1" s="351"/>
      <c r="H1" s="351"/>
      <c r="I1" s="351"/>
      <c r="J1" s="351"/>
      <c r="K1" s="351"/>
      <c r="L1" s="351"/>
      <c r="N1" s="593" t="s">
        <v>465</v>
      </c>
    </row>
    <row r="2" spans="2:14" ht="15.6" customHeight="1">
      <c r="C2" s="352" t="s">
        <v>1</v>
      </c>
      <c r="D2" s="353"/>
      <c r="E2" s="353"/>
      <c r="F2" s="353"/>
      <c r="G2" s="353"/>
      <c r="H2" s="353"/>
      <c r="I2" s="353"/>
      <c r="J2" s="353"/>
      <c r="K2" s="353"/>
      <c r="L2" s="353"/>
      <c r="M2" s="354"/>
      <c r="N2" s="594"/>
    </row>
    <row r="3" spans="2:14" ht="15.6" customHeight="1">
      <c r="C3" s="355" t="str">
        <f>+'AFF OAX'!B19</f>
        <v>ENTIDAD FEDERATIVA: OAXACA</v>
      </c>
      <c r="D3" s="351"/>
      <c r="E3" s="351"/>
      <c r="F3" s="351"/>
      <c r="G3" s="351"/>
      <c r="H3" s="351"/>
      <c r="I3" s="351"/>
      <c r="J3" s="351"/>
      <c r="K3" s="351"/>
      <c r="L3" s="351"/>
      <c r="M3" s="356"/>
      <c r="N3" s="594"/>
    </row>
    <row r="4" spans="2:14" ht="15.6" customHeight="1">
      <c r="C4" s="350" t="s">
        <v>2</v>
      </c>
      <c r="D4" s="357"/>
      <c r="E4" s="357"/>
      <c r="F4" s="357"/>
      <c r="G4" s="357"/>
      <c r="H4" s="357"/>
      <c r="I4" s="357"/>
      <c r="J4" s="357"/>
      <c r="K4" s="357"/>
      <c r="L4" s="357"/>
      <c r="M4" s="354"/>
      <c r="N4" s="594"/>
    </row>
    <row r="5" spans="2:14" ht="17.45" customHeight="1">
      <c r="C5" s="358" t="str">
        <f>+'AFF OAX'!B21</f>
        <v>FECHA DE CORTE: MAYO</v>
      </c>
      <c r="E5" s="360"/>
      <c r="F5" s="361"/>
      <c r="G5" s="361"/>
      <c r="H5" s="361"/>
      <c r="I5" s="361"/>
      <c r="J5" s="361"/>
      <c r="K5" s="361"/>
      <c r="L5" s="361"/>
      <c r="M5" s="288"/>
      <c r="N5" s="594"/>
    </row>
    <row r="6" spans="2:14" ht="15.6" customHeight="1">
      <c r="C6" s="361"/>
      <c r="D6" s="362"/>
      <c r="E6" s="360"/>
      <c r="F6" s="361"/>
      <c r="G6" s="361"/>
      <c r="H6" s="361"/>
      <c r="I6" s="361"/>
      <c r="J6" s="361"/>
      <c r="K6" s="361"/>
      <c r="L6" s="361"/>
      <c r="M6" s="363"/>
      <c r="N6" s="594"/>
    </row>
    <row r="7" spans="2:14" ht="16.149999999999999" customHeight="1" thickBot="1">
      <c r="C7" s="364"/>
      <c r="D7" s="365" t="s">
        <v>466</v>
      </c>
      <c r="E7" s="366"/>
      <c r="F7" s="367"/>
      <c r="G7" s="367"/>
      <c r="H7" s="367"/>
      <c r="I7" s="367"/>
      <c r="J7" s="367"/>
      <c r="K7" s="367"/>
      <c r="L7" s="367"/>
      <c r="M7" s="368"/>
      <c r="N7" s="594"/>
    </row>
    <row r="8" spans="2:14" ht="36.6" customHeight="1" thickBot="1">
      <c r="B8" s="596" t="s">
        <v>467</v>
      </c>
      <c r="C8" s="579"/>
      <c r="D8" s="583" t="s">
        <v>14</v>
      </c>
      <c r="E8" s="585" t="s">
        <v>468</v>
      </c>
      <c r="F8" s="586"/>
      <c r="G8" s="586"/>
      <c r="H8" s="586"/>
      <c r="I8" s="586"/>
      <c r="J8" s="586"/>
      <c r="K8" s="586"/>
      <c r="L8" s="587"/>
      <c r="M8" s="369"/>
      <c r="N8" s="595"/>
    </row>
    <row r="9" spans="2:14" ht="30.75" thickBot="1">
      <c r="B9" s="597"/>
      <c r="C9" s="580"/>
      <c r="D9" s="584"/>
      <c r="E9" s="370" t="s">
        <v>469</v>
      </c>
      <c r="F9" s="370" t="s">
        <v>470</v>
      </c>
      <c r="G9" s="370" t="s">
        <v>471</v>
      </c>
      <c r="H9" s="370" t="s">
        <v>472</v>
      </c>
      <c r="I9" s="370" t="s">
        <v>473</v>
      </c>
      <c r="J9" s="370" t="s">
        <v>474</v>
      </c>
      <c r="K9" s="371" t="s">
        <v>475</v>
      </c>
      <c r="L9" s="371" t="s">
        <v>476</v>
      </c>
      <c r="M9" s="369"/>
      <c r="N9" s="372" t="s">
        <v>477</v>
      </c>
    </row>
    <row r="10" spans="2:14" ht="16.5" thickBot="1">
      <c r="B10" s="598"/>
      <c r="C10" s="581"/>
      <c r="D10" s="373" t="s">
        <v>26</v>
      </c>
      <c r="E10" s="374">
        <f>+E11+E13</f>
        <v>67370382</v>
      </c>
      <c r="F10" s="374">
        <f t="shared" ref="F10:L10" si="0">+F11+F13</f>
        <v>67370382</v>
      </c>
      <c r="G10" s="374">
        <f t="shared" si="0"/>
        <v>0</v>
      </c>
      <c r="H10" s="374">
        <f t="shared" si="0"/>
        <v>0</v>
      </c>
      <c r="I10" s="374">
        <f t="shared" si="0"/>
        <v>0</v>
      </c>
      <c r="J10" s="374">
        <f t="shared" si="0"/>
        <v>0</v>
      </c>
      <c r="K10" s="374">
        <f t="shared" si="0"/>
        <v>0</v>
      </c>
      <c r="L10" s="374">
        <f t="shared" si="0"/>
        <v>67370382</v>
      </c>
      <c r="M10" s="369"/>
      <c r="N10" s="375"/>
    </row>
    <row r="11" spans="2:14" ht="54.6" customHeight="1">
      <c r="B11" s="376" t="e">
        <f>#REF!</f>
        <v>#REF!</v>
      </c>
      <c r="C11" s="579"/>
      <c r="D11" s="377" t="s">
        <v>27</v>
      </c>
      <c r="E11" s="378">
        <f>+'AFF OAX'!P10</f>
        <v>67370382</v>
      </c>
      <c r="F11" s="378">
        <f>+'AFF OAX'!AD10</f>
        <v>67370382</v>
      </c>
      <c r="G11" s="378">
        <f>+'AFF OAX'!AG10</f>
        <v>0</v>
      </c>
      <c r="H11" s="378">
        <f>+'AFF OAX'!AJ10</f>
        <v>0</v>
      </c>
      <c r="I11" s="378">
        <f>+'AFF OAX'!AM10</f>
        <v>0</v>
      </c>
      <c r="J11" s="378">
        <f>+'AFF OAX'!AP10</f>
        <v>0</v>
      </c>
      <c r="K11" s="378">
        <f>+'AFF OAX'!AS10</f>
        <v>0</v>
      </c>
      <c r="L11" s="378">
        <f>+'AFF OAX'!AV10</f>
        <v>67370382</v>
      </c>
      <c r="M11" s="369"/>
      <c r="N11" s="379"/>
    </row>
    <row r="12" spans="2:14" ht="42" customHeight="1">
      <c r="B12" s="376" t="e">
        <f>#REF!</f>
        <v>#REF!</v>
      </c>
      <c r="C12" s="580"/>
      <c r="D12" s="380" t="s">
        <v>28</v>
      </c>
      <c r="E12" s="381">
        <f>+'AFF OAX'!P11</f>
        <v>67370382</v>
      </c>
      <c r="F12" s="381">
        <f>+'AFF OAX'!AD11</f>
        <v>67370382</v>
      </c>
      <c r="G12" s="381">
        <f>+'AFF OAX'!AG11</f>
        <v>0</v>
      </c>
      <c r="H12" s="381">
        <f>+'AFF OAX'!AJ11</f>
        <v>0</v>
      </c>
      <c r="I12" s="381">
        <f>+'AFF OAX'!AM11</f>
        <v>0</v>
      </c>
      <c r="J12" s="381">
        <f>+'AFF OAX'!AP11</f>
        <v>0</v>
      </c>
      <c r="K12" s="381">
        <f>+'AFF OAX'!AS11</f>
        <v>0</v>
      </c>
      <c r="L12" s="381">
        <f>+'AFF OAX'!AV11</f>
        <v>67370382</v>
      </c>
      <c r="M12" s="369"/>
      <c r="N12" s="379"/>
    </row>
    <row r="13" spans="2:14" ht="78" customHeight="1">
      <c r="B13" s="376"/>
      <c r="C13" s="580"/>
      <c r="D13" s="382" t="s">
        <v>29</v>
      </c>
      <c r="E13" s="383">
        <f>+'AFF OAX'!P12</f>
        <v>0</v>
      </c>
      <c r="F13" s="383">
        <f>+'AFF OAX'!AD12</f>
        <v>0</v>
      </c>
      <c r="G13" s="383">
        <f>+'AFF OAX'!AG12</f>
        <v>0</v>
      </c>
      <c r="H13" s="383">
        <f>+'AFF OAX'!AJ12</f>
        <v>0</v>
      </c>
      <c r="I13" s="383">
        <f>+'AFF OAX'!AM12</f>
        <v>0</v>
      </c>
      <c r="J13" s="383">
        <f>+'AFF OAX'!AP12</f>
        <v>0</v>
      </c>
      <c r="K13" s="383">
        <f>+'AFF OAX'!AS12</f>
        <v>0</v>
      </c>
      <c r="L13" s="383">
        <f>+'AFF OAX'!AV12</f>
        <v>0</v>
      </c>
      <c r="M13" s="369"/>
      <c r="N13" s="379"/>
    </row>
    <row r="14" spans="2:14" ht="28.5">
      <c r="B14" s="376"/>
      <c r="C14" s="580"/>
      <c r="D14" s="380" t="s">
        <v>30</v>
      </c>
      <c r="E14" s="381">
        <f>+'AFF OAX'!P13</f>
        <v>0</v>
      </c>
      <c r="F14" s="381">
        <f>+'AFF OAX'!AD13</f>
        <v>0</v>
      </c>
      <c r="G14" s="381">
        <f>+'AFF OAX'!AG13</f>
        <v>0</v>
      </c>
      <c r="H14" s="381">
        <f>+'AFF OAX'!AJ13</f>
        <v>0</v>
      </c>
      <c r="I14" s="381">
        <f>+'AFF OAX'!AM13</f>
        <v>0</v>
      </c>
      <c r="J14" s="381">
        <f>+'AFF OAX'!AP13</f>
        <v>0</v>
      </c>
      <c r="K14" s="381">
        <f>+'AFF OAX'!AS13</f>
        <v>0</v>
      </c>
      <c r="L14" s="381">
        <f>+'AFF OAX'!AV13</f>
        <v>0</v>
      </c>
      <c r="M14" s="369"/>
      <c r="N14" s="379"/>
    </row>
    <row r="15" spans="2:14" ht="67.150000000000006" customHeight="1" thickBot="1">
      <c r="B15" s="376"/>
      <c r="C15" s="581"/>
      <c r="D15" s="384" t="s">
        <v>31</v>
      </c>
      <c r="E15" s="385">
        <f>+'AFF OAX'!P14</f>
        <v>0</v>
      </c>
      <c r="F15" s="385">
        <f>+'AFF OAX'!AD14</f>
        <v>0</v>
      </c>
      <c r="G15" s="385">
        <f>+'AFF OAX'!AG14</f>
        <v>0</v>
      </c>
      <c r="H15" s="385">
        <f>+'AFF OAX'!AJ14</f>
        <v>0</v>
      </c>
      <c r="I15" s="385">
        <f>+'AFF OAX'!AM14</f>
        <v>0</v>
      </c>
      <c r="J15" s="385">
        <f>+'AFF OAX'!AP14</f>
        <v>0</v>
      </c>
      <c r="K15" s="385">
        <f>+'AFF OAX'!AS14</f>
        <v>0</v>
      </c>
      <c r="L15" s="385">
        <f>+'AFF OAX'!AV14</f>
        <v>0</v>
      </c>
      <c r="M15" s="369"/>
      <c r="N15" s="379"/>
    </row>
    <row r="16" spans="2:14" ht="15.75">
      <c r="B16" s="376"/>
      <c r="C16" s="386"/>
      <c r="D16" s="386"/>
      <c r="E16" s="386"/>
      <c r="F16" s="386"/>
      <c r="G16" s="386"/>
      <c r="H16" s="386"/>
      <c r="I16" s="386"/>
      <c r="J16" s="386"/>
      <c r="K16" s="386"/>
      <c r="L16" s="386"/>
      <c r="M16" s="369"/>
      <c r="N16" s="379"/>
    </row>
    <row r="17" spans="2:14" ht="15.75">
      <c r="B17" s="376"/>
      <c r="C17" s="386"/>
      <c r="D17" s="386"/>
      <c r="E17" s="386"/>
      <c r="F17" s="386"/>
      <c r="G17" s="386"/>
      <c r="H17" s="386"/>
      <c r="I17" s="386"/>
      <c r="J17" s="386"/>
      <c r="K17" s="386"/>
      <c r="L17" s="386"/>
      <c r="M17" s="369"/>
      <c r="N17" s="379"/>
    </row>
    <row r="18" spans="2:14" ht="16.5" thickBot="1">
      <c r="B18" s="376" t="e">
        <f>#REF!</f>
        <v>#REF!</v>
      </c>
      <c r="C18" s="364"/>
      <c r="D18" s="365" t="s">
        <v>478</v>
      </c>
      <c r="E18" s="387"/>
      <c r="F18" s="367"/>
      <c r="G18" s="367"/>
      <c r="H18" s="388"/>
      <c r="I18" s="388"/>
      <c r="J18" s="388"/>
      <c r="K18" s="388"/>
      <c r="L18" s="388"/>
      <c r="M18" s="369"/>
      <c r="N18" s="379"/>
    </row>
    <row r="19" spans="2:14" ht="16.5" thickBot="1">
      <c r="B19" s="376" t="e">
        <f>#REF!</f>
        <v>#REF!</v>
      </c>
      <c r="C19" s="579"/>
      <c r="D19" s="583" t="s">
        <v>14</v>
      </c>
      <c r="E19" s="585" t="s">
        <v>468</v>
      </c>
      <c r="F19" s="586"/>
      <c r="G19" s="587"/>
      <c r="H19" s="389"/>
      <c r="I19" s="389"/>
      <c r="J19" s="389"/>
      <c r="K19" s="389"/>
      <c r="L19" s="389"/>
      <c r="M19" s="369"/>
      <c r="N19" s="379"/>
    </row>
    <row r="20" spans="2:14" ht="16.5" thickBot="1">
      <c r="B20" s="376" t="e">
        <f>#REF!</f>
        <v>#REF!</v>
      </c>
      <c r="C20" s="580"/>
      <c r="D20" s="584"/>
      <c r="E20" s="390" t="s">
        <v>338</v>
      </c>
      <c r="F20" s="390" t="s">
        <v>340</v>
      </c>
      <c r="G20" s="391" t="s">
        <v>26</v>
      </c>
      <c r="H20" s="389"/>
      <c r="I20" s="389"/>
      <c r="J20" s="389"/>
      <c r="K20" s="389"/>
      <c r="L20" s="389"/>
      <c r="M20" s="369"/>
      <c r="N20" s="379"/>
    </row>
    <row r="21" spans="2:14" ht="16.5" thickBot="1">
      <c r="B21" s="376" t="e">
        <f>#REF!</f>
        <v>#REF!</v>
      </c>
      <c r="C21" s="581"/>
      <c r="D21" s="373" t="s">
        <v>26</v>
      </c>
      <c r="E21" s="392">
        <f>+'AVANCE RENDIMIENTOS FINANCIEROS'!N25</f>
        <v>0</v>
      </c>
      <c r="F21" s="392">
        <f>+'AVANCE RENDIMIENTOS FINANCIEROS'!O25</f>
        <v>0</v>
      </c>
      <c r="G21" s="392">
        <f>+E21+F21</f>
        <v>0</v>
      </c>
      <c r="H21" s="389"/>
      <c r="I21" s="389"/>
      <c r="J21" s="389"/>
      <c r="K21" s="389"/>
      <c r="L21" s="389"/>
      <c r="M21" s="369"/>
      <c r="N21" s="379"/>
    </row>
    <row r="22" spans="2:14" ht="15.75">
      <c r="B22" s="376" t="e">
        <f>#REF!</f>
        <v>#REF!</v>
      </c>
      <c r="C22" s="386"/>
      <c r="D22" s="386"/>
      <c r="E22" s="386"/>
      <c r="F22" s="386"/>
      <c r="G22" s="386"/>
      <c r="H22" s="389"/>
      <c r="I22" s="389"/>
      <c r="J22" s="389"/>
      <c r="K22" s="389"/>
      <c r="L22" s="389"/>
      <c r="M22" s="369"/>
      <c r="N22" s="379"/>
    </row>
    <row r="23" spans="2:14" ht="15.75">
      <c r="B23" s="376" t="e">
        <f>#REF!</f>
        <v>#REF!</v>
      </c>
      <c r="C23" s="386"/>
      <c r="D23" s="386"/>
      <c r="E23" s="386"/>
      <c r="F23" s="386"/>
      <c r="G23" s="386"/>
      <c r="H23" s="389"/>
      <c r="I23" s="389"/>
      <c r="J23" s="389"/>
      <c r="K23" s="389"/>
      <c r="L23" s="389"/>
      <c r="M23" s="369"/>
      <c r="N23" s="379"/>
    </row>
    <row r="24" spans="2:14" ht="16.5" thickBot="1">
      <c r="B24" s="376" t="e">
        <f>#REF!</f>
        <v>#REF!</v>
      </c>
      <c r="C24" s="364"/>
      <c r="D24" s="365" t="s">
        <v>479</v>
      </c>
      <c r="E24" s="387"/>
      <c r="F24" s="367"/>
      <c r="G24" s="367"/>
      <c r="H24" s="388"/>
      <c r="I24" s="388"/>
      <c r="J24" s="388"/>
      <c r="K24" s="388"/>
      <c r="L24" s="388"/>
      <c r="M24" s="369"/>
      <c r="N24" s="379"/>
    </row>
    <row r="25" spans="2:14" ht="15.6" customHeight="1" thickBot="1">
      <c r="B25" s="376" t="e">
        <f>#REF!</f>
        <v>#REF!</v>
      </c>
      <c r="C25" s="579"/>
      <c r="D25" s="588" t="s">
        <v>480</v>
      </c>
      <c r="E25" s="590" t="s">
        <v>481</v>
      </c>
      <c r="F25" s="591"/>
      <c r="G25" s="592"/>
      <c r="H25" s="389"/>
      <c r="I25" s="389"/>
      <c r="J25" s="389"/>
      <c r="K25" s="389"/>
      <c r="L25" s="389"/>
      <c r="M25" s="369"/>
      <c r="N25" s="379"/>
    </row>
    <row r="26" spans="2:14" ht="16.5" thickBot="1">
      <c r="B26" s="376" t="e">
        <f>#REF!</f>
        <v>#REF!</v>
      </c>
      <c r="C26" s="580"/>
      <c r="D26" s="589"/>
      <c r="E26" s="393" t="s">
        <v>338</v>
      </c>
      <c r="F26" s="393" t="s">
        <v>340</v>
      </c>
      <c r="G26" s="394" t="s">
        <v>26</v>
      </c>
      <c r="H26" s="389"/>
      <c r="I26" s="389"/>
      <c r="J26" s="389"/>
      <c r="K26" s="389"/>
      <c r="L26" s="389"/>
      <c r="M26" s="369"/>
      <c r="N26" s="379"/>
    </row>
    <row r="27" spans="2:14" ht="16.5" thickBot="1">
      <c r="B27" s="376" t="e">
        <f>#REF!</f>
        <v>#REF!</v>
      </c>
      <c r="C27" s="581"/>
      <c r="D27" s="373" t="s">
        <v>26</v>
      </c>
      <c r="E27" s="392">
        <f>+'MINISTRACIONES-RENDIMIENTOS'!D12</f>
        <v>25387.41</v>
      </c>
      <c r="F27" s="392">
        <f>+'MINISTRACIONES-RENDIMIENTOS'!M12</f>
        <v>0</v>
      </c>
      <c r="G27" s="392">
        <f>+E27+F27</f>
        <v>25387.41</v>
      </c>
      <c r="H27" s="389"/>
      <c r="I27" s="389"/>
      <c r="J27" s="389"/>
      <c r="K27" s="389"/>
      <c r="L27" s="389"/>
      <c r="M27" s="369"/>
      <c r="N27" s="379"/>
    </row>
    <row r="28" spans="2:14" ht="15.75">
      <c r="B28" s="376" t="e">
        <f>#REF!</f>
        <v>#REF!</v>
      </c>
      <c r="C28" s="386"/>
      <c r="D28" s="386"/>
      <c r="E28" s="386"/>
      <c r="F28" s="386"/>
      <c r="G28" s="386"/>
      <c r="H28" s="389"/>
      <c r="I28" s="389"/>
      <c r="J28" s="389"/>
      <c r="K28" s="389"/>
      <c r="L28" s="389"/>
      <c r="M28" s="369"/>
      <c r="N28" s="379"/>
    </row>
    <row r="29" spans="2:14" ht="15.75">
      <c r="B29" s="376" t="e">
        <f>#REF!</f>
        <v>#REF!</v>
      </c>
      <c r="C29" s="386"/>
      <c r="D29" s="386"/>
      <c r="E29" s="386"/>
      <c r="F29" s="386"/>
      <c r="G29" s="386"/>
      <c r="H29" s="389"/>
      <c r="I29" s="389"/>
      <c r="J29" s="389"/>
      <c r="K29" s="389"/>
      <c r="L29" s="389"/>
      <c r="M29" s="369"/>
      <c r="N29" s="379"/>
    </row>
    <row r="30" spans="2:14" ht="16.5" thickBot="1">
      <c r="B30" s="376" t="e">
        <f>#REF!</f>
        <v>#REF!</v>
      </c>
      <c r="C30" s="364"/>
      <c r="D30" s="420" t="s">
        <v>482</v>
      </c>
      <c r="E30" s="387"/>
      <c r="F30" s="367"/>
      <c r="G30" s="367"/>
      <c r="H30" s="388"/>
      <c r="I30" s="388"/>
      <c r="J30" s="388"/>
      <c r="K30" s="388"/>
      <c r="L30" s="388"/>
      <c r="M30" s="369"/>
      <c r="N30" s="379"/>
    </row>
    <row r="31" spans="2:14" ht="16.5" thickBot="1">
      <c r="B31" s="376" t="e">
        <f>#REF!</f>
        <v>#REF!</v>
      </c>
      <c r="C31" s="579"/>
      <c r="D31" s="588" t="s">
        <v>480</v>
      </c>
      <c r="E31" s="590" t="s">
        <v>482</v>
      </c>
      <c r="F31" s="591"/>
      <c r="G31" s="592"/>
      <c r="H31" s="389"/>
      <c r="I31" s="389"/>
      <c r="J31" s="389"/>
      <c r="K31" s="389"/>
      <c r="L31" s="389"/>
      <c r="M31" s="369"/>
      <c r="N31" s="379"/>
    </row>
    <row r="32" spans="2:14" ht="16.5" thickBot="1">
      <c r="B32" s="376" t="e">
        <f>#REF!</f>
        <v>#REF!</v>
      </c>
      <c r="C32" s="580"/>
      <c r="D32" s="589"/>
      <c r="E32" s="393" t="s">
        <v>338</v>
      </c>
      <c r="F32" s="393" t="s">
        <v>340</v>
      </c>
      <c r="G32" s="394" t="s">
        <v>26</v>
      </c>
      <c r="H32" s="389"/>
      <c r="I32" s="389"/>
      <c r="J32" s="389"/>
      <c r="K32" s="389"/>
      <c r="L32" s="389"/>
      <c r="M32" s="369"/>
      <c r="N32" s="379"/>
    </row>
    <row r="33" spans="2:14" ht="16.5" thickBot="1">
      <c r="B33" s="376" t="e">
        <f>#REF!</f>
        <v>#REF!</v>
      </c>
      <c r="C33" s="581"/>
      <c r="D33" s="373" t="s">
        <v>26</v>
      </c>
      <c r="E33" s="421">
        <f>+'MINISTRACIONES-RENDIMIENTOS'!D9</f>
        <v>23579633.699999999</v>
      </c>
      <c r="F33" s="392">
        <f>+'MINISTRACIONES-RENDIMIENTOS'!M9</f>
        <v>0</v>
      </c>
      <c r="G33" s="392">
        <f>+E33+F33</f>
        <v>23579633.699999999</v>
      </c>
      <c r="H33" s="389"/>
      <c r="I33" s="389"/>
      <c r="J33" s="389"/>
      <c r="K33" s="389"/>
      <c r="L33" s="389"/>
      <c r="M33" s="369"/>
      <c r="N33" s="379"/>
    </row>
    <row r="34" spans="2:14" ht="15.75">
      <c r="B34" s="376" t="e">
        <f>#REF!</f>
        <v>#REF!</v>
      </c>
      <c r="C34" s="386"/>
      <c r="D34" s="386"/>
      <c r="E34" s="386"/>
      <c r="F34" s="386"/>
      <c r="G34" s="386"/>
      <c r="H34" s="386"/>
      <c r="I34" s="386"/>
      <c r="J34" s="386"/>
      <c r="K34" s="386"/>
      <c r="L34" s="386"/>
      <c r="M34" s="369"/>
      <c r="N34" s="379"/>
    </row>
    <row r="35" spans="2:14" ht="15.75">
      <c r="B35" s="376" t="e">
        <f>#REF!</f>
        <v>#REF!</v>
      </c>
      <c r="C35" s="386"/>
      <c r="D35" s="386"/>
      <c r="E35" s="386"/>
      <c r="F35" s="386"/>
      <c r="G35" s="386"/>
      <c r="H35" s="386"/>
      <c r="I35" s="386"/>
      <c r="J35" s="386"/>
      <c r="K35" s="386"/>
      <c r="L35" s="386"/>
      <c r="M35" s="369"/>
      <c r="N35" s="379"/>
    </row>
    <row r="36" spans="2:14" ht="16.5" thickBot="1">
      <c r="B36" s="376" t="e">
        <f>#REF!</f>
        <v>#REF!</v>
      </c>
      <c r="C36" s="364"/>
      <c r="D36" s="365" t="s">
        <v>483</v>
      </c>
      <c r="E36" s="387"/>
      <c r="F36" s="367"/>
      <c r="G36" s="367"/>
      <c r="H36" s="386"/>
      <c r="I36" s="386"/>
      <c r="J36" s="386"/>
      <c r="K36" s="386"/>
      <c r="L36" s="386"/>
      <c r="M36" s="369"/>
      <c r="N36" s="379"/>
    </row>
    <row r="37" spans="2:14" ht="16.5" thickBot="1">
      <c r="B37" s="376" t="e">
        <f>#REF!</f>
        <v>#REF!</v>
      </c>
      <c r="C37" s="579"/>
      <c r="D37" s="588" t="s">
        <v>480</v>
      </c>
      <c r="E37" s="590" t="s">
        <v>484</v>
      </c>
      <c r="F37" s="591"/>
      <c r="G37" s="592"/>
      <c r="H37" s="386"/>
      <c r="I37" s="386"/>
      <c r="J37" s="386"/>
      <c r="K37" s="386"/>
      <c r="L37" s="386"/>
      <c r="M37" s="369"/>
      <c r="N37" s="379"/>
    </row>
    <row r="38" spans="2:14" ht="16.5" thickBot="1">
      <c r="B38" s="376" t="e">
        <f>#REF!</f>
        <v>#REF!</v>
      </c>
      <c r="C38" s="580"/>
      <c r="D38" s="589"/>
      <c r="E38" s="393" t="s">
        <v>338</v>
      </c>
      <c r="F38" s="393" t="s">
        <v>340</v>
      </c>
      <c r="G38" s="394" t="s">
        <v>26</v>
      </c>
      <c r="H38" s="386"/>
      <c r="I38" s="395"/>
      <c r="J38" s="386"/>
      <c r="K38" s="386"/>
      <c r="L38" s="386"/>
      <c r="M38" s="369"/>
      <c r="N38" s="379"/>
    </row>
    <row r="39" spans="2:14" ht="16.5" thickBot="1">
      <c r="B39" s="376" t="e">
        <f>#REF!</f>
        <v>#REF!</v>
      </c>
      <c r="C39" s="581"/>
      <c r="D39" s="373" t="s">
        <v>26</v>
      </c>
      <c r="E39" s="392">
        <f>+'REINTEGRO DE RECURSOS'!D31</f>
        <v>0</v>
      </c>
      <c r="F39" s="392">
        <f>+'REINTEGRO DE RECURSOS'!F31</f>
        <v>0</v>
      </c>
      <c r="G39" s="392">
        <f>+E39+F39</f>
        <v>0</v>
      </c>
      <c r="H39" s="386"/>
      <c r="I39" s="386"/>
      <c r="J39" s="395"/>
      <c r="K39" s="386"/>
      <c r="L39" s="386"/>
      <c r="M39" s="369"/>
      <c r="N39" s="379"/>
    </row>
    <row r="40" spans="2:14" ht="15.75">
      <c r="B40" s="376" t="e">
        <f>#REF!</f>
        <v>#REF!</v>
      </c>
      <c r="C40" s="386"/>
      <c r="D40" s="386"/>
      <c r="E40" s="386"/>
      <c r="F40" s="386"/>
      <c r="G40" s="386"/>
      <c r="H40" s="386"/>
      <c r="I40" s="386"/>
      <c r="J40" s="386"/>
      <c r="K40" s="386"/>
      <c r="L40" s="386"/>
      <c r="M40" s="369"/>
      <c r="N40" s="379"/>
    </row>
    <row r="41" spans="2:14" ht="15.75">
      <c r="B41" s="376" t="e">
        <f>#REF!</f>
        <v>#REF!</v>
      </c>
      <c r="C41" s="386"/>
      <c r="D41" s="386"/>
      <c r="E41" s="386"/>
      <c r="F41" s="386"/>
      <c r="G41" s="386"/>
      <c r="H41" s="386"/>
      <c r="I41" s="386"/>
      <c r="J41" s="386"/>
      <c r="K41" s="386"/>
      <c r="L41" s="386"/>
      <c r="M41" s="369"/>
      <c r="N41" s="379"/>
    </row>
    <row r="42" spans="2:14" ht="16.5" thickBot="1">
      <c r="B42" s="376" t="e">
        <f>#REF!</f>
        <v>#REF!</v>
      </c>
      <c r="C42" s="364"/>
      <c r="D42" s="365" t="s">
        <v>485</v>
      </c>
      <c r="E42" s="387"/>
      <c r="F42" s="367"/>
      <c r="G42" s="367"/>
      <c r="H42" s="386"/>
      <c r="I42" s="386"/>
      <c r="J42" s="386"/>
      <c r="K42" s="386"/>
      <c r="L42" s="386"/>
      <c r="M42" s="369"/>
      <c r="N42" s="379"/>
    </row>
    <row r="43" spans="2:14" ht="16.5" thickBot="1">
      <c r="B43" s="376" t="e">
        <f>#REF!</f>
        <v>#REF!</v>
      </c>
      <c r="C43" s="579"/>
      <c r="D43" s="588" t="s">
        <v>480</v>
      </c>
      <c r="E43" s="590" t="s">
        <v>486</v>
      </c>
      <c r="F43" s="591"/>
      <c r="G43" s="592"/>
      <c r="H43" s="386"/>
      <c r="I43" s="386"/>
      <c r="J43" s="386"/>
      <c r="K43" s="386"/>
      <c r="L43" s="386"/>
      <c r="M43" s="369"/>
      <c r="N43" s="379"/>
    </row>
    <row r="44" spans="2:14" ht="16.5" thickBot="1">
      <c r="B44" s="376" t="e">
        <f>#REF!</f>
        <v>#REF!</v>
      </c>
      <c r="C44" s="580"/>
      <c r="D44" s="589"/>
      <c r="E44" s="393" t="s">
        <v>338</v>
      </c>
      <c r="F44" s="393" t="s">
        <v>340</v>
      </c>
      <c r="G44" s="394" t="s">
        <v>26</v>
      </c>
      <c r="H44" s="386"/>
      <c r="I44" s="386"/>
      <c r="J44" s="386"/>
      <c r="K44" s="386"/>
      <c r="L44" s="386"/>
      <c r="M44" s="369"/>
      <c r="N44" s="379"/>
    </row>
    <row r="45" spans="2:14" ht="16.5" thickBot="1">
      <c r="B45" s="376" t="e">
        <f>#REF!</f>
        <v>#REF!</v>
      </c>
      <c r="C45" s="581"/>
      <c r="D45" s="373" t="s">
        <v>26</v>
      </c>
      <c r="E45" s="392">
        <f>+'REINTEGRO DE RECURSOS'!D59</f>
        <v>0</v>
      </c>
      <c r="F45" s="392">
        <f>+'REINTEGRO DE RECURSOS'!F59</f>
        <v>0</v>
      </c>
      <c r="G45" s="392">
        <f>+E45+F45</f>
        <v>0</v>
      </c>
      <c r="H45" s="386"/>
      <c r="I45" s="386"/>
      <c r="J45" s="386"/>
      <c r="K45" s="386"/>
      <c r="L45" s="386"/>
      <c r="M45" s="369"/>
      <c r="N45" s="396"/>
    </row>
    <row r="46" spans="2:14" ht="16.5" thickBot="1">
      <c r="B46" s="376" t="e">
        <f>#REF!</f>
        <v>#REF!</v>
      </c>
      <c r="C46" s="386"/>
      <c r="D46" s="386"/>
      <c r="E46" s="386"/>
      <c r="F46" s="386"/>
      <c r="G46" s="386"/>
      <c r="H46" s="386"/>
      <c r="I46" s="386"/>
      <c r="J46" s="386"/>
      <c r="K46" s="386"/>
      <c r="L46" s="386"/>
      <c r="M46" s="369"/>
      <c r="N46" s="369"/>
    </row>
    <row r="47" spans="2:14" ht="15.75">
      <c r="B47" s="397"/>
      <c r="C47" s="397"/>
      <c r="D47" s="398"/>
      <c r="E47" s="399"/>
      <c r="F47" s="399"/>
      <c r="G47" s="399"/>
      <c r="H47" s="399"/>
      <c r="I47" s="399"/>
      <c r="J47" s="399"/>
      <c r="K47" s="399"/>
      <c r="L47" s="399"/>
      <c r="M47" s="369"/>
      <c r="N47" s="369"/>
    </row>
    <row r="48" spans="2:14" ht="20.25">
      <c r="B48" s="400"/>
      <c r="C48" s="400"/>
      <c r="D48" s="401"/>
      <c r="E48" s="369"/>
      <c r="F48" s="369"/>
      <c r="G48" s="369"/>
      <c r="H48" s="369"/>
      <c r="I48" s="369"/>
      <c r="J48" s="369"/>
      <c r="K48" s="369"/>
      <c r="L48" s="369"/>
      <c r="N48" s="402" t="s">
        <v>487</v>
      </c>
    </row>
    <row r="49" spans="2:14" ht="40.700000000000003" customHeight="1">
      <c r="B49" s="400"/>
      <c r="C49" s="400"/>
      <c r="D49" s="413" t="s">
        <v>488</v>
      </c>
      <c r="E49" s="417"/>
      <c r="F49" s="582" t="s">
        <v>489</v>
      </c>
      <c r="G49" s="582"/>
      <c r="H49" s="582"/>
      <c r="I49" s="417"/>
      <c r="J49" s="582" t="s">
        <v>490</v>
      </c>
      <c r="K49" s="582"/>
      <c r="L49" s="582"/>
      <c r="N49" s="403" t="s">
        <v>491</v>
      </c>
    </row>
    <row r="50" spans="2:14" ht="20.25">
      <c r="D50" s="414" t="s">
        <v>526</v>
      </c>
      <c r="E50" s="416"/>
      <c r="F50" s="576" t="s">
        <v>528</v>
      </c>
      <c r="G50" s="576"/>
      <c r="H50" s="576"/>
      <c r="I50" s="416"/>
      <c r="J50" s="576" t="s">
        <v>530</v>
      </c>
      <c r="K50" s="576"/>
      <c r="L50" s="576"/>
      <c r="N50" s="404" t="s">
        <v>492</v>
      </c>
    </row>
    <row r="51" spans="2:14" ht="20.25">
      <c r="D51" s="415" t="s">
        <v>527</v>
      </c>
      <c r="E51" s="577" t="s">
        <v>529</v>
      </c>
      <c r="F51" s="577"/>
      <c r="G51" s="577"/>
      <c r="H51" s="577"/>
      <c r="I51" s="577"/>
      <c r="J51" s="577" t="s">
        <v>531</v>
      </c>
      <c r="K51" s="577"/>
      <c r="L51" s="577"/>
      <c r="N51" s="404" t="s">
        <v>493</v>
      </c>
    </row>
    <row r="52" spans="2:14" ht="21" customHeight="1">
      <c r="D52" s="418"/>
      <c r="E52" s="599"/>
      <c r="F52" s="599"/>
      <c r="G52" s="416"/>
      <c r="H52" s="599"/>
      <c r="I52" s="599"/>
      <c r="J52" s="578" t="s">
        <v>532</v>
      </c>
      <c r="K52" s="578"/>
      <c r="L52" s="578"/>
      <c r="N52" s="402" t="s">
        <v>494</v>
      </c>
    </row>
    <row r="53" spans="2:14" ht="21" customHeight="1">
      <c r="E53" s="600"/>
      <c r="F53" s="600"/>
      <c r="H53" s="600"/>
      <c r="I53" s="600"/>
      <c r="K53" s="600"/>
      <c r="L53" s="600"/>
      <c r="N53" s="405" t="s">
        <v>495</v>
      </c>
    </row>
    <row r="54" spans="2:14" ht="21" customHeight="1">
      <c r="E54" s="406"/>
      <c r="F54" s="406"/>
      <c r="G54" s="406"/>
      <c r="H54" s="406"/>
      <c r="I54" s="406"/>
      <c r="J54" s="406"/>
      <c r="K54" s="406"/>
      <c r="L54" s="406"/>
      <c r="N54" s="405" t="s">
        <v>496</v>
      </c>
    </row>
    <row r="55" spans="2:14" ht="21" customHeight="1">
      <c r="N55" s="405" t="s">
        <v>497</v>
      </c>
    </row>
    <row r="56" spans="2:14" ht="40.700000000000003" customHeight="1">
      <c r="I56" s="416"/>
      <c r="N56" s="405" t="s">
        <v>498</v>
      </c>
    </row>
    <row r="57" spans="2:14" ht="21" customHeight="1">
      <c r="N57" s="402" t="s">
        <v>499</v>
      </c>
    </row>
    <row r="58" spans="2:14" ht="21" customHeight="1">
      <c r="N58" s="407" t="s">
        <v>500</v>
      </c>
    </row>
    <row r="59" spans="2:14" ht="20.45" customHeight="1">
      <c r="N59" s="407" t="s">
        <v>495</v>
      </c>
    </row>
    <row r="60" spans="2:14" ht="20.25">
      <c r="N60" s="407" t="s">
        <v>501</v>
      </c>
    </row>
    <row r="61" spans="2:14" ht="20.25">
      <c r="N61" s="407" t="s">
        <v>502</v>
      </c>
    </row>
    <row r="62" spans="2:14">
      <c r="N62" s="408"/>
    </row>
    <row r="63" spans="2:14">
      <c r="N63" s="408"/>
    </row>
    <row r="64" spans="2:14">
      <c r="N64" s="408"/>
    </row>
    <row r="65" spans="14:14">
      <c r="N65" s="408"/>
    </row>
    <row r="66" spans="14:14">
      <c r="N66" s="408"/>
    </row>
    <row r="67" spans="14:14">
      <c r="N67" s="408"/>
    </row>
    <row r="68" spans="14:14">
      <c r="N68" s="408"/>
    </row>
    <row r="69" spans="14:14">
      <c r="N69" s="408"/>
    </row>
    <row r="70" spans="14:14">
      <c r="N70" s="408"/>
    </row>
    <row r="71" spans="14:14">
      <c r="N71" s="408"/>
    </row>
    <row r="72" spans="14:14">
      <c r="N72" s="408"/>
    </row>
    <row r="73" spans="14:14">
      <c r="N73" s="408"/>
    </row>
    <row r="74" spans="14:14">
      <c r="N74" s="408"/>
    </row>
    <row r="75" spans="14:14">
      <c r="N75" s="408"/>
    </row>
    <row r="76" spans="14:14">
      <c r="N76" s="408"/>
    </row>
    <row r="77" spans="14:14">
      <c r="N77" s="408"/>
    </row>
    <row r="78" spans="14:14">
      <c r="N78" s="408"/>
    </row>
    <row r="79" spans="14:14">
      <c r="N79" s="408"/>
    </row>
  </sheetData>
  <sheetProtection selectLockedCells="1" autoFilter="0"/>
  <mergeCells count="33">
    <mergeCell ref="E52:F52"/>
    <mergeCell ref="H52:I52"/>
    <mergeCell ref="E53:F53"/>
    <mergeCell ref="H53:I53"/>
    <mergeCell ref="K53:L53"/>
    <mergeCell ref="C37:C39"/>
    <mergeCell ref="D37:D38"/>
    <mergeCell ref="E37:G37"/>
    <mergeCell ref="J49:L49"/>
    <mergeCell ref="C43:C45"/>
    <mergeCell ref="D43:D44"/>
    <mergeCell ref="E43:G43"/>
    <mergeCell ref="N1:N8"/>
    <mergeCell ref="B8:B10"/>
    <mergeCell ref="C8:C10"/>
    <mergeCell ref="D8:D9"/>
    <mergeCell ref="E8:L8"/>
    <mergeCell ref="J50:L50"/>
    <mergeCell ref="J51:L51"/>
    <mergeCell ref="J52:L52"/>
    <mergeCell ref="E51:I51"/>
    <mergeCell ref="C11:C15"/>
    <mergeCell ref="F49:H49"/>
    <mergeCell ref="F50:H50"/>
    <mergeCell ref="C19:C21"/>
    <mergeCell ref="D19:D20"/>
    <mergeCell ref="E19:G19"/>
    <mergeCell ref="C25:C27"/>
    <mergeCell ref="D25:D26"/>
    <mergeCell ref="E25:G25"/>
    <mergeCell ref="C31:C33"/>
    <mergeCell ref="D31:D32"/>
    <mergeCell ref="E31:G31"/>
  </mergeCells>
  <printOptions horizontalCentered="1"/>
  <pageMargins left="0.59055118110236227" right="0.59055118110236227" top="0.19685039370078741" bottom="0.19685039370078741" header="0.31496062992125984" footer="0.31496062992125984"/>
  <pageSetup scale="52" pageOrder="overThenDown" orientation="landscape" r:id="rId1"/>
  <headerFooter>
    <oddFooter>&amp;R&amp;16&amp;P de &amp;N</oddFooter>
  </headerFooter>
  <colBreaks count="1" manualBreakCount="1">
    <brk id="12" max="47" man="1"/>
  </colBreaks>
  <drawing r:id="rId2"/>
  <legacyDrawing r:id="rId3"/>
  <oleObjects>
    <mc:AlternateContent xmlns:mc="http://schemas.openxmlformats.org/markup-compatibility/2006">
      <mc:Choice Requires="x14">
        <oleObject progId="Objeto empaquetador del shell" dvAspect="DVASPECT_ICON" shapeId="2050" r:id="rId4">
          <objectPr defaultSize="0" autoPict="0" r:id="rId5">
            <anchor moveWithCells="1">
              <from>
                <xdr:col>13</xdr:col>
                <xdr:colOff>12030075</xdr:colOff>
                <xdr:row>10</xdr:row>
                <xdr:rowOff>0</xdr:rowOff>
              </from>
              <to>
                <xdr:col>13</xdr:col>
                <xdr:colOff>14887575</xdr:colOff>
                <xdr:row>12</xdr:row>
                <xdr:rowOff>933450</xdr:rowOff>
              </to>
            </anchor>
          </objectPr>
        </oleObject>
      </mc:Choice>
      <mc:Fallback>
        <oleObject progId="Objeto empaquetador del shell" dvAspect="DVASPECT_ICON" shapeId="2050"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2:P160"/>
  <sheetViews>
    <sheetView zoomScale="70" zoomScaleNormal="70" workbookViewId="0">
      <selection activeCell="B10" sqref="B10"/>
    </sheetView>
  </sheetViews>
  <sheetFormatPr baseColWidth="10" defaultColWidth="11.5703125" defaultRowHeight="15.75"/>
  <cols>
    <col min="1" max="1" width="36.140625" style="325" customWidth="1"/>
    <col min="2" max="2" width="112.28515625" style="325" customWidth="1"/>
    <col min="3" max="16384" width="11.5703125" style="325"/>
  </cols>
  <sheetData>
    <row r="2" spans="1:7">
      <c r="A2" s="324"/>
      <c r="B2" s="324"/>
      <c r="C2" s="324"/>
      <c r="D2" s="324"/>
      <c r="E2" s="324"/>
      <c r="F2" s="324"/>
      <c r="G2" s="324"/>
    </row>
    <row r="3" spans="1:7" ht="37.15" customHeight="1">
      <c r="A3" s="602" t="s">
        <v>286</v>
      </c>
      <c r="B3" s="602"/>
      <c r="C3" s="324"/>
      <c r="D3" s="324"/>
      <c r="E3" s="324"/>
      <c r="F3" s="324"/>
      <c r="G3" s="324"/>
    </row>
    <row r="4" spans="1:7">
      <c r="A4" s="326"/>
      <c r="B4" s="326"/>
      <c r="C4" s="326"/>
      <c r="D4" s="326"/>
      <c r="E4" s="326"/>
      <c r="F4" s="326"/>
      <c r="G4" s="326"/>
    </row>
    <row r="6" spans="1:7">
      <c r="A6" s="327" t="s">
        <v>355</v>
      </c>
      <c r="B6" s="327" t="s">
        <v>356</v>
      </c>
    </row>
    <row r="8" spans="1:7" ht="51" customHeight="1">
      <c r="A8" s="603" t="s">
        <v>357</v>
      </c>
      <c r="B8" s="603"/>
    </row>
    <row r="9" spans="1:7">
      <c r="A9" s="328"/>
    </row>
    <row r="10" spans="1:7" ht="16.899999999999999" customHeight="1">
      <c r="A10" s="329" t="s">
        <v>358</v>
      </c>
      <c r="B10" s="330" t="s">
        <v>359</v>
      </c>
    </row>
    <row r="11" spans="1:7">
      <c r="A11" s="331" t="s">
        <v>360</v>
      </c>
      <c r="B11" s="332" t="s">
        <v>361</v>
      </c>
    </row>
    <row r="12" spans="1:7">
      <c r="A12" s="329" t="s">
        <v>362</v>
      </c>
      <c r="B12" s="330" t="s">
        <v>363</v>
      </c>
    </row>
    <row r="13" spans="1:7" ht="47.25">
      <c r="A13" s="331" t="s">
        <v>364</v>
      </c>
      <c r="B13" s="332" t="s">
        <v>365</v>
      </c>
    </row>
    <row r="14" spans="1:7" ht="47.25">
      <c r="A14" s="329" t="s">
        <v>366</v>
      </c>
      <c r="B14" s="330" t="s">
        <v>367</v>
      </c>
    </row>
    <row r="15" spans="1:7" ht="31.5">
      <c r="A15" s="331" t="s">
        <v>368</v>
      </c>
      <c r="B15" s="332" t="s">
        <v>369</v>
      </c>
    </row>
    <row r="16" spans="1:7" ht="31.5">
      <c r="A16" s="329" t="s">
        <v>370</v>
      </c>
      <c r="B16" s="330" t="s">
        <v>371</v>
      </c>
    </row>
    <row r="17" spans="1:2" ht="31.5">
      <c r="A17" s="331" t="s">
        <v>372</v>
      </c>
      <c r="B17" s="332" t="s">
        <v>373</v>
      </c>
    </row>
    <row r="18" spans="1:2" ht="31.5">
      <c r="A18" s="329" t="s">
        <v>374</v>
      </c>
      <c r="B18" s="330" t="s">
        <v>375</v>
      </c>
    </row>
    <row r="19" spans="1:2" ht="47.25">
      <c r="A19" s="331" t="s">
        <v>376</v>
      </c>
      <c r="B19" s="332" t="s">
        <v>377</v>
      </c>
    </row>
    <row r="20" spans="1:2" ht="31.5">
      <c r="A20" s="329" t="s">
        <v>378</v>
      </c>
      <c r="B20" s="330" t="s">
        <v>379</v>
      </c>
    </row>
    <row r="21" spans="1:2">
      <c r="A21" s="331" t="s">
        <v>380</v>
      </c>
      <c r="B21" s="332" t="s">
        <v>381</v>
      </c>
    </row>
    <row r="22" spans="1:2" ht="31.5">
      <c r="A22" s="329" t="s">
        <v>382</v>
      </c>
      <c r="B22" s="330" t="s">
        <v>383</v>
      </c>
    </row>
    <row r="23" spans="1:2">
      <c r="A23" s="331" t="s">
        <v>384</v>
      </c>
      <c r="B23" s="332" t="s">
        <v>385</v>
      </c>
    </row>
    <row r="24" spans="1:2">
      <c r="A24" s="329" t="s">
        <v>241</v>
      </c>
      <c r="B24" s="330" t="s">
        <v>386</v>
      </c>
    </row>
    <row r="25" spans="1:2" ht="31.5">
      <c r="A25" s="331" t="s">
        <v>387</v>
      </c>
      <c r="B25" s="332" t="s">
        <v>388</v>
      </c>
    </row>
    <row r="26" spans="1:2" ht="31.5">
      <c r="A26" s="329" t="s">
        <v>389</v>
      </c>
      <c r="B26" s="330" t="s">
        <v>390</v>
      </c>
    </row>
    <row r="27" spans="1:2" ht="31.5">
      <c r="A27" s="331" t="s">
        <v>391</v>
      </c>
      <c r="B27" s="332" t="s">
        <v>392</v>
      </c>
    </row>
    <row r="28" spans="1:2" ht="31.5">
      <c r="A28" s="329" t="s">
        <v>393</v>
      </c>
      <c r="B28" s="330" t="s">
        <v>394</v>
      </c>
    </row>
    <row r="29" spans="1:2" ht="63">
      <c r="A29" s="331" t="s">
        <v>395</v>
      </c>
      <c r="B29" s="332" t="s">
        <v>396</v>
      </c>
    </row>
    <row r="30" spans="1:2" ht="47.25">
      <c r="A30" s="329" t="s">
        <v>397</v>
      </c>
      <c r="B30" s="330" t="s">
        <v>398</v>
      </c>
    </row>
    <row r="31" spans="1:2" ht="31.5">
      <c r="A31" s="331" t="s">
        <v>399</v>
      </c>
      <c r="B31" s="332" t="s">
        <v>400</v>
      </c>
    </row>
    <row r="32" spans="1:2">
      <c r="A32" s="329" t="s">
        <v>401</v>
      </c>
      <c r="B32" s="330" t="s">
        <v>402</v>
      </c>
    </row>
    <row r="33" spans="1:2" ht="31.5">
      <c r="A33" s="331" t="s">
        <v>403</v>
      </c>
      <c r="B33" s="332" t="s">
        <v>404</v>
      </c>
    </row>
    <row r="34" spans="1:2" ht="31.5">
      <c r="A34" s="329" t="s">
        <v>405</v>
      </c>
      <c r="B34" s="330" t="s">
        <v>406</v>
      </c>
    </row>
    <row r="35" spans="1:2">
      <c r="A35" s="331" t="s">
        <v>407</v>
      </c>
      <c r="B35" s="332" t="s">
        <v>408</v>
      </c>
    </row>
    <row r="36" spans="1:2" ht="31.5">
      <c r="A36" s="329" t="s">
        <v>409</v>
      </c>
      <c r="B36" s="330" t="s">
        <v>410</v>
      </c>
    </row>
    <row r="37" spans="1:2" s="335" customFormat="1">
      <c r="A37" s="333"/>
      <c r="B37" s="334"/>
    </row>
    <row r="38" spans="1:2">
      <c r="A38" s="327" t="s">
        <v>355</v>
      </c>
      <c r="B38" s="336" t="s">
        <v>284</v>
      </c>
    </row>
    <row r="39" spans="1:2">
      <c r="B39" s="337"/>
    </row>
    <row r="40" spans="1:2" ht="27.6" customHeight="1">
      <c r="A40" s="604" t="s">
        <v>411</v>
      </c>
      <c r="B40" s="604"/>
    </row>
    <row r="42" spans="1:2" ht="189">
      <c r="A42" s="338" t="s">
        <v>412</v>
      </c>
      <c r="B42" s="339" t="s">
        <v>413</v>
      </c>
    </row>
    <row r="43" spans="1:2" ht="31.5">
      <c r="A43" s="331" t="s">
        <v>414</v>
      </c>
      <c r="B43" s="332" t="s">
        <v>415</v>
      </c>
    </row>
    <row r="46" spans="1:2">
      <c r="A46" s="327" t="s">
        <v>355</v>
      </c>
      <c r="B46" s="336" t="s">
        <v>416</v>
      </c>
    </row>
    <row r="48" spans="1:2" ht="55.15" customHeight="1">
      <c r="A48" s="603" t="s">
        <v>417</v>
      </c>
      <c r="B48" s="603"/>
    </row>
    <row r="49" spans="1:14" ht="28.15" customHeight="1" thickBot="1">
      <c r="A49" s="604" t="s">
        <v>418</v>
      </c>
      <c r="B49" s="604"/>
    </row>
    <row r="50" spans="1:14" ht="17.25" thickTop="1" thickBot="1">
      <c r="A50" s="231" t="s">
        <v>288</v>
      </c>
      <c r="B50" s="340" t="s">
        <v>289</v>
      </c>
      <c r="C50"/>
      <c r="D50"/>
      <c r="E50"/>
      <c r="F50"/>
      <c r="G50"/>
      <c r="H50"/>
      <c r="I50"/>
      <c r="J50"/>
      <c r="K50"/>
      <c r="L50"/>
      <c r="M50"/>
      <c r="N50"/>
    </row>
    <row r="51" spans="1:14" ht="49.9" customHeight="1" thickTop="1">
      <c r="A51" s="331" t="s">
        <v>291</v>
      </c>
      <c r="B51" s="332" t="s">
        <v>419</v>
      </c>
      <c r="C51"/>
      <c r="D51"/>
      <c r="E51"/>
      <c r="F51"/>
      <c r="G51"/>
      <c r="H51"/>
      <c r="I51"/>
      <c r="J51"/>
      <c r="K51"/>
      <c r="L51"/>
      <c r="M51"/>
      <c r="N51"/>
    </row>
    <row r="52" spans="1:14" ht="63">
      <c r="A52" s="329" t="s">
        <v>292</v>
      </c>
      <c r="B52" s="330" t="s">
        <v>420</v>
      </c>
    </row>
    <row r="53" spans="1:14" ht="63">
      <c r="A53" s="331" t="s">
        <v>421</v>
      </c>
      <c r="B53" s="332" t="s">
        <v>422</v>
      </c>
    </row>
    <row r="54" spans="1:14" ht="16.5" thickBot="1">
      <c r="C54"/>
      <c r="D54"/>
      <c r="E54"/>
      <c r="F54"/>
      <c r="G54"/>
      <c r="H54"/>
      <c r="I54"/>
      <c r="J54"/>
      <c r="K54"/>
      <c r="L54"/>
      <c r="M54"/>
      <c r="N54"/>
    </row>
    <row r="55" spans="1:14" ht="17.25" thickTop="1" thickBot="1">
      <c r="A55" s="233" t="s">
        <v>296</v>
      </c>
      <c r="B55" s="341" t="s">
        <v>297</v>
      </c>
      <c r="C55"/>
      <c r="D55"/>
      <c r="E55"/>
      <c r="F55"/>
      <c r="G55"/>
      <c r="H55"/>
      <c r="I55"/>
      <c r="J55"/>
      <c r="K55"/>
      <c r="L55"/>
      <c r="M55"/>
      <c r="N55"/>
    </row>
    <row r="56" spans="1:14" ht="16.5" thickTop="1"/>
    <row r="57" spans="1:14" ht="34.15" customHeight="1">
      <c r="A57" s="601" t="s">
        <v>423</v>
      </c>
      <c r="B57" s="601"/>
    </row>
    <row r="59" spans="1:14">
      <c r="A59" s="342" t="s">
        <v>424</v>
      </c>
    </row>
    <row r="60" spans="1:14">
      <c r="A60" s="343" t="s">
        <v>298</v>
      </c>
      <c r="B60" s="325" t="s">
        <v>425</v>
      </c>
    </row>
    <row r="61" spans="1:14">
      <c r="A61" s="343" t="s">
        <v>299</v>
      </c>
      <c r="B61" s="325" t="s">
        <v>426</v>
      </c>
    </row>
    <row r="62" spans="1:14">
      <c r="A62" s="343" t="s">
        <v>300</v>
      </c>
      <c r="B62" s="325" t="s">
        <v>427</v>
      </c>
    </row>
    <row r="63" spans="1:14">
      <c r="A63" s="343" t="s">
        <v>301</v>
      </c>
      <c r="B63" s="325" t="s">
        <v>428</v>
      </c>
    </row>
    <row r="64" spans="1:14">
      <c r="A64" s="343" t="s">
        <v>302</v>
      </c>
      <c r="B64" s="325" t="s">
        <v>429</v>
      </c>
    </row>
    <row r="65" spans="1:2">
      <c r="A65" s="343" t="s">
        <v>304</v>
      </c>
      <c r="B65" s="325" t="s">
        <v>430</v>
      </c>
    </row>
    <row r="66" spans="1:2">
      <c r="A66" s="343" t="s">
        <v>305</v>
      </c>
      <c r="B66" s="325" t="s">
        <v>431</v>
      </c>
    </row>
    <row r="67" spans="1:2" ht="31.5">
      <c r="A67" s="344" t="s">
        <v>306</v>
      </c>
      <c r="B67" s="328" t="s">
        <v>432</v>
      </c>
    </row>
    <row r="68" spans="1:2">
      <c r="A68" s="343" t="s">
        <v>433</v>
      </c>
      <c r="B68" s="325" t="s">
        <v>434</v>
      </c>
    </row>
    <row r="69" spans="1:2" ht="47.25">
      <c r="A69" s="344" t="s">
        <v>435</v>
      </c>
      <c r="B69" s="345" t="s">
        <v>436</v>
      </c>
    </row>
    <row r="70" spans="1:2">
      <c r="A70" s="344" t="s">
        <v>437</v>
      </c>
      <c r="B70" s="328" t="s">
        <v>438</v>
      </c>
    </row>
    <row r="71" spans="1:2">
      <c r="A71" s="344"/>
      <c r="B71" s="328"/>
    </row>
    <row r="73" spans="1:2">
      <c r="A73" s="342" t="s">
        <v>439</v>
      </c>
    </row>
    <row r="74" spans="1:2">
      <c r="A74" s="343" t="s">
        <v>298</v>
      </c>
      <c r="B74" s="325" t="s">
        <v>425</v>
      </c>
    </row>
    <row r="75" spans="1:2">
      <c r="A75" s="343" t="s">
        <v>299</v>
      </c>
      <c r="B75" s="325" t="s">
        <v>426</v>
      </c>
    </row>
    <row r="76" spans="1:2">
      <c r="A76" s="343" t="s">
        <v>300</v>
      </c>
      <c r="B76" s="325" t="s">
        <v>427</v>
      </c>
    </row>
    <row r="77" spans="1:2">
      <c r="A77" s="343" t="s">
        <v>301</v>
      </c>
      <c r="B77" s="325" t="s">
        <v>428</v>
      </c>
    </row>
    <row r="78" spans="1:2">
      <c r="A78" s="343" t="s">
        <v>302</v>
      </c>
      <c r="B78" s="325" t="s">
        <v>429</v>
      </c>
    </row>
    <row r="79" spans="1:2">
      <c r="A79" s="343" t="s">
        <v>304</v>
      </c>
      <c r="B79" s="325" t="s">
        <v>430</v>
      </c>
    </row>
    <row r="80" spans="1:2" ht="47.25">
      <c r="A80" s="338" t="s">
        <v>440</v>
      </c>
      <c r="B80" s="328" t="s">
        <v>441</v>
      </c>
    </row>
    <row r="81" spans="1:16" ht="47.25">
      <c r="A81" s="346" t="s">
        <v>442</v>
      </c>
      <c r="B81" s="328" t="s">
        <v>443</v>
      </c>
    </row>
    <row r="82" spans="1:16" ht="31.5">
      <c r="A82" s="344" t="s">
        <v>310</v>
      </c>
      <c r="B82" s="328" t="s">
        <v>444</v>
      </c>
    </row>
    <row r="83" spans="1:16" ht="31.5">
      <c r="A83" s="344" t="s">
        <v>306</v>
      </c>
      <c r="B83" s="328" t="s">
        <v>445</v>
      </c>
    </row>
    <row r="84" spans="1:16">
      <c r="A84" s="343" t="s">
        <v>433</v>
      </c>
      <c r="B84" s="325" t="s">
        <v>434</v>
      </c>
    </row>
    <row r="85" spans="1:16" ht="47.25">
      <c r="A85" s="344" t="s">
        <v>435</v>
      </c>
      <c r="B85" s="345" t="s">
        <v>436</v>
      </c>
    </row>
    <row r="86" spans="1:16">
      <c r="A86" s="344" t="s">
        <v>437</v>
      </c>
      <c r="B86" s="328" t="s">
        <v>438</v>
      </c>
    </row>
    <row r="88" spans="1:16" ht="16.5" thickBot="1"/>
    <row r="89" spans="1:16" ht="17.25" thickTop="1" thickBot="1">
      <c r="A89" s="231" t="s">
        <v>446</v>
      </c>
      <c r="B89" s="347" t="s">
        <v>330</v>
      </c>
      <c r="C89"/>
      <c r="D89"/>
      <c r="E89"/>
      <c r="F89"/>
      <c r="G89"/>
      <c r="H89"/>
      <c r="I89"/>
      <c r="J89"/>
      <c r="K89"/>
      <c r="L89"/>
      <c r="M89"/>
      <c r="N89"/>
      <c r="O89"/>
      <c r="P89"/>
    </row>
    <row r="90" spans="1:16" ht="16.5" thickTop="1"/>
    <row r="91" spans="1:16" ht="52.15" customHeight="1">
      <c r="A91" s="606" t="s">
        <v>447</v>
      </c>
      <c r="B91" s="606"/>
    </row>
    <row r="93" spans="1:16" ht="44.45" customHeight="1">
      <c r="A93" s="607" t="s">
        <v>448</v>
      </c>
      <c r="B93" s="607"/>
    </row>
    <row r="95" spans="1:16">
      <c r="A95" s="325" t="s">
        <v>449</v>
      </c>
      <c r="B95" s="347" t="s">
        <v>450</v>
      </c>
    </row>
    <row r="96" spans="1:16">
      <c r="B96" s="325" t="s">
        <v>451</v>
      </c>
    </row>
    <row r="97" spans="1:2">
      <c r="B97" s="325" t="s">
        <v>451</v>
      </c>
    </row>
    <row r="99" spans="1:2" ht="31.5">
      <c r="B99" s="347" t="s">
        <v>452</v>
      </c>
    </row>
    <row r="100" spans="1:2">
      <c r="B100" s="325" t="s">
        <v>451</v>
      </c>
    </row>
    <row r="101" spans="1:2">
      <c r="B101" s="325" t="s">
        <v>451</v>
      </c>
    </row>
    <row r="103" spans="1:2">
      <c r="A103" s="342" t="s">
        <v>424</v>
      </c>
    </row>
    <row r="104" spans="1:2">
      <c r="A104" s="343" t="s">
        <v>298</v>
      </c>
      <c r="B104" s="325" t="s">
        <v>425</v>
      </c>
    </row>
    <row r="105" spans="1:2">
      <c r="A105" s="343" t="s">
        <v>299</v>
      </c>
      <c r="B105" s="325" t="s">
        <v>426</v>
      </c>
    </row>
    <row r="106" spans="1:2">
      <c r="A106" s="343" t="s">
        <v>300</v>
      </c>
      <c r="B106" s="325" t="s">
        <v>427</v>
      </c>
    </row>
    <row r="107" spans="1:2">
      <c r="A107" s="343" t="s">
        <v>301</v>
      </c>
      <c r="B107" s="325" t="s">
        <v>428</v>
      </c>
    </row>
    <row r="108" spans="1:2">
      <c r="A108" s="343" t="s">
        <v>302</v>
      </c>
      <c r="B108" s="325" t="s">
        <v>429</v>
      </c>
    </row>
    <row r="109" spans="1:2">
      <c r="A109" s="343" t="s">
        <v>304</v>
      </c>
      <c r="B109" s="325" t="s">
        <v>430</v>
      </c>
    </row>
    <row r="110" spans="1:2">
      <c r="A110" s="343" t="s">
        <v>453</v>
      </c>
      <c r="B110" s="325" t="s">
        <v>454</v>
      </c>
    </row>
    <row r="111" spans="1:2" ht="31.5">
      <c r="A111" s="344" t="s">
        <v>306</v>
      </c>
      <c r="B111" s="328" t="s">
        <v>455</v>
      </c>
    </row>
    <row r="112" spans="1:2">
      <c r="A112" s="343" t="s">
        <v>433</v>
      </c>
      <c r="B112" s="325" t="s">
        <v>434</v>
      </c>
    </row>
    <row r="113" spans="1:2" ht="47.25">
      <c r="A113" s="344" t="s">
        <v>435</v>
      </c>
      <c r="B113" s="345" t="s">
        <v>436</v>
      </c>
    </row>
    <row r="114" spans="1:2">
      <c r="A114" s="344" t="s">
        <v>437</v>
      </c>
      <c r="B114" s="328" t="s">
        <v>438</v>
      </c>
    </row>
    <row r="115" spans="1:2">
      <c r="A115" s="344"/>
      <c r="B115" s="328"/>
    </row>
    <row r="116" spans="1:2">
      <c r="A116" s="344"/>
      <c r="B116" s="328"/>
    </row>
    <row r="117" spans="1:2">
      <c r="A117" s="344"/>
      <c r="B117" s="328"/>
    </row>
    <row r="119" spans="1:2">
      <c r="A119" s="342" t="s">
        <v>439</v>
      </c>
    </row>
    <row r="120" spans="1:2">
      <c r="A120" s="343" t="s">
        <v>298</v>
      </c>
      <c r="B120" s="325" t="s">
        <v>425</v>
      </c>
    </row>
    <row r="121" spans="1:2">
      <c r="A121" s="343" t="s">
        <v>299</v>
      </c>
      <c r="B121" s="325" t="s">
        <v>426</v>
      </c>
    </row>
    <row r="122" spans="1:2">
      <c r="A122" s="343" t="s">
        <v>300</v>
      </c>
      <c r="B122" s="325" t="s">
        <v>427</v>
      </c>
    </row>
    <row r="123" spans="1:2">
      <c r="A123" s="343" t="s">
        <v>301</v>
      </c>
      <c r="B123" s="325" t="s">
        <v>428</v>
      </c>
    </row>
    <row r="124" spans="1:2">
      <c r="A124" s="343" t="s">
        <v>302</v>
      </c>
      <c r="B124" s="325" t="s">
        <v>429</v>
      </c>
    </row>
    <row r="125" spans="1:2">
      <c r="A125" s="343" t="s">
        <v>304</v>
      </c>
      <c r="B125" s="325" t="s">
        <v>430</v>
      </c>
    </row>
    <row r="126" spans="1:2">
      <c r="A126" s="344" t="s">
        <v>456</v>
      </c>
      <c r="B126" s="328" t="s">
        <v>457</v>
      </c>
    </row>
    <row r="127" spans="1:2">
      <c r="A127" s="344" t="s">
        <v>306</v>
      </c>
      <c r="B127" s="328" t="s">
        <v>458</v>
      </c>
    </row>
    <row r="128" spans="1:2">
      <c r="A128" s="343" t="s">
        <v>433</v>
      </c>
      <c r="B128" s="325" t="s">
        <v>434</v>
      </c>
    </row>
    <row r="129" spans="1:2" ht="47.25">
      <c r="A129" s="344" t="s">
        <v>435</v>
      </c>
      <c r="B129" s="345" t="s">
        <v>436</v>
      </c>
    </row>
    <row r="130" spans="1:2">
      <c r="A130" s="344" t="s">
        <v>437</v>
      </c>
      <c r="B130" s="328" t="s">
        <v>438</v>
      </c>
    </row>
    <row r="133" spans="1:2">
      <c r="A133" s="327" t="s">
        <v>355</v>
      </c>
      <c r="B133" s="336" t="s">
        <v>335</v>
      </c>
    </row>
    <row r="135" spans="1:2" ht="40.15" customHeight="1">
      <c r="A135" s="604" t="s">
        <v>459</v>
      </c>
      <c r="B135" s="604"/>
    </row>
    <row r="137" spans="1:2" ht="31.5">
      <c r="A137" s="346" t="s">
        <v>460</v>
      </c>
      <c r="B137" s="348" t="s">
        <v>461</v>
      </c>
    </row>
    <row r="138" spans="1:2">
      <c r="A138" s="331" t="s">
        <v>462</v>
      </c>
      <c r="B138" s="332" t="s">
        <v>463</v>
      </c>
    </row>
    <row r="139" spans="1:2">
      <c r="A139" s="346" t="s">
        <v>311</v>
      </c>
      <c r="B139" s="348" t="s">
        <v>464</v>
      </c>
    </row>
    <row r="142" spans="1:2">
      <c r="A142" s="327" t="s">
        <v>355</v>
      </c>
      <c r="B142" s="336" t="s">
        <v>503</v>
      </c>
    </row>
    <row r="144" spans="1:2" ht="151.9" customHeight="1">
      <c r="A144" s="604" t="s">
        <v>504</v>
      </c>
      <c r="B144" s="604"/>
    </row>
    <row r="145" spans="1:2" ht="53.45" customHeight="1">
      <c r="A145" s="608" t="s">
        <v>505</v>
      </c>
      <c r="B145" s="608"/>
    </row>
    <row r="147" spans="1:2">
      <c r="A147" s="609" t="s">
        <v>487</v>
      </c>
      <c r="B147" s="609"/>
    </row>
    <row r="148" spans="1:2" ht="36" customHeight="1">
      <c r="A148" s="610" t="s">
        <v>491</v>
      </c>
      <c r="B148" s="610"/>
    </row>
    <row r="149" spans="1:2">
      <c r="A149" s="611" t="s">
        <v>492</v>
      </c>
      <c r="B149" s="611"/>
    </row>
    <row r="150" spans="1:2">
      <c r="A150" s="611" t="s">
        <v>493</v>
      </c>
      <c r="B150" s="611"/>
    </row>
    <row r="151" spans="1:2">
      <c r="A151" s="609" t="s">
        <v>494</v>
      </c>
      <c r="B151" s="609"/>
    </row>
    <row r="152" spans="1:2">
      <c r="A152" s="605" t="s">
        <v>495</v>
      </c>
      <c r="B152" s="605"/>
    </row>
    <row r="153" spans="1:2">
      <c r="A153" s="605" t="s">
        <v>506</v>
      </c>
      <c r="B153" s="605"/>
    </row>
    <row r="154" spans="1:2">
      <c r="A154" s="605" t="s">
        <v>507</v>
      </c>
      <c r="B154" s="605"/>
    </row>
    <row r="155" spans="1:2">
      <c r="A155" s="605" t="s">
        <v>508</v>
      </c>
      <c r="B155" s="605"/>
    </row>
    <row r="156" spans="1:2">
      <c r="A156" s="609" t="s">
        <v>499</v>
      </c>
      <c r="B156" s="609"/>
    </row>
    <row r="157" spans="1:2">
      <c r="A157" s="605" t="s">
        <v>500</v>
      </c>
      <c r="B157" s="605"/>
    </row>
    <row r="158" spans="1:2">
      <c r="A158" s="605" t="s">
        <v>495</v>
      </c>
      <c r="B158" s="605"/>
    </row>
    <row r="159" spans="1:2">
      <c r="A159" s="605" t="s">
        <v>509</v>
      </c>
      <c r="B159" s="605"/>
    </row>
    <row r="160" spans="1:2">
      <c r="A160" s="605" t="s">
        <v>502</v>
      </c>
      <c r="B160" s="605"/>
    </row>
  </sheetData>
  <mergeCells count="25">
    <mergeCell ref="A160:B160"/>
    <mergeCell ref="A154:B154"/>
    <mergeCell ref="A155:B155"/>
    <mergeCell ref="A156:B156"/>
    <mergeCell ref="A157:B157"/>
    <mergeCell ref="A158:B158"/>
    <mergeCell ref="A159:B159"/>
    <mergeCell ref="A153:B153"/>
    <mergeCell ref="A91:B91"/>
    <mergeCell ref="A93:B93"/>
    <mergeCell ref="A135:B135"/>
    <mergeCell ref="A144:B144"/>
    <mergeCell ref="A145:B145"/>
    <mergeCell ref="A147:B147"/>
    <mergeCell ref="A148:B148"/>
    <mergeCell ref="A149:B149"/>
    <mergeCell ref="A150:B150"/>
    <mergeCell ref="A151:B151"/>
    <mergeCell ref="A152:B152"/>
    <mergeCell ref="A57:B57"/>
    <mergeCell ref="A3:B3"/>
    <mergeCell ref="A8:B8"/>
    <mergeCell ref="A40:B40"/>
    <mergeCell ref="A48:B48"/>
    <mergeCell ref="A49:B49"/>
  </mergeCells>
  <pageMargins left="0.11811023622047245" right="0.11811023622047245" top="0.15748031496062992" bottom="0.15748031496062992" header="0.31496062992125984" footer="0.31496062992125984"/>
  <pageSetup scale="69" fitToHeight="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7</vt:i4>
      </vt:variant>
    </vt:vector>
  </HeadingPairs>
  <TitlesOfParts>
    <vt:vector size="13" baseType="lpstr">
      <vt:lpstr>AFF OAX</vt:lpstr>
      <vt:lpstr>AVANCE RENDIMIENTOS FINANCIEROS</vt:lpstr>
      <vt:lpstr>MINISTRACIONES-RENDIMIENTOS</vt:lpstr>
      <vt:lpstr>REINTEGRO DE RECURSOS</vt:lpstr>
      <vt:lpstr>VALIDACIÓN AUTOGRAFA</vt:lpstr>
      <vt:lpstr>INSTRUCTIVO</vt:lpstr>
      <vt:lpstr>INSTRUCTIVO!Área_de_impresión</vt:lpstr>
      <vt:lpstr>'MINISTRACIONES-RENDIMIENTOS'!Área_de_impresión</vt:lpstr>
      <vt:lpstr>'REINTEGRO DE RECURSOS'!Área_de_impresión</vt:lpstr>
      <vt:lpstr>'VALIDACIÓN AUTOGRAFA'!Área_de_impresión</vt:lpstr>
      <vt:lpstr>'AFF OAX'!Títulos_a_imprimir</vt:lpstr>
      <vt:lpstr>'AVANCE RENDIMIENTOS FINANCIEROS'!Títulos_a_imprimir</vt:lpstr>
      <vt:lpstr>'MINISTRACIONES-RENDIMIENTOS'!Títulos_a_imprimir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Alejandro Sánchez Sánchez</dc:creator>
  <cp:lastModifiedBy>SECRETARIADO EJECUTIVO DEL SISTEMA ESTATAL DE SEGURI</cp:lastModifiedBy>
  <cp:lastPrinted>2024-06-06T02:42:40Z</cp:lastPrinted>
  <dcterms:created xsi:type="dcterms:W3CDTF">2024-05-08T04:20:48Z</dcterms:created>
  <dcterms:modified xsi:type="dcterms:W3CDTF">2024-06-06T21:15:04Z</dcterms:modified>
</cp:coreProperties>
</file>